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60" yWindow="-105" windowWidth="21375" windowHeight="4035"/>
  </bookViews>
  <sheets>
    <sheet name="RESULTAT GLOBAL" sheetId="1" r:id="rId1"/>
    <sheet name="SAISIE BAR BRASSERIE" sheetId="2" r:id="rId2"/>
    <sheet name="SYNTHESE" sheetId="3" state="hidden" r:id="rId3"/>
    <sheet name="Feuil1" sheetId="4" state="hidden" r:id="rId4"/>
    <sheet name="PLAN D'ACTIONS" sheetId="6" r:id="rId5"/>
  </sheets>
  <definedNames>
    <definedName name="_xlnm._FilterDatabase" localSheetId="4" hidden="1">'PLAN D''ACTIONS'!$A$3:$H$172</definedName>
    <definedName name="_xlnm._FilterDatabase" localSheetId="1" hidden="1">'SAISIE BAR BRASSERIE'!$A$1:$CI$289</definedName>
    <definedName name="_xlnm._FilterDatabase" localSheetId="2" hidden="1">SYNTHESE!$A$1:$H$228</definedName>
    <definedName name="LISTE" localSheetId="0">'RESULTAT GLOBAL'!$D$135:$T$148</definedName>
    <definedName name="LISTE" localSheetId="2">#REF!</definedName>
    <definedName name="LISTE">#REF!</definedName>
    <definedName name="TF_IH" localSheetId="2">#REF!</definedName>
    <definedName name="TF_IH">#REF!</definedName>
    <definedName name="Z_FE7C3A2D_248C_4A9B_BDED_9C53F960F2AB__wvu_Cols" localSheetId="1">'SAISIE BAR BRASSERIE'!$R$1:$S$1649</definedName>
    <definedName name="Z_FE7C3A2D_248C_4A9B_BDED_9C53F960F2AB__wvu_Cols" localSheetId="2">SYNTHESE!$H$1:$H$887</definedName>
    <definedName name="Z_FE7C3A2D_248C_4A9B_BDED_9C53F960F2AB__wvu_FilterData" localSheetId="1">'SAISIE BAR BRASSERIE'!$G$2:$BZ$278</definedName>
    <definedName name="Z_FE7C3A2D_248C_4A9B_BDED_9C53F960F2AB__wvu_FilterData" localSheetId="2">SYNTHESE!#REF!</definedName>
    <definedName name="Z_FE7C3A2D_248C_4A9B_BDED_9C53F960F2AB__wvu_PrintArea" localSheetId="0">'RESULTAT GLOBAL'!$B$2:$K$62</definedName>
    <definedName name="Z_FE7C3A2D_248C_4A9B_BDED_9C53F960F2AB__wvu_PrintArea" localSheetId="1">'SAISIE BAR BRASSERIE'!$K$1:$Q$278</definedName>
    <definedName name="Z_FE7C3A2D_248C_4A9B_BDED_9C53F960F2AB__wvu_PrintArea" localSheetId="2">SYNTHESE!$A$1:$G$1</definedName>
    <definedName name="Z_FE7C3A2D_248C_4A9B_BDED_9C53F960F2AB__wvu_Rows" localSheetId="0">'RESULTAT GLOBAL'!#REF!</definedName>
    <definedName name="_xlnm.Print_Area" localSheetId="0">'RESULTAT GLOBAL'!$B$2:$K$71</definedName>
    <definedName name="_xlnm.Print_Area" localSheetId="1">'SAISIE BAR BRASSERIE'!$K$1:$R$288</definedName>
    <definedName name="_xlnm.Print_Area" localSheetId="2">SYNTHESE!$A$1:$I$228</definedName>
  </definedNames>
  <calcPr calcId="145621"/>
</workbook>
</file>

<file path=xl/calcChain.xml><?xml version="1.0" encoding="utf-8"?>
<calcChain xmlns="http://schemas.openxmlformats.org/spreadsheetml/2006/main">
  <c r="A159" i="6" l="1"/>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BO159" i="6"/>
  <c r="BP159" i="6"/>
  <c r="BQ159" i="6"/>
  <c r="BR159" i="6"/>
  <c r="BS159" i="6"/>
  <c r="BT159" i="6"/>
  <c r="BU159" i="6"/>
  <c r="BV159" i="6"/>
  <c r="BW159" i="6"/>
  <c r="BX159" i="6"/>
  <c r="BY159" i="6"/>
  <c r="BZ159" i="6"/>
  <c r="CA159" i="6"/>
  <c r="CB159" i="6"/>
  <c r="CC159" i="6"/>
  <c r="CD159" i="6"/>
  <c r="CE159" i="6"/>
  <c r="CF159" i="6"/>
  <c r="CG159" i="6"/>
  <c r="CH159" i="6"/>
  <c r="CI159" i="6"/>
  <c r="CJ159" i="6"/>
  <c r="CK159" i="6"/>
  <c r="CL159" i="6"/>
  <c r="CM159" i="6"/>
  <c r="CN159" i="6"/>
  <c r="CO159" i="6"/>
  <c r="CP159" i="6"/>
  <c r="CQ159" i="6"/>
  <c r="CR159" i="6"/>
  <c r="CS159" i="6"/>
  <c r="CT159" i="6"/>
  <c r="CU159" i="6"/>
  <c r="CV159" i="6"/>
  <c r="CW159" i="6"/>
  <c r="CX159" i="6"/>
  <c r="CY159" i="6"/>
  <c r="CZ159" i="6"/>
  <c r="DA159" i="6"/>
  <c r="DB159" i="6"/>
  <c r="DC159" i="6"/>
  <c r="DD159" i="6"/>
  <c r="DE159" i="6"/>
  <c r="DF159" i="6"/>
  <c r="DG159" i="6"/>
  <c r="DH159" i="6"/>
  <c r="DI159" i="6"/>
  <c r="DJ159" i="6"/>
  <c r="DK159" i="6"/>
  <c r="DL159" i="6"/>
  <c r="DM159" i="6"/>
  <c r="DN159" i="6"/>
  <c r="DO159" i="6"/>
  <c r="DP159" i="6"/>
  <c r="DQ159" i="6"/>
  <c r="DR159" i="6"/>
  <c r="DS159" i="6"/>
  <c r="DT159" i="6"/>
  <c r="DU159" i="6"/>
  <c r="DV159" i="6"/>
  <c r="DW159" i="6"/>
  <c r="DX159" i="6"/>
  <c r="DY159" i="6"/>
  <c r="DZ159" i="6"/>
  <c r="EA159" i="6"/>
  <c r="EB159" i="6"/>
  <c r="EC159" i="6"/>
  <c r="ED159" i="6"/>
  <c r="EE159" i="6"/>
  <c r="EF159" i="6"/>
  <c r="EG159" i="6"/>
  <c r="EH159" i="6"/>
  <c r="EI159" i="6"/>
  <c r="EJ159" i="6"/>
  <c r="EK159" i="6"/>
  <c r="EL159" i="6"/>
  <c r="EM159" i="6"/>
  <c r="EN159" i="6"/>
  <c r="EO159" i="6"/>
  <c r="EP159" i="6"/>
  <c r="EQ159" i="6"/>
  <c r="ER159" i="6"/>
  <c r="ES159" i="6"/>
  <c r="ET159" i="6"/>
  <c r="EU159" i="6"/>
  <c r="EV159" i="6"/>
  <c r="EW159" i="6"/>
  <c r="EX159" i="6"/>
  <c r="EY159" i="6"/>
  <c r="EZ159" i="6"/>
  <c r="FA159" i="6"/>
  <c r="FB159" i="6"/>
  <c r="FC159" i="6"/>
  <c r="FD159" i="6"/>
  <c r="FE159" i="6"/>
  <c r="FF159" i="6"/>
  <c r="FG159" i="6"/>
  <c r="FH159" i="6"/>
  <c r="FI159" i="6"/>
  <c r="FJ159" i="6"/>
  <c r="FK159" i="6"/>
  <c r="FL159" i="6"/>
  <c r="FM159" i="6"/>
  <c r="FN159" i="6"/>
  <c r="FO159" i="6"/>
  <c r="FP159" i="6"/>
  <c r="FQ159" i="6"/>
  <c r="FR159" i="6"/>
  <c r="FS159" i="6"/>
  <c r="FT159" i="6"/>
  <c r="FU159" i="6"/>
  <c r="FV159" i="6"/>
  <c r="FW159" i="6"/>
  <c r="FX159" i="6"/>
  <c r="FY159" i="6"/>
  <c r="FZ159" i="6"/>
  <c r="GA159" i="6"/>
  <c r="GB159" i="6"/>
  <c r="GC159" i="6"/>
  <c r="GD159" i="6"/>
  <c r="GE159" i="6"/>
  <c r="GF159" i="6"/>
  <c r="GG159" i="6"/>
  <c r="GH159" i="6"/>
  <c r="GI159" i="6"/>
  <c r="GJ159" i="6"/>
  <c r="GK159" i="6"/>
  <c r="GL159" i="6"/>
  <c r="GM159" i="6"/>
  <c r="GN159" i="6"/>
  <c r="GO159" i="6"/>
  <c r="GP159" i="6"/>
  <c r="GQ159" i="6"/>
  <c r="GR159" i="6"/>
  <c r="GS159" i="6"/>
  <c r="GT159" i="6"/>
  <c r="GU159" i="6"/>
  <c r="GV159" i="6"/>
  <c r="GW159" i="6"/>
  <c r="GX159" i="6"/>
  <c r="GY159" i="6"/>
  <c r="GZ159" i="6"/>
  <c r="HA159" i="6"/>
  <c r="HB159" i="6"/>
  <c r="HC159" i="6"/>
  <c r="HD159" i="6"/>
  <c r="HE159" i="6"/>
  <c r="HF159" i="6"/>
  <c r="HG159" i="6"/>
  <c r="HH159" i="6"/>
  <c r="HI159" i="6"/>
  <c r="HJ159" i="6"/>
  <c r="HK159" i="6"/>
  <c r="HL159" i="6"/>
  <c r="HM159" i="6"/>
  <c r="HN159" i="6"/>
  <c r="HO159" i="6"/>
  <c r="HP159" i="6"/>
  <c r="HQ159" i="6"/>
  <c r="HR159" i="6"/>
  <c r="HS159" i="6"/>
  <c r="HT159" i="6"/>
  <c r="HU159" i="6"/>
  <c r="HV159" i="6"/>
  <c r="HW159" i="6"/>
  <c r="HX159" i="6"/>
  <c r="HY159" i="6"/>
  <c r="HZ159" i="6"/>
  <c r="IA159" i="6"/>
  <c r="IB159" i="6"/>
  <c r="IC159" i="6"/>
  <c r="ID159" i="6"/>
  <c r="IE159" i="6"/>
  <c r="IF159" i="6"/>
  <c r="IG159" i="6"/>
  <c r="IH159" i="6"/>
  <c r="II159" i="6"/>
  <c r="IJ159" i="6"/>
  <c r="IK159" i="6"/>
  <c r="IL159" i="6"/>
  <c r="IM159" i="6"/>
  <c r="IN159" i="6"/>
  <c r="IO159" i="6"/>
  <c r="IP159" i="6"/>
  <c r="IQ159" i="6"/>
  <c r="IR159" i="6"/>
  <c r="IS159" i="6"/>
  <c r="IT159" i="6"/>
  <c r="IU159" i="6"/>
  <c r="IV159" i="6"/>
  <c r="IW159" i="6"/>
  <c r="IX159" i="6"/>
  <c r="IY159" i="6"/>
  <c r="IZ159" i="6"/>
  <c r="JA159" i="6"/>
  <c r="JB159" i="6"/>
  <c r="JC159" i="6"/>
  <c r="JD159" i="6"/>
  <c r="JE159" i="6"/>
  <c r="JF159" i="6"/>
  <c r="JG159" i="6"/>
  <c r="JH159" i="6"/>
  <c r="JI159" i="6"/>
  <c r="JJ159" i="6"/>
  <c r="JK159" i="6"/>
  <c r="JL159" i="6"/>
  <c r="JM159" i="6"/>
  <c r="JN159" i="6"/>
  <c r="JO159" i="6"/>
  <c r="JP159" i="6"/>
  <c r="JQ159" i="6"/>
  <c r="JR159" i="6"/>
  <c r="JS159" i="6"/>
  <c r="JT159" i="6"/>
  <c r="JU159" i="6"/>
  <c r="JV159" i="6"/>
  <c r="JW159" i="6"/>
  <c r="JX159" i="6"/>
  <c r="JY159" i="6"/>
  <c r="JZ159" i="6"/>
  <c r="KA159" i="6"/>
  <c r="KB159" i="6"/>
  <c r="KC159" i="6"/>
  <c r="KD159" i="6"/>
  <c r="KE159" i="6"/>
  <c r="KF159" i="6"/>
  <c r="KG159" i="6"/>
  <c r="KH159" i="6"/>
  <c r="KI159" i="6"/>
  <c r="KJ159" i="6"/>
  <c r="KK159" i="6"/>
  <c r="KL159" i="6"/>
  <c r="KM159" i="6"/>
  <c r="KN159" i="6"/>
  <c r="KO159" i="6"/>
  <c r="KP159" i="6"/>
  <c r="KQ159" i="6"/>
  <c r="KR159" i="6"/>
  <c r="KS159" i="6"/>
  <c r="KT159" i="6"/>
  <c r="KU159" i="6"/>
  <c r="KV159" i="6"/>
  <c r="KW159" i="6"/>
  <c r="KX159" i="6"/>
  <c r="KY159" i="6"/>
  <c r="KZ159" i="6"/>
  <c r="LA159" i="6"/>
  <c r="LB159" i="6"/>
  <c r="LC159" i="6"/>
  <c r="LD159" i="6"/>
  <c r="LE159" i="6"/>
  <c r="LF159" i="6"/>
  <c r="LG159" i="6"/>
  <c r="LH159" i="6"/>
  <c r="LI159" i="6"/>
  <c r="LJ159" i="6"/>
  <c r="LK159" i="6"/>
  <c r="LL159" i="6"/>
  <c r="LM159" i="6"/>
  <c r="LN159" i="6"/>
  <c r="LO159" i="6"/>
  <c r="LP159" i="6"/>
  <c r="LQ159" i="6"/>
  <c r="LR159" i="6"/>
  <c r="LS159" i="6"/>
  <c r="LT159" i="6"/>
  <c r="LU159" i="6"/>
  <c r="LV159" i="6"/>
  <c r="LW159" i="6"/>
  <c r="LX159" i="6"/>
  <c r="LY159" i="6"/>
  <c r="LZ159" i="6"/>
  <c r="MA159" i="6"/>
  <c r="MB159" i="6"/>
  <c r="MC159" i="6"/>
  <c r="MD159" i="6"/>
  <c r="ME159" i="6"/>
  <c r="MF159" i="6"/>
  <c r="MG159" i="6"/>
  <c r="MH159" i="6"/>
  <c r="MI159" i="6"/>
  <c r="MJ159" i="6"/>
  <c r="MK159" i="6"/>
  <c r="ML159" i="6"/>
  <c r="MM159" i="6"/>
  <c r="MN159" i="6"/>
  <c r="MO159" i="6"/>
  <c r="MP159" i="6"/>
  <c r="MQ159" i="6"/>
  <c r="MR159" i="6"/>
  <c r="MS159" i="6"/>
  <c r="MT159" i="6"/>
  <c r="MU159" i="6"/>
  <c r="MV159" i="6"/>
  <c r="MW159" i="6"/>
  <c r="MX159" i="6"/>
  <c r="MY159" i="6"/>
  <c r="MZ159" i="6"/>
  <c r="NA159" i="6"/>
  <c r="NB159" i="6"/>
  <c r="NC159" i="6"/>
  <c r="ND159" i="6"/>
  <c r="NE159" i="6"/>
  <c r="NF159" i="6"/>
  <c r="NG159" i="6"/>
  <c r="NH159" i="6"/>
  <c r="NI159" i="6"/>
  <c r="NJ159" i="6"/>
  <c r="NK159" i="6"/>
  <c r="NL159" i="6"/>
  <c r="NM159" i="6"/>
  <c r="NN159" i="6"/>
  <c r="NO159" i="6"/>
  <c r="NP159" i="6"/>
  <c r="NQ159" i="6"/>
  <c r="NR159" i="6"/>
  <c r="NS159" i="6"/>
  <c r="NT159" i="6"/>
  <c r="NU159" i="6"/>
  <c r="NV159" i="6"/>
  <c r="NW159" i="6"/>
  <c r="NX159" i="6"/>
  <c r="NY159" i="6"/>
  <c r="NZ159" i="6"/>
  <c r="OA159" i="6"/>
  <c r="OB159" i="6"/>
  <c r="OC159" i="6"/>
  <c r="OD159" i="6"/>
  <c r="OE159" i="6"/>
  <c r="OF159" i="6"/>
  <c r="OG159" i="6"/>
  <c r="OH159" i="6"/>
  <c r="OI159" i="6"/>
  <c r="OJ159" i="6"/>
  <c r="OK159" i="6"/>
  <c r="OL159" i="6"/>
  <c r="OM159" i="6"/>
  <c r="ON159" i="6"/>
  <c r="OO159" i="6"/>
  <c r="OP159" i="6"/>
  <c r="OQ159" i="6"/>
  <c r="OR159" i="6"/>
  <c r="OS159" i="6"/>
  <c r="OT159" i="6"/>
  <c r="OU159" i="6"/>
  <c r="OV159" i="6"/>
  <c r="OW159" i="6"/>
  <c r="OX159" i="6"/>
  <c r="OY159" i="6"/>
  <c r="OZ159" i="6"/>
  <c r="PA159" i="6"/>
  <c r="PB159" i="6"/>
  <c r="PC159" i="6"/>
  <c r="PD159" i="6"/>
  <c r="PE159" i="6"/>
  <c r="PF159" i="6"/>
  <c r="PG159" i="6"/>
  <c r="PH159" i="6"/>
  <c r="PI159" i="6"/>
  <c r="PJ159" i="6"/>
  <c r="PK159" i="6"/>
  <c r="PL159" i="6"/>
  <c r="PM159" i="6"/>
  <c r="PN159" i="6"/>
  <c r="PO159" i="6"/>
  <c r="PP159" i="6"/>
  <c r="PQ159" i="6"/>
  <c r="PR159" i="6"/>
  <c r="PS159" i="6"/>
  <c r="PT159" i="6"/>
  <c r="PU159" i="6"/>
  <c r="PV159" i="6"/>
  <c r="PW159" i="6"/>
  <c r="PX159" i="6"/>
  <c r="PY159" i="6"/>
  <c r="PZ159" i="6"/>
  <c r="QA159" i="6"/>
  <c r="QB159" i="6"/>
  <c r="QC159" i="6"/>
  <c r="QD159" i="6"/>
  <c r="QE159" i="6"/>
  <c r="QF159" i="6"/>
  <c r="QG159" i="6"/>
  <c r="QH159" i="6"/>
  <c r="QI159" i="6"/>
  <c r="QJ159" i="6"/>
  <c r="QK159" i="6"/>
  <c r="QL159" i="6"/>
  <c r="QM159" i="6"/>
  <c r="QN159" i="6"/>
  <c r="QO159" i="6"/>
  <c r="QP159" i="6"/>
  <c r="QQ159" i="6"/>
  <c r="QR159" i="6"/>
  <c r="QS159" i="6"/>
  <c r="QT159" i="6"/>
  <c r="QU159" i="6"/>
  <c r="QV159" i="6"/>
  <c r="QW159" i="6"/>
  <c r="QX159" i="6"/>
  <c r="QY159" i="6"/>
  <c r="QZ159" i="6"/>
  <c r="RA159" i="6"/>
  <c r="RB159" i="6"/>
  <c r="RC159" i="6"/>
  <c r="RD159" i="6"/>
  <c r="RE159" i="6"/>
  <c r="RF159" i="6"/>
  <c r="RG159" i="6"/>
  <c r="RH159" i="6"/>
  <c r="RI159" i="6"/>
  <c r="RJ159" i="6"/>
  <c r="RK159" i="6"/>
  <c r="RL159" i="6"/>
  <c r="RM159" i="6"/>
  <c r="RN159" i="6"/>
  <c r="RO159" i="6"/>
  <c r="RP159" i="6"/>
  <c r="RQ159" i="6"/>
  <c r="RR159" i="6"/>
  <c r="RS159" i="6"/>
  <c r="RT159" i="6"/>
  <c r="RU159" i="6"/>
  <c r="RV159" i="6"/>
  <c r="RW159" i="6"/>
  <c r="RX159" i="6"/>
  <c r="RY159" i="6"/>
  <c r="RZ159" i="6"/>
  <c r="SA159" i="6"/>
  <c r="SB159" i="6"/>
  <c r="SC159" i="6"/>
  <c r="SD159" i="6"/>
  <c r="SE159" i="6"/>
  <c r="SF159" i="6"/>
  <c r="SG159" i="6"/>
  <c r="SH159" i="6"/>
  <c r="SI159" i="6"/>
  <c r="SJ159" i="6"/>
  <c r="SK159" i="6"/>
  <c r="SL159" i="6"/>
  <c r="SM159" i="6"/>
  <c r="SN159" i="6"/>
  <c r="SO159" i="6"/>
  <c r="SP159" i="6"/>
  <c r="SQ159" i="6"/>
  <c r="SR159" i="6"/>
  <c r="SS159" i="6"/>
  <c r="ST159" i="6"/>
  <c r="SU159" i="6"/>
  <c r="SV159" i="6"/>
  <c r="SW159" i="6"/>
  <c r="SX159" i="6"/>
  <c r="SY159" i="6"/>
  <c r="SZ159" i="6"/>
  <c r="TA159" i="6"/>
  <c r="TB159" i="6"/>
  <c r="TC159" i="6"/>
  <c r="TD159" i="6"/>
  <c r="TE159" i="6"/>
  <c r="TF159" i="6"/>
  <c r="TG159" i="6"/>
  <c r="TH159" i="6"/>
  <c r="TI159" i="6"/>
  <c r="TJ159" i="6"/>
  <c r="TK159" i="6"/>
  <c r="TL159" i="6"/>
  <c r="TM159" i="6"/>
  <c r="TN159" i="6"/>
  <c r="TO159" i="6"/>
  <c r="TP159" i="6"/>
  <c r="TQ159" i="6"/>
  <c r="TR159" i="6"/>
  <c r="TS159" i="6"/>
  <c r="TT159" i="6"/>
  <c r="TU159" i="6"/>
  <c r="TV159" i="6"/>
  <c r="TW159" i="6"/>
  <c r="TX159" i="6"/>
  <c r="TY159" i="6"/>
  <c r="TZ159" i="6"/>
  <c r="UA159" i="6"/>
  <c r="UB159" i="6"/>
  <c r="UC159" i="6"/>
  <c r="UD159" i="6"/>
  <c r="UE159" i="6"/>
  <c r="UF159" i="6"/>
  <c r="UG159" i="6"/>
  <c r="UH159" i="6"/>
  <c r="UI159" i="6"/>
  <c r="UJ159" i="6"/>
  <c r="UK159" i="6"/>
  <c r="UL159" i="6"/>
  <c r="UM159" i="6"/>
  <c r="UN159" i="6"/>
  <c r="UO159" i="6"/>
  <c r="UP159" i="6"/>
  <c r="UQ159" i="6"/>
  <c r="UR159" i="6"/>
  <c r="US159" i="6"/>
  <c r="UT159" i="6"/>
  <c r="UU159" i="6"/>
  <c r="UV159" i="6"/>
  <c r="UW159" i="6"/>
  <c r="UX159" i="6"/>
  <c r="UY159" i="6"/>
  <c r="UZ159" i="6"/>
  <c r="VA159" i="6"/>
  <c r="VB159" i="6"/>
  <c r="VC159" i="6"/>
  <c r="VD159" i="6"/>
  <c r="VE159" i="6"/>
  <c r="VF159" i="6"/>
  <c r="VG159" i="6"/>
  <c r="VH159" i="6"/>
  <c r="VI159" i="6"/>
  <c r="VJ159" i="6"/>
  <c r="VK159" i="6"/>
  <c r="VL159" i="6"/>
  <c r="VM159" i="6"/>
  <c r="VN159" i="6"/>
  <c r="VO159" i="6"/>
  <c r="VP159" i="6"/>
  <c r="VQ159" i="6"/>
  <c r="VR159" i="6"/>
  <c r="VS159" i="6"/>
  <c r="VT159" i="6"/>
  <c r="VU159" i="6"/>
  <c r="VV159" i="6"/>
  <c r="VW159" i="6"/>
  <c r="VX159" i="6"/>
  <c r="VY159" i="6"/>
  <c r="VZ159" i="6"/>
  <c r="WA159" i="6"/>
  <c r="WB159" i="6"/>
  <c r="WC159" i="6"/>
  <c r="WD159" i="6"/>
  <c r="WE159" i="6"/>
  <c r="WF159" i="6"/>
  <c r="WG159" i="6"/>
  <c r="WH159" i="6"/>
  <c r="WI159" i="6"/>
  <c r="WJ159" i="6"/>
  <c r="WK159" i="6"/>
  <c r="WL159" i="6"/>
  <c r="WM159" i="6"/>
  <c r="WN159" i="6"/>
  <c r="WO159" i="6"/>
  <c r="WP159" i="6"/>
  <c r="WQ159" i="6"/>
  <c r="WR159" i="6"/>
  <c r="WS159" i="6"/>
  <c r="WT159" i="6"/>
  <c r="WU159" i="6"/>
  <c r="WV159" i="6"/>
  <c r="WW159" i="6"/>
  <c r="WX159" i="6"/>
  <c r="WY159" i="6"/>
  <c r="WZ159" i="6"/>
  <c r="XA159" i="6"/>
  <c r="XB159" i="6"/>
  <c r="XC159" i="6"/>
  <c r="XD159" i="6"/>
  <c r="XE159" i="6"/>
  <c r="XF159" i="6"/>
  <c r="XG159" i="6"/>
  <c r="XH159" i="6"/>
  <c r="XI159" i="6"/>
  <c r="XJ159" i="6"/>
  <c r="XK159" i="6"/>
  <c r="XL159" i="6"/>
  <c r="XM159" i="6"/>
  <c r="XN159" i="6"/>
  <c r="XO159" i="6"/>
  <c r="XP159" i="6"/>
  <c r="XQ159" i="6"/>
  <c r="XR159" i="6"/>
  <c r="XS159" i="6"/>
  <c r="XT159" i="6"/>
  <c r="XU159" i="6"/>
  <c r="XV159" i="6"/>
  <c r="XW159" i="6"/>
  <c r="XX159" i="6"/>
  <c r="XY159" i="6"/>
  <c r="XZ159" i="6"/>
  <c r="YA159" i="6"/>
  <c r="YB159" i="6"/>
  <c r="YC159" i="6"/>
  <c r="YD159" i="6"/>
  <c r="YE159" i="6"/>
  <c r="YF159" i="6"/>
  <c r="YG159" i="6"/>
  <c r="YH159" i="6"/>
  <c r="YI159" i="6"/>
  <c r="YJ159" i="6"/>
  <c r="YK159" i="6"/>
  <c r="YL159" i="6"/>
  <c r="YM159" i="6"/>
  <c r="YN159" i="6"/>
  <c r="YO159" i="6"/>
  <c r="YP159" i="6"/>
  <c r="YQ159" i="6"/>
  <c r="YR159" i="6"/>
  <c r="YS159" i="6"/>
  <c r="YT159" i="6"/>
  <c r="YU159" i="6"/>
  <c r="YV159" i="6"/>
  <c r="YW159" i="6"/>
  <c r="YX159" i="6"/>
  <c r="YY159" i="6"/>
  <c r="YZ159" i="6"/>
  <c r="ZA159" i="6"/>
  <c r="ZB159" i="6"/>
  <c r="ZC159" i="6"/>
  <c r="ZD159" i="6"/>
  <c r="ZE159" i="6"/>
  <c r="ZF159" i="6"/>
  <c r="ZG159" i="6"/>
  <c r="ZH159" i="6"/>
  <c r="ZI159" i="6"/>
  <c r="ZJ159" i="6"/>
  <c r="ZK159" i="6"/>
  <c r="ZL159" i="6"/>
  <c r="ZM159" i="6"/>
  <c r="ZN159" i="6"/>
  <c r="ZO159" i="6"/>
  <c r="ZP159" i="6"/>
  <c r="ZQ159" i="6"/>
  <c r="ZR159" i="6"/>
  <c r="ZS159" i="6"/>
  <c r="ZT159" i="6"/>
  <c r="ZU159" i="6"/>
  <c r="ZV159" i="6"/>
  <c r="ZW159" i="6"/>
  <c r="ZX159" i="6"/>
  <c r="ZY159" i="6"/>
  <c r="ZZ159" i="6"/>
  <c r="AAA159" i="6"/>
  <c r="AAB159" i="6"/>
  <c r="AAC159" i="6"/>
  <c r="AAD159" i="6"/>
  <c r="AAE159" i="6"/>
  <c r="AAF159" i="6"/>
  <c r="AAG159" i="6"/>
  <c r="AAH159" i="6"/>
  <c r="AAI159" i="6"/>
  <c r="AAJ159" i="6"/>
  <c r="AAK159" i="6"/>
  <c r="AAL159" i="6"/>
  <c r="AAM159" i="6"/>
  <c r="AAN159" i="6"/>
  <c r="AAO159" i="6"/>
  <c r="AAP159" i="6"/>
  <c r="AAQ159" i="6"/>
  <c r="AAR159" i="6"/>
  <c r="AAS159" i="6"/>
  <c r="AAT159" i="6"/>
  <c r="AAU159" i="6"/>
  <c r="AAV159" i="6"/>
  <c r="AAW159" i="6"/>
  <c r="AAX159" i="6"/>
  <c r="AAY159" i="6"/>
  <c r="AAZ159" i="6"/>
  <c r="ABA159" i="6"/>
  <c r="ABB159" i="6"/>
  <c r="ABC159" i="6"/>
  <c r="ABD159" i="6"/>
  <c r="ABE159" i="6"/>
  <c r="ABF159" i="6"/>
  <c r="ABG159" i="6"/>
  <c r="ABH159" i="6"/>
  <c r="ABI159" i="6"/>
  <c r="ABJ159" i="6"/>
  <c r="ABK159" i="6"/>
  <c r="ABL159" i="6"/>
  <c r="ABM159" i="6"/>
  <c r="ABN159" i="6"/>
  <c r="ABO159" i="6"/>
  <c r="ABP159" i="6"/>
  <c r="ABQ159" i="6"/>
  <c r="ABR159" i="6"/>
  <c r="ABS159" i="6"/>
  <c r="ABT159" i="6"/>
  <c r="ABU159" i="6"/>
  <c r="ABV159" i="6"/>
  <c r="ABW159" i="6"/>
  <c r="ABX159" i="6"/>
  <c r="ABY159" i="6"/>
  <c r="ABZ159" i="6"/>
  <c r="ACA159" i="6"/>
  <c r="ACB159" i="6"/>
  <c r="ACC159" i="6"/>
  <c r="ACD159" i="6"/>
  <c r="ACE159" i="6"/>
  <c r="ACF159" i="6"/>
  <c r="ACG159" i="6"/>
  <c r="ACH159" i="6"/>
  <c r="ACI159" i="6"/>
  <c r="ACJ159" i="6"/>
  <c r="ACK159" i="6"/>
  <c r="ACL159" i="6"/>
  <c r="ACM159" i="6"/>
  <c r="ACN159" i="6"/>
  <c r="ACO159" i="6"/>
  <c r="ACP159" i="6"/>
  <c r="ACQ159" i="6"/>
  <c r="ACR159" i="6"/>
  <c r="ACS159" i="6"/>
  <c r="ACT159" i="6"/>
  <c r="ACU159" i="6"/>
  <c r="ACV159" i="6"/>
  <c r="ACW159" i="6"/>
  <c r="ACX159" i="6"/>
  <c r="ACY159" i="6"/>
  <c r="ACZ159" i="6"/>
  <c r="ADA159" i="6"/>
  <c r="ADB159" i="6"/>
  <c r="ADC159" i="6"/>
  <c r="ADD159" i="6"/>
  <c r="ADE159" i="6"/>
  <c r="ADF159" i="6"/>
  <c r="ADG159" i="6"/>
  <c r="ADH159" i="6"/>
  <c r="ADI159" i="6"/>
  <c r="ADJ159" i="6"/>
  <c r="ADK159" i="6"/>
  <c r="ADL159" i="6"/>
  <c r="ADM159" i="6"/>
  <c r="ADN159" i="6"/>
  <c r="ADO159" i="6"/>
  <c r="ADP159" i="6"/>
  <c r="ADQ159" i="6"/>
  <c r="ADR159" i="6"/>
  <c r="ADS159" i="6"/>
  <c r="ADT159" i="6"/>
  <c r="ADU159" i="6"/>
  <c r="ADV159" i="6"/>
  <c r="ADW159" i="6"/>
  <c r="ADX159" i="6"/>
  <c r="ADY159" i="6"/>
  <c r="ADZ159" i="6"/>
  <c r="AEA159" i="6"/>
  <c r="AEB159" i="6"/>
  <c r="AEC159" i="6"/>
  <c r="AED159" i="6"/>
  <c r="AEE159" i="6"/>
  <c r="AEF159" i="6"/>
  <c r="AEG159" i="6"/>
  <c r="AEH159" i="6"/>
  <c r="AEI159" i="6"/>
  <c r="AEJ159" i="6"/>
  <c r="AEK159" i="6"/>
  <c r="AEL159" i="6"/>
  <c r="AEM159" i="6"/>
  <c r="AEN159" i="6"/>
  <c r="AEO159" i="6"/>
  <c r="AEP159" i="6"/>
  <c r="AEQ159" i="6"/>
  <c r="AER159" i="6"/>
  <c r="AES159" i="6"/>
  <c r="AET159" i="6"/>
  <c r="AEU159" i="6"/>
  <c r="AEV159" i="6"/>
  <c r="AEW159" i="6"/>
  <c r="AEX159" i="6"/>
  <c r="AEY159" i="6"/>
  <c r="AEZ159" i="6"/>
  <c r="AFA159" i="6"/>
  <c r="AFB159" i="6"/>
  <c r="AFC159" i="6"/>
  <c r="AFD159" i="6"/>
  <c r="AFE159" i="6"/>
  <c r="AFF159" i="6"/>
  <c r="AFG159" i="6"/>
  <c r="AFH159" i="6"/>
  <c r="AFI159" i="6"/>
  <c r="AFJ159" i="6"/>
  <c r="AFK159" i="6"/>
  <c r="AFL159" i="6"/>
  <c r="AFM159" i="6"/>
  <c r="AFN159" i="6"/>
  <c r="AFO159" i="6"/>
  <c r="AFP159" i="6"/>
  <c r="AFQ159" i="6"/>
  <c r="AFR159" i="6"/>
  <c r="AFS159" i="6"/>
  <c r="AFT159" i="6"/>
  <c r="AFU159" i="6"/>
  <c r="AFV159" i="6"/>
  <c r="AFW159" i="6"/>
  <c r="AFX159" i="6"/>
  <c r="AFY159" i="6"/>
  <c r="AFZ159" i="6"/>
  <c r="AGA159" i="6"/>
  <c r="AGB159" i="6"/>
  <c r="AGC159" i="6"/>
  <c r="AGD159" i="6"/>
  <c r="AGE159" i="6"/>
  <c r="AGF159" i="6"/>
  <c r="AGG159" i="6"/>
  <c r="AGH159" i="6"/>
  <c r="AGI159" i="6"/>
  <c r="AGJ159" i="6"/>
  <c r="AGK159" i="6"/>
  <c r="AGL159" i="6"/>
  <c r="AGM159" i="6"/>
  <c r="AGN159" i="6"/>
  <c r="AGO159" i="6"/>
  <c r="AGP159" i="6"/>
  <c r="AGQ159" i="6"/>
  <c r="AGR159" i="6"/>
  <c r="AGS159" i="6"/>
  <c r="AGT159" i="6"/>
  <c r="AGU159" i="6"/>
  <c r="AGV159" i="6"/>
  <c r="AGW159" i="6"/>
  <c r="AGX159" i="6"/>
  <c r="AGY159" i="6"/>
  <c r="AGZ159" i="6"/>
  <c r="AHA159" i="6"/>
  <c r="AHB159" i="6"/>
  <c r="AHC159" i="6"/>
  <c r="AHD159" i="6"/>
  <c r="AHE159" i="6"/>
  <c r="AHF159" i="6"/>
  <c r="AHG159" i="6"/>
  <c r="AHH159" i="6"/>
  <c r="AHI159" i="6"/>
  <c r="AHJ159" i="6"/>
  <c r="AHK159" i="6"/>
  <c r="AHL159" i="6"/>
  <c r="AHM159" i="6"/>
  <c r="AHN159" i="6"/>
  <c r="AHO159" i="6"/>
  <c r="AHP159" i="6"/>
  <c r="AHQ159" i="6"/>
  <c r="AHR159" i="6"/>
  <c r="AHS159" i="6"/>
  <c r="AHT159" i="6"/>
  <c r="AHU159" i="6"/>
  <c r="AHV159" i="6"/>
  <c r="AHW159" i="6"/>
  <c r="AHX159" i="6"/>
  <c r="AHY159" i="6"/>
  <c r="AHZ159" i="6"/>
  <c r="AIA159" i="6"/>
  <c r="AIB159" i="6"/>
  <c r="AIC159" i="6"/>
  <c r="AID159" i="6"/>
  <c r="AIE159" i="6"/>
  <c r="AIF159" i="6"/>
  <c r="AIG159" i="6"/>
  <c r="AIH159" i="6"/>
  <c r="AII159" i="6"/>
  <c r="AIJ159" i="6"/>
  <c r="AIK159" i="6"/>
  <c r="AIL159" i="6"/>
  <c r="AIM159" i="6"/>
  <c r="AIN159" i="6"/>
  <c r="AIO159" i="6"/>
  <c r="AIP159" i="6"/>
  <c r="AIQ159" i="6"/>
  <c r="AIR159" i="6"/>
  <c r="AIS159" i="6"/>
  <c r="AIT159" i="6"/>
  <c r="AIU159" i="6"/>
  <c r="AIV159" i="6"/>
  <c r="AIW159" i="6"/>
  <c r="AIX159" i="6"/>
  <c r="AIY159" i="6"/>
  <c r="AIZ159" i="6"/>
  <c r="AJA159" i="6"/>
  <c r="AJB159" i="6"/>
  <c r="AJC159" i="6"/>
  <c r="AJD159" i="6"/>
  <c r="AJE159" i="6"/>
  <c r="AJF159" i="6"/>
  <c r="AJG159" i="6"/>
  <c r="AJH159" i="6"/>
  <c r="AJI159" i="6"/>
  <c r="AJJ159" i="6"/>
  <c r="AJK159" i="6"/>
  <c r="AJL159" i="6"/>
  <c r="AJM159" i="6"/>
  <c r="AJN159" i="6"/>
  <c r="AJO159" i="6"/>
  <c r="AJP159" i="6"/>
  <c r="AJQ159" i="6"/>
  <c r="AJR159" i="6"/>
  <c r="AJS159" i="6"/>
  <c r="AJT159" i="6"/>
  <c r="AJU159" i="6"/>
  <c r="AJV159" i="6"/>
  <c r="AJW159" i="6"/>
  <c r="AJX159" i="6"/>
  <c r="AJY159" i="6"/>
  <c r="AJZ159" i="6"/>
  <c r="AKA159" i="6"/>
  <c r="AKB159" i="6"/>
  <c r="AKC159" i="6"/>
  <c r="AKD159" i="6"/>
  <c r="AKE159" i="6"/>
  <c r="AKF159" i="6"/>
  <c r="AKG159" i="6"/>
  <c r="AKH159" i="6"/>
  <c r="AKI159" i="6"/>
  <c r="AKJ159" i="6"/>
  <c r="AKK159" i="6"/>
  <c r="AKL159" i="6"/>
  <c r="AKM159" i="6"/>
  <c r="AKN159" i="6"/>
  <c r="AKO159" i="6"/>
  <c r="AKP159" i="6"/>
  <c r="AKQ159" i="6"/>
  <c r="AKR159" i="6"/>
  <c r="AKS159" i="6"/>
  <c r="AKT159" i="6"/>
  <c r="AKU159" i="6"/>
  <c r="AKV159" i="6"/>
  <c r="AKW159" i="6"/>
  <c r="AKX159" i="6"/>
  <c r="AKY159" i="6"/>
  <c r="AKZ159" i="6"/>
  <c r="ALA159" i="6"/>
  <c r="ALB159" i="6"/>
  <c r="ALC159" i="6"/>
  <c r="ALD159" i="6"/>
  <c r="ALE159" i="6"/>
  <c r="ALF159" i="6"/>
  <c r="ALG159" i="6"/>
  <c r="ALH159" i="6"/>
  <c r="ALI159" i="6"/>
  <c r="ALJ159" i="6"/>
  <c r="ALK159" i="6"/>
  <c r="ALL159" i="6"/>
  <c r="ALM159" i="6"/>
  <c r="ALN159" i="6"/>
  <c r="ALO159" i="6"/>
  <c r="ALP159" i="6"/>
  <c r="ALQ159" i="6"/>
  <c r="ALR159" i="6"/>
  <c r="ALS159" i="6"/>
  <c r="ALT159" i="6"/>
  <c r="ALU159" i="6"/>
  <c r="ALV159" i="6"/>
  <c r="ALW159" i="6"/>
  <c r="ALX159" i="6"/>
  <c r="ALY159" i="6"/>
  <c r="ALZ159" i="6"/>
  <c r="AMA159" i="6"/>
  <c r="AMB159" i="6"/>
  <c r="AMC159" i="6"/>
  <c r="AMD159" i="6"/>
  <c r="AME159" i="6"/>
  <c r="AMF159" i="6"/>
  <c r="AMG159" i="6"/>
  <c r="AMH159" i="6"/>
  <c r="AMI159" i="6"/>
  <c r="AMJ159" i="6"/>
  <c r="AMK159" i="6"/>
  <c r="AML159" i="6"/>
  <c r="AMM159" i="6"/>
  <c r="AMN159" i="6"/>
  <c r="AMO159" i="6"/>
  <c r="AMP159" i="6"/>
  <c r="AMQ159" i="6"/>
  <c r="AMR159" i="6"/>
  <c r="AMS159" i="6"/>
  <c r="AMT159" i="6"/>
  <c r="AMU159" i="6"/>
  <c r="AMV159" i="6"/>
  <c r="AMW159" i="6"/>
  <c r="AMX159" i="6"/>
  <c r="AMY159" i="6"/>
  <c r="AMZ159" i="6"/>
  <c r="ANA159" i="6"/>
  <c r="ANB159" i="6"/>
  <c r="ANC159" i="6"/>
  <c r="AND159" i="6"/>
  <c r="ANE159" i="6"/>
  <c r="ANF159" i="6"/>
  <c r="ANG159" i="6"/>
  <c r="ANH159" i="6"/>
  <c r="ANI159" i="6"/>
  <c r="ANJ159" i="6"/>
  <c r="ANK159" i="6"/>
  <c r="ANL159" i="6"/>
  <c r="ANM159" i="6"/>
  <c r="ANN159" i="6"/>
  <c r="ANO159" i="6"/>
  <c r="ANP159" i="6"/>
  <c r="ANQ159" i="6"/>
  <c r="ANR159" i="6"/>
  <c r="ANS159" i="6"/>
  <c r="ANT159" i="6"/>
  <c r="ANU159" i="6"/>
  <c r="ANV159" i="6"/>
  <c r="ANW159" i="6"/>
  <c r="ANX159" i="6"/>
  <c r="ANY159" i="6"/>
  <c r="ANZ159" i="6"/>
  <c r="AOA159" i="6"/>
  <c r="AOB159" i="6"/>
  <c r="AOC159" i="6"/>
  <c r="AOD159" i="6"/>
  <c r="AOE159" i="6"/>
  <c r="AOF159" i="6"/>
  <c r="AOG159" i="6"/>
  <c r="AOH159" i="6"/>
  <c r="AOI159" i="6"/>
  <c r="AOJ159" i="6"/>
  <c r="AOK159" i="6"/>
  <c r="AOL159" i="6"/>
  <c r="AOM159" i="6"/>
  <c r="AON159" i="6"/>
  <c r="AOO159" i="6"/>
  <c r="AOP159" i="6"/>
  <c r="AOQ159" i="6"/>
  <c r="AOR159" i="6"/>
  <c r="AOS159" i="6"/>
  <c r="AOT159" i="6"/>
  <c r="AOU159" i="6"/>
  <c r="AOV159" i="6"/>
  <c r="AOW159" i="6"/>
  <c r="AOX159" i="6"/>
  <c r="AOY159" i="6"/>
  <c r="AOZ159" i="6"/>
  <c r="APA159" i="6"/>
  <c r="APB159" i="6"/>
  <c r="APC159" i="6"/>
  <c r="APD159" i="6"/>
  <c r="APE159" i="6"/>
  <c r="APF159" i="6"/>
  <c r="APG159" i="6"/>
  <c r="APH159" i="6"/>
  <c r="API159" i="6"/>
  <c r="APJ159" i="6"/>
  <c r="APK159" i="6"/>
  <c r="APL159" i="6"/>
  <c r="APM159" i="6"/>
  <c r="APN159" i="6"/>
  <c r="APO159" i="6"/>
  <c r="APP159" i="6"/>
  <c r="APQ159" i="6"/>
  <c r="APR159" i="6"/>
  <c r="APS159" i="6"/>
  <c r="APT159" i="6"/>
  <c r="APU159" i="6"/>
  <c r="APV159" i="6"/>
  <c r="APW159" i="6"/>
  <c r="APX159" i="6"/>
  <c r="APY159" i="6"/>
  <c r="APZ159" i="6"/>
  <c r="AQA159" i="6"/>
  <c r="AQB159" i="6"/>
  <c r="AQC159" i="6"/>
  <c r="AQD159" i="6"/>
  <c r="AQE159" i="6"/>
  <c r="AQF159" i="6"/>
  <c r="AQG159" i="6"/>
  <c r="AQH159" i="6"/>
  <c r="AQI159" i="6"/>
  <c r="AQJ159" i="6"/>
  <c r="AQK159" i="6"/>
  <c r="AQL159" i="6"/>
  <c r="AQM159" i="6"/>
  <c r="AQN159" i="6"/>
  <c r="AQO159" i="6"/>
  <c r="AQP159" i="6"/>
  <c r="AQQ159" i="6"/>
  <c r="AQR159" i="6"/>
  <c r="AQS159" i="6"/>
  <c r="AQT159" i="6"/>
  <c r="AQU159" i="6"/>
  <c r="AQV159" i="6"/>
  <c r="AQW159" i="6"/>
  <c r="AQX159" i="6"/>
  <c r="AQY159" i="6"/>
  <c r="AQZ159" i="6"/>
  <c r="ARA159" i="6"/>
  <c r="ARB159" i="6"/>
  <c r="ARC159" i="6"/>
  <c r="ARD159" i="6"/>
  <c r="ARE159" i="6"/>
  <c r="ARF159" i="6"/>
  <c r="ARG159" i="6"/>
  <c r="ARH159" i="6"/>
  <c r="ARI159" i="6"/>
  <c r="ARJ159" i="6"/>
  <c r="ARK159" i="6"/>
  <c r="ARL159" i="6"/>
  <c r="ARM159" i="6"/>
  <c r="ARN159" i="6"/>
  <c r="ARO159" i="6"/>
  <c r="ARP159" i="6"/>
  <c r="ARQ159" i="6"/>
  <c r="ARR159" i="6"/>
  <c r="ARS159" i="6"/>
  <c r="ART159" i="6"/>
  <c r="ARU159" i="6"/>
  <c r="ARV159" i="6"/>
  <c r="ARW159" i="6"/>
  <c r="ARX159" i="6"/>
  <c r="ARY159" i="6"/>
  <c r="ARZ159" i="6"/>
  <c r="ASA159" i="6"/>
  <c r="ASB159" i="6"/>
  <c r="ASC159" i="6"/>
  <c r="ASD159" i="6"/>
  <c r="ASE159" i="6"/>
  <c r="ASF159" i="6"/>
  <c r="ASG159" i="6"/>
  <c r="ASH159" i="6"/>
  <c r="ASI159" i="6"/>
  <c r="ASJ159" i="6"/>
  <c r="ASK159" i="6"/>
  <c r="ASL159" i="6"/>
  <c r="ASM159" i="6"/>
  <c r="ASN159" i="6"/>
  <c r="ASO159" i="6"/>
  <c r="ASP159" i="6"/>
  <c r="ASQ159" i="6"/>
  <c r="ASR159" i="6"/>
  <c r="ASS159" i="6"/>
  <c r="AST159" i="6"/>
  <c r="ASU159" i="6"/>
  <c r="ASV159" i="6"/>
  <c r="ASW159" i="6"/>
  <c r="ASX159" i="6"/>
  <c r="ASY159" i="6"/>
  <c r="ASZ159" i="6"/>
  <c r="ATA159" i="6"/>
  <c r="ATB159" i="6"/>
  <c r="ATC159" i="6"/>
  <c r="ATD159" i="6"/>
  <c r="ATE159" i="6"/>
  <c r="ATF159" i="6"/>
  <c r="ATG159" i="6"/>
  <c r="ATH159" i="6"/>
  <c r="ATI159" i="6"/>
  <c r="ATJ159" i="6"/>
  <c r="ATK159" i="6"/>
  <c r="ATL159" i="6"/>
  <c r="ATM159" i="6"/>
  <c r="ATN159" i="6"/>
  <c r="ATO159" i="6"/>
  <c r="ATP159" i="6"/>
  <c r="ATQ159" i="6"/>
  <c r="ATR159" i="6"/>
  <c r="ATS159" i="6"/>
  <c r="ATT159" i="6"/>
  <c r="ATU159" i="6"/>
  <c r="ATV159" i="6"/>
  <c r="ATW159" i="6"/>
  <c r="ATX159" i="6"/>
  <c r="ATY159" i="6"/>
  <c r="ATZ159" i="6"/>
  <c r="AUA159" i="6"/>
  <c r="AUB159" i="6"/>
  <c r="AUC159" i="6"/>
  <c r="AUD159" i="6"/>
  <c r="AUE159" i="6"/>
  <c r="AUF159" i="6"/>
  <c r="AUG159" i="6"/>
  <c r="AUH159" i="6"/>
  <c r="AUI159" i="6"/>
  <c r="AUJ159" i="6"/>
  <c r="AUK159" i="6"/>
  <c r="AUL159" i="6"/>
  <c r="AUM159" i="6"/>
  <c r="AUN159" i="6"/>
  <c r="AUO159" i="6"/>
  <c r="AUP159" i="6"/>
  <c r="AUQ159" i="6"/>
  <c r="AUR159" i="6"/>
  <c r="AUS159" i="6"/>
  <c r="AUT159" i="6"/>
  <c r="AUU159" i="6"/>
  <c r="AUV159" i="6"/>
  <c r="AUW159" i="6"/>
  <c r="AUX159" i="6"/>
  <c r="AUY159" i="6"/>
  <c r="AUZ159" i="6"/>
  <c r="AVA159" i="6"/>
  <c r="AVB159" i="6"/>
  <c r="AVC159" i="6"/>
  <c r="AVD159" i="6"/>
  <c r="AVE159" i="6"/>
  <c r="AVF159" i="6"/>
  <c r="AVG159" i="6"/>
  <c r="AVH159" i="6"/>
  <c r="AVI159" i="6"/>
  <c r="AVJ159" i="6"/>
  <c r="AVK159" i="6"/>
  <c r="AVL159" i="6"/>
  <c r="AVM159" i="6"/>
  <c r="AVN159" i="6"/>
  <c r="AVO159" i="6"/>
  <c r="AVP159" i="6"/>
  <c r="AVQ159" i="6"/>
  <c r="AVR159" i="6"/>
  <c r="AVS159" i="6"/>
  <c r="AVT159" i="6"/>
  <c r="AVU159" i="6"/>
  <c r="AVV159" i="6"/>
  <c r="AVW159" i="6"/>
  <c r="AVX159" i="6"/>
  <c r="AVY159" i="6"/>
  <c r="AVZ159" i="6"/>
  <c r="AWA159" i="6"/>
  <c r="AWB159" i="6"/>
  <c r="AWC159" i="6"/>
  <c r="AWD159" i="6"/>
  <c r="AWE159" i="6"/>
  <c r="AWF159" i="6"/>
  <c r="AWG159" i="6"/>
  <c r="AWH159" i="6"/>
  <c r="AWI159" i="6"/>
  <c r="AWJ159" i="6"/>
  <c r="AWK159" i="6"/>
  <c r="AWL159" i="6"/>
  <c r="AWM159" i="6"/>
  <c r="AWN159" i="6"/>
  <c r="AWO159" i="6"/>
  <c r="AWP159" i="6"/>
  <c r="AWQ159" i="6"/>
  <c r="AWR159" i="6"/>
  <c r="AWS159" i="6"/>
  <c r="AWT159" i="6"/>
  <c r="AWU159" i="6"/>
  <c r="AWV159" i="6"/>
  <c r="AWW159" i="6"/>
  <c r="AWX159" i="6"/>
  <c r="AWY159" i="6"/>
  <c r="AWZ159" i="6"/>
  <c r="AXA159" i="6"/>
  <c r="AXB159" i="6"/>
  <c r="AXC159" i="6"/>
  <c r="AXD159" i="6"/>
  <c r="AXE159" i="6"/>
  <c r="AXF159" i="6"/>
  <c r="AXG159" i="6"/>
  <c r="AXH159" i="6"/>
  <c r="AXI159" i="6"/>
  <c r="AXJ159" i="6"/>
  <c r="AXK159" i="6"/>
  <c r="AXL159" i="6"/>
  <c r="AXM159" i="6"/>
  <c r="AXN159" i="6"/>
  <c r="AXO159" i="6"/>
  <c r="AXP159" i="6"/>
  <c r="AXQ159" i="6"/>
  <c r="AXR159" i="6"/>
  <c r="AXS159" i="6"/>
  <c r="AXT159" i="6"/>
  <c r="AXU159" i="6"/>
  <c r="AXV159" i="6"/>
  <c r="AXW159" i="6"/>
  <c r="AXX159" i="6"/>
  <c r="AXY159" i="6"/>
  <c r="AXZ159" i="6"/>
  <c r="AYA159" i="6"/>
  <c r="AYB159" i="6"/>
  <c r="AYC159" i="6"/>
  <c r="AYD159" i="6"/>
  <c r="AYE159" i="6"/>
  <c r="AYF159" i="6"/>
  <c r="AYG159" i="6"/>
  <c r="AYH159" i="6"/>
  <c r="AYI159" i="6"/>
  <c r="AYJ159" i="6"/>
  <c r="AYK159" i="6"/>
  <c r="AYL159" i="6"/>
  <c r="AYM159" i="6"/>
  <c r="AYN159" i="6"/>
  <c r="AYO159" i="6"/>
  <c r="AYP159" i="6"/>
  <c r="AYQ159" i="6"/>
  <c r="AYR159" i="6"/>
  <c r="AYS159" i="6"/>
  <c r="AYT159" i="6"/>
  <c r="AYU159" i="6"/>
  <c r="AYV159" i="6"/>
  <c r="AYW159" i="6"/>
  <c r="AYX159" i="6"/>
  <c r="AYY159" i="6"/>
  <c r="AYZ159" i="6"/>
  <c r="AZA159" i="6"/>
  <c r="AZB159" i="6"/>
  <c r="AZC159" i="6"/>
  <c r="AZD159" i="6"/>
  <c r="AZE159" i="6"/>
  <c r="AZF159" i="6"/>
  <c r="AZG159" i="6"/>
  <c r="AZH159" i="6"/>
  <c r="AZI159" i="6"/>
  <c r="AZJ159" i="6"/>
  <c r="AZK159" i="6"/>
  <c r="AZL159" i="6"/>
  <c r="AZM159" i="6"/>
  <c r="AZN159" i="6"/>
  <c r="AZO159" i="6"/>
  <c r="AZP159" i="6"/>
  <c r="AZQ159" i="6"/>
  <c r="AZR159" i="6"/>
  <c r="AZS159" i="6"/>
  <c r="AZT159" i="6"/>
  <c r="AZU159" i="6"/>
  <c r="AZV159" i="6"/>
  <c r="AZW159" i="6"/>
  <c r="AZX159" i="6"/>
  <c r="AZY159" i="6"/>
  <c r="AZZ159" i="6"/>
  <c r="BAA159" i="6"/>
  <c r="BAB159" i="6"/>
  <c r="BAC159" i="6"/>
  <c r="BAD159" i="6"/>
  <c r="BAE159" i="6"/>
  <c r="BAF159" i="6"/>
  <c r="BAG159" i="6"/>
  <c r="BAH159" i="6"/>
  <c r="BAI159" i="6"/>
  <c r="BAJ159" i="6"/>
  <c r="BAK159" i="6"/>
  <c r="BAL159" i="6"/>
  <c r="BAM159" i="6"/>
  <c r="BAN159" i="6"/>
  <c r="BAO159" i="6"/>
  <c r="BAP159" i="6"/>
  <c r="BAQ159" i="6"/>
  <c r="BAR159" i="6"/>
  <c r="BAS159" i="6"/>
  <c r="BAT159" i="6"/>
  <c r="BAU159" i="6"/>
  <c r="BAV159" i="6"/>
  <c r="BAW159" i="6"/>
  <c r="BAX159" i="6"/>
  <c r="BAY159" i="6"/>
  <c r="BAZ159" i="6"/>
  <c r="BBA159" i="6"/>
  <c r="BBB159" i="6"/>
  <c r="BBC159" i="6"/>
  <c r="BBD159" i="6"/>
  <c r="BBE159" i="6"/>
  <c r="BBF159" i="6"/>
  <c r="BBG159" i="6"/>
  <c r="BBH159" i="6"/>
  <c r="BBI159" i="6"/>
  <c r="BBJ159" i="6"/>
  <c r="BBK159" i="6"/>
  <c r="BBL159" i="6"/>
  <c r="BBM159" i="6"/>
  <c r="BBN159" i="6"/>
  <c r="BBO159" i="6"/>
  <c r="BBP159" i="6"/>
  <c r="BBQ159" i="6"/>
  <c r="BBR159" i="6"/>
  <c r="BBS159" i="6"/>
  <c r="BBT159" i="6"/>
  <c r="BBU159" i="6"/>
  <c r="BBV159" i="6"/>
  <c r="BBW159" i="6"/>
  <c r="BBX159" i="6"/>
  <c r="BBY159" i="6"/>
  <c r="BBZ159" i="6"/>
  <c r="BCA159" i="6"/>
  <c r="BCB159" i="6"/>
  <c r="BCC159" i="6"/>
  <c r="BCD159" i="6"/>
  <c r="BCE159" i="6"/>
  <c r="BCF159" i="6"/>
  <c r="BCG159" i="6"/>
  <c r="BCH159" i="6"/>
  <c r="BCI159" i="6"/>
  <c r="BCJ159" i="6"/>
  <c r="BCK159" i="6"/>
  <c r="BCL159" i="6"/>
  <c r="BCM159" i="6"/>
  <c r="BCN159" i="6"/>
  <c r="BCO159" i="6"/>
  <c r="BCP159" i="6"/>
  <c r="BCQ159" i="6"/>
  <c r="BCR159" i="6"/>
  <c r="BCS159" i="6"/>
  <c r="BCT159" i="6"/>
  <c r="BCU159" i="6"/>
  <c r="BCV159" i="6"/>
  <c r="BCW159" i="6"/>
  <c r="BCX159" i="6"/>
  <c r="BCY159" i="6"/>
  <c r="BCZ159" i="6"/>
  <c r="BDA159" i="6"/>
  <c r="BDB159" i="6"/>
  <c r="BDC159" i="6"/>
  <c r="BDD159" i="6"/>
  <c r="BDE159" i="6"/>
  <c r="BDF159" i="6"/>
  <c r="BDG159" i="6"/>
  <c r="BDH159" i="6"/>
  <c r="BDI159" i="6"/>
  <c r="BDJ159" i="6"/>
  <c r="BDK159" i="6"/>
  <c r="BDL159" i="6"/>
  <c r="BDM159" i="6"/>
  <c r="BDN159" i="6"/>
  <c r="BDO159" i="6"/>
  <c r="BDP159" i="6"/>
  <c r="BDQ159" i="6"/>
  <c r="BDR159" i="6"/>
  <c r="BDS159" i="6"/>
  <c r="BDT159" i="6"/>
  <c r="BDU159" i="6"/>
  <c r="BDV159" i="6"/>
  <c r="BDW159" i="6"/>
  <c r="BDX159" i="6"/>
  <c r="BDY159" i="6"/>
  <c r="BDZ159" i="6"/>
  <c r="BEA159" i="6"/>
  <c r="BEB159" i="6"/>
  <c r="BEC159" i="6"/>
  <c r="BED159" i="6"/>
  <c r="BEE159" i="6"/>
  <c r="BEF159" i="6"/>
  <c r="BEG159" i="6"/>
  <c r="BEH159" i="6"/>
  <c r="BEI159" i="6"/>
  <c r="BEJ159" i="6"/>
  <c r="BEK159" i="6"/>
  <c r="BEL159" i="6"/>
  <c r="BEM159" i="6"/>
  <c r="BEN159" i="6"/>
  <c r="BEO159" i="6"/>
  <c r="BEP159" i="6"/>
  <c r="BEQ159" i="6"/>
  <c r="BER159" i="6"/>
  <c r="BES159" i="6"/>
  <c r="BET159" i="6"/>
  <c r="BEU159" i="6"/>
  <c r="BEV159" i="6"/>
  <c r="BEW159" i="6"/>
  <c r="BEX159" i="6"/>
  <c r="BEY159" i="6"/>
  <c r="BEZ159" i="6"/>
  <c r="BFA159" i="6"/>
  <c r="BFB159" i="6"/>
  <c r="BFC159" i="6"/>
  <c r="BFD159" i="6"/>
  <c r="BFE159" i="6"/>
  <c r="BFF159" i="6"/>
  <c r="BFG159" i="6"/>
  <c r="BFH159" i="6"/>
  <c r="BFI159" i="6"/>
  <c r="BFJ159" i="6"/>
  <c r="BFK159" i="6"/>
  <c r="BFL159" i="6"/>
  <c r="BFM159" i="6"/>
  <c r="BFN159" i="6"/>
  <c r="BFO159" i="6"/>
  <c r="BFP159" i="6"/>
  <c r="BFQ159" i="6"/>
  <c r="BFR159" i="6"/>
  <c r="BFS159" i="6"/>
  <c r="BFT159" i="6"/>
  <c r="BFU159" i="6"/>
  <c r="BFV159" i="6"/>
  <c r="BFW159" i="6"/>
  <c r="BFX159" i="6"/>
  <c r="BFY159" i="6"/>
  <c r="BFZ159" i="6"/>
  <c r="BGA159" i="6"/>
  <c r="BGB159" i="6"/>
  <c r="BGC159" i="6"/>
  <c r="BGD159" i="6"/>
  <c r="BGE159" i="6"/>
  <c r="BGF159" i="6"/>
  <c r="BGG159" i="6"/>
  <c r="BGH159" i="6"/>
  <c r="BGI159" i="6"/>
  <c r="BGJ159" i="6"/>
  <c r="BGK159" i="6"/>
  <c r="BGL159" i="6"/>
  <c r="BGM159" i="6"/>
  <c r="BGN159" i="6"/>
  <c r="BGO159" i="6"/>
  <c r="BGP159" i="6"/>
  <c r="BGQ159" i="6"/>
  <c r="BGR159" i="6"/>
  <c r="BGS159" i="6"/>
  <c r="BGT159" i="6"/>
  <c r="BGU159" i="6"/>
  <c r="BGV159" i="6"/>
  <c r="BGW159" i="6"/>
  <c r="BGX159" i="6"/>
  <c r="BGY159" i="6"/>
  <c r="BGZ159" i="6"/>
  <c r="BHA159" i="6"/>
  <c r="BHB159" i="6"/>
  <c r="BHC159" i="6"/>
  <c r="BHD159" i="6"/>
  <c r="BHE159" i="6"/>
  <c r="BHF159" i="6"/>
  <c r="BHG159" i="6"/>
  <c r="BHH159" i="6"/>
  <c r="BHI159" i="6"/>
  <c r="BHJ159" i="6"/>
  <c r="BHK159" i="6"/>
  <c r="BHL159" i="6"/>
  <c r="BHM159" i="6"/>
  <c r="BHN159" i="6"/>
  <c r="BHO159" i="6"/>
  <c r="BHP159" i="6"/>
  <c r="BHQ159" i="6"/>
  <c r="BHR159" i="6"/>
  <c r="BHS159" i="6"/>
  <c r="BHT159" i="6"/>
  <c r="BHU159" i="6"/>
  <c r="BHV159" i="6"/>
  <c r="BHW159" i="6"/>
  <c r="BHX159" i="6"/>
  <c r="BHY159" i="6"/>
  <c r="BHZ159" i="6"/>
  <c r="BIA159" i="6"/>
  <c r="BIB159" i="6"/>
  <c r="BIC159" i="6"/>
  <c r="BID159" i="6"/>
  <c r="BIE159" i="6"/>
  <c r="BIF159" i="6"/>
  <c r="BIG159" i="6"/>
  <c r="BIH159" i="6"/>
  <c r="BII159" i="6"/>
  <c r="BIJ159" i="6"/>
  <c r="BIK159" i="6"/>
  <c r="BIL159" i="6"/>
  <c r="BIM159" i="6"/>
  <c r="BIN159" i="6"/>
  <c r="BIO159" i="6"/>
  <c r="BIP159" i="6"/>
  <c r="BIQ159" i="6"/>
  <c r="BIR159" i="6"/>
  <c r="BIS159" i="6"/>
  <c r="BIT159" i="6"/>
  <c r="BIU159" i="6"/>
  <c r="BIV159" i="6"/>
  <c r="BIW159" i="6"/>
  <c r="BIX159" i="6"/>
  <c r="BIY159" i="6"/>
  <c r="BIZ159" i="6"/>
  <c r="BJA159" i="6"/>
  <c r="BJB159" i="6"/>
  <c r="BJC159" i="6"/>
  <c r="BJD159" i="6"/>
  <c r="BJE159" i="6"/>
  <c r="BJF159" i="6"/>
  <c r="BJG159" i="6"/>
  <c r="BJH159" i="6"/>
  <c r="BJI159" i="6"/>
  <c r="BJJ159" i="6"/>
  <c r="BJK159" i="6"/>
  <c r="BJL159" i="6"/>
  <c r="BJM159" i="6"/>
  <c r="BJN159" i="6"/>
  <c r="BJO159" i="6"/>
  <c r="BJP159" i="6"/>
  <c r="BJQ159" i="6"/>
  <c r="BJR159" i="6"/>
  <c r="BJS159" i="6"/>
  <c r="BJT159" i="6"/>
  <c r="BJU159" i="6"/>
  <c r="BJV159" i="6"/>
  <c r="BJW159" i="6"/>
  <c r="BJX159" i="6"/>
  <c r="BJY159" i="6"/>
  <c r="BJZ159" i="6"/>
  <c r="BKA159" i="6"/>
  <c r="BKB159" i="6"/>
  <c r="BKC159" i="6"/>
  <c r="BKD159" i="6"/>
  <c r="BKE159" i="6"/>
  <c r="BKF159" i="6"/>
  <c r="BKG159" i="6"/>
  <c r="BKH159" i="6"/>
  <c r="BKI159" i="6"/>
  <c r="BKJ159" i="6"/>
  <c r="BKK159" i="6"/>
  <c r="BKL159" i="6"/>
  <c r="BKM159" i="6"/>
  <c r="BKN159" i="6"/>
  <c r="BKO159" i="6"/>
  <c r="BKP159" i="6"/>
  <c r="BKQ159" i="6"/>
  <c r="BKR159" i="6"/>
  <c r="BKS159" i="6"/>
  <c r="BKT159" i="6"/>
  <c r="BKU159" i="6"/>
  <c r="BKV159" i="6"/>
  <c r="BKW159" i="6"/>
  <c r="BKX159" i="6"/>
  <c r="BKY159" i="6"/>
  <c r="BKZ159" i="6"/>
  <c r="BLA159" i="6"/>
  <c r="BLB159" i="6"/>
  <c r="BLC159" i="6"/>
  <c r="BLD159" i="6"/>
  <c r="BLE159" i="6"/>
  <c r="BLF159" i="6"/>
  <c r="BLG159" i="6"/>
  <c r="BLH159" i="6"/>
  <c r="BLI159" i="6"/>
  <c r="BLJ159" i="6"/>
  <c r="BLK159" i="6"/>
  <c r="BLL159" i="6"/>
  <c r="BLM159" i="6"/>
  <c r="BLN159" i="6"/>
  <c r="BLO159" i="6"/>
  <c r="BLP159" i="6"/>
  <c r="BLQ159" i="6"/>
  <c r="BLR159" i="6"/>
  <c r="BLS159" i="6"/>
  <c r="BLT159" i="6"/>
  <c r="BLU159" i="6"/>
  <c r="BLV159" i="6"/>
  <c r="BLW159" i="6"/>
  <c r="BLX159" i="6"/>
  <c r="BLY159" i="6"/>
  <c r="BLZ159" i="6"/>
  <c r="BMA159" i="6"/>
  <c r="BMB159" i="6"/>
  <c r="BMC159" i="6"/>
  <c r="BMD159" i="6"/>
  <c r="BME159" i="6"/>
  <c r="BMF159" i="6"/>
  <c r="BMG159" i="6"/>
  <c r="BMH159" i="6"/>
  <c r="BMI159" i="6"/>
  <c r="BMJ159" i="6"/>
  <c r="BMK159" i="6"/>
  <c r="BML159" i="6"/>
  <c r="BMM159" i="6"/>
  <c r="BMN159" i="6"/>
  <c r="BMO159" i="6"/>
  <c r="BMP159" i="6"/>
  <c r="BMQ159" i="6"/>
  <c r="BMR159" i="6"/>
  <c r="BMS159" i="6"/>
  <c r="BMT159" i="6"/>
  <c r="BMU159" i="6"/>
  <c r="BMV159" i="6"/>
  <c r="BMW159" i="6"/>
  <c r="BMX159" i="6"/>
  <c r="BMY159" i="6"/>
  <c r="BMZ159" i="6"/>
  <c r="BNA159" i="6"/>
  <c r="BNB159" i="6"/>
  <c r="BNC159" i="6"/>
  <c r="BND159" i="6"/>
  <c r="BNE159" i="6"/>
  <c r="BNF159" i="6"/>
  <c r="BNG159" i="6"/>
  <c r="BNH159" i="6"/>
  <c r="BNI159" i="6"/>
  <c r="BNJ159" i="6"/>
  <c r="BNK159" i="6"/>
  <c r="BNL159" i="6"/>
  <c r="BNM159" i="6"/>
  <c r="BNN159" i="6"/>
  <c r="BNO159" i="6"/>
  <c r="BNP159" i="6"/>
  <c r="BNQ159" i="6"/>
  <c r="BNR159" i="6"/>
  <c r="BNS159" i="6"/>
  <c r="BNT159" i="6"/>
  <c r="BNU159" i="6"/>
  <c r="BNV159" i="6"/>
  <c r="BNW159" i="6"/>
  <c r="BNX159" i="6"/>
  <c r="BNY159" i="6"/>
  <c r="BNZ159" i="6"/>
  <c r="BOA159" i="6"/>
  <c r="BOB159" i="6"/>
  <c r="BOC159" i="6"/>
  <c r="BOD159" i="6"/>
  <c r="BOE159" i="6"/>
  <c r="BOF159" i="6"/>
  <c r="BOG159" i="6"/>
  <c r="BOH159" i="6"/>
  <c r="BOI159" i="6"/>
  <c r="BOJ159" i="6"/>
  <c r="BOK159" i="6"/>
  <c r="BOL159" i="6"/>
  <c r="BOM159" i="6"/>
  <c r="BON159" i="6"/>
  <c r="BOO159" i="6"/>
  <c r="BOP159" i="6"/>
  <c r="BOQ159" i="6"/>
  <c r="BOR159" i="6"/>
  <c r="BOS159" i="6"/>
  <c r="BOT159" i="6"/>
  <c r="BOU159" i="6"/>
  <c r="BOV159" i="6"/>
  <c r="BOW159" i="6"/>
  <c r="BOX159" i="6"/>
  <c r="BOY159" i="6"/>
  <c r="BOZ159" i="6"/>
  <c r="BPA159" i="6"/>
  <c r="BPB159" i="6"/>
  <c r="BPC159" i="6"/>
  <c r="BPD159" i="6"/>
  <c r="BPE159" i="6"/>
  <c r="BPF159" i="6"/>
  <c r="BPG159" i="6"/>
  <c r="BPH159" i="6"/>
  <c r="BPI159" i="6"/>
  <c r="BPJ159" i="6"/>
  <c r="BPK159" i="6"/>
  <c r="BPL159" i="6"/>
  <c r="BPM159" i="6"/>
  <c r="BPN159" i="6"/>
  <c r="BPO159" i="6"/>
  <c r="BPP159" i="6"/>
  <c r="BPQ159" i="6"/>
  <c r="BPR159" i="6"/>
  <c r="BPS159" i="6"/>
  <c r="BPT159" i="6"/>
  <c r="BPU159" i="6"/>
  <c r="BPV159" i="6"/>
  <c r="BPW159" i="6"/>
  <c r="BPX159" i="6"/>
  <c r="BPY159" i="6"/>
  <c r="BPZ159" i="6"/>
  <c r="BQA159" i="6"/>
  <c r="BQB159" i="6"/>
  <c r="BQC159" i="6"/>
  <c r="BQD159" i="6"/>
  <c r="BQE159" i="6"/>
  <c r="BQF159" i="6"/>
  <c r="BQG159" i="6"/>
  <c r="BQH159" i="6"/>
  <c r="BQI159" i="6"/>
  <c r="BQJ159" i="6"/>
  <c r="BQK159" i="6"/>
  <c r="BQL159" i="6"/>
  <c r="BQM159" i="6"/>
  <c r="BQN159" i="6"/>
  <c r="BQO159" i="6"/>
  <c r="BQP159" i="6"/>
  <c r="BQQ159" i="6"/>
  <c r="BQR159" i="6"/>
  <c r="BQS159" i="6"/>
  <c r="BQT159" i="6"/>
  <c r="BQU159" i="6"/>
  <c r="BQV159" i="6"/>
  <c r="BQW159" i="6"/>
  <c r="BQX159" i="6"/>
  <c r="BQY159" i="6"/>
  <c r="BQZ159" i="6"/>
  <c r="BRA159" i="6"/>
  <c r="BRB159" i="6"/>
  <c r="BRC159" i="6"/>
  <c r="BRD159" i="6"/>
  <c r="BRE159" i="6"/>
  <c r="BRF159" i="6"/>
  <c r="BRG159" i="6"/>
  <c r="BRH159" i="6"/>
  <c r="BRI159" i="6"/>
  <c r="BRJ159" i="6"/>
  <c r="BRK159" i="6"/>
  <c r="BRL159" i="6"/>
  <c r="BRM159" i="6"/>
  <c r="BRN159" i="6"/>
  <c r="BRO159" i="6"/>
  <c r="BRP159" i="6"/>
  <c r="BRQ159" i="6"/>
  <c r="BRR159" i="6"/>
  <c r="BRS159" i="6"/>
  <c r="BRT159" i="6"/>
  <c r="BRU159" i="6"/>
  <c r="BRV159" i="6"/>
  <c r="BRW159" i="6"/>
  <c r="BRX159" i="6"/>
  <c r="BRY159" i="6"/>
  <c r="BRZ159" i="6"/>
  <c r="BSA159" i="6"/>
  <c r="BSB159" i="6"/>
  <c r="BSC159" i="6"/>
  <c r="BSD159" i="6"/>
  <c r="BSE159" i="6"/>
  <c r="BSF159" i="6"/>
  <c r="BSG159" i="6"/>
  <c r="BSH159" i="6"/>
  <c r="BSI159" i="6"/>
  <c r="BSJ159" i="6"/>
  <c r="BSK159" i="6"/>
  <c r="BSL159" i="6"/>
  <c r="BSM159" i="6"/>
  <c r="BSN159" i="6"/>
  <c r="BSO159" i="6"/>
  <c r="BSP159" i="6"/>
  <c r="BSQ159" i="6"/>
  <c r="BSR159" i="6"/>
  <c r="BSS159" i="6"/>
  <c r="BST159" i="6"/>
  <c r="BSU159" i="6"/>
  <c r="BSV159" i="6"/>
  <c r="BSW159" i="6"/>
  <c r="BSX159" i="6"/>
  <c r="BSY159" i="6"/>
  <c r="BSZ159" i="6"/>
  <c r="BTA159" i="6"/>
  <c r="BTB159" i="6"/>
  <c r="BTC159" i="6"/>
  <c r="BTD159" i="6"/>
  <c r="BTE159" i="6"/>
  <c r="BTF159" i="6"/>
  <c r="BTG159" i="6"/>
  <c r="BTH159" i="6"/>
  <c r="BTI159" i="6"/>
  <c r="BTJ159" i="6"/>
  <c r="BTK159" i="6"/>
  <c r="BTL159" i="6"/>
  <c r="BTM159" i="6"/>
  <c r="BTN159" i="6"/>
  <c r="BTO159" i="6"/>
  <c r="BTP159" i="6"/>
  <c r="BTQ159" i="6"/>
  <c r="BTR159" i="6"/>
  <c r="BTS159" i="6"/>
  <c r="BTT159" i="6"/>
  <c r="BTU159" i="6"/>
  <c r="BTV159" i="6"/>
  <c r="BTW159" i="6"/>
  <c r="BTX159" i="6"/>
  <c r="BTY159" i="6"/>
  <c r="BTZ159" i="6"/>
  <c r="BUA159" i="6"/>
  <c r="BUB159" i="6"/>
  <c r="BUC159" i="6"/>
  <c r="BUD159" i="6"/>
  <c r="BUE159" i="6"/>
  <c r="BUF159" i="6"/>
  <c r="BUG159" i="6"/>
  <c r="BUH159" i="6"/>
  <c r="BUI159" i="6"/>
  <c r="BUJ159" i="6"/>
  <c r="BUK159" i="6"/>
  <c r="BUL159" i="6"/>
  <c r="BUM159" i="6"/>
  <c r="BUN159" i="6"/>
  <c r="BUO159" i="6"/>
  <c r="BUP159" i="6"/>
  <c r="BUQ159" i="6"/>
  <c r="BUR159" i="6"/>
  <c r="BUS159" i="6"/>
  <c r="BUT159" i="6"/>
  <c r="BUU159" i="6"/>
  <c r="BUV159" i="6"/>
  <c r="BUW159" i="6"/>
  <c r="BUX159" i="6"/>
  <c r="BUY159" i="6"/>
  <c r="BUZ159" i="6"/>
  <c r="BVA159" i="6"/>
  <c r="BVB159" i="6"/>
  <c r="BVC159" i="6"/>
  <c r="BVD159" i="6"/>
  <c r="BVE159" i="6"/>
  <c r="BVF159" i="6"/>
  <c r="BVG159" i="6"/>
  <c r="BVH159" i="6"/>
  <c r="BVI159" i="6"/>
  <c r="BVJ159" i="6"/>
  <c r="BVK159" i="6"/>
  <c r="BVL159" i="6"/>
  <c r="BVM159" i="6"/>
  <c r="BVN159" i="6"/>
  <c r="BVO159" i="6"/>
  <c r="BVP159" i="6"/>
  <c r="BVQ159" i="6"/>
  <c r="BVR159" i="6"/>
  <c r="BVS159" i="6"/>
  <c r="BVT159" i="6"/>
  <c r="BVU159" i="6"/>
  <c r="BVV159" i="6"/>
  <c r="BVW159" i="6"/>
  <c r="BVX159" i="6"/>
  <c r="BVY159" i="6"/>
  <c r="BVZ159" i="6"/>
  <c r="BWA159" i="6"/>
  <c r="BWB159" i="6"/>
  <c r="BWC159" i="6"/>
  <c r="BWD159" i="6"/>
  <c r="BWE159" i="6"/>
  <c r="BWF159" i="6"/>
  <c r="BWG159" i="6"/>
  <c r="BWH159" i="6"/>
  <c r="BWI159" i="6"/>
  <c r="BWJ159" i="6"/>
  <c r="BWK159" i="6"/>
  <c r="BWL159" i="6"/>
  <c r="BWM159" i="6"/>
  <c r="BWN159" i="6"/>
  <c r="BWO159" i="6"/>
  <c r="BWP159" i="6"/>
  <c r="BWQ159" i="6"/>
  <c r="BWR159" i="6"/>
  <c r="BWS159" i="6"/>
  <c r="BWT159" i="6"/>
  <c r="BWU159" i="6"/>
  <c r="BWV159" i="6"/>
  <c r="BWW159" i="6"/>
  <c r="BWX159" i="6"/>
  <c r="BWY159" i="6"/>
  <c r="BWZ159" i="6"/>
  <c r="BXA159" i="6"/>
  <c r="BXB159" i="6"/>
  <c r="BXC159" i="6"/>
  <c r="BXD159" i="6"/>
  <c r="BXE159" i="6"/>
  <c r="BXF159" i="6"/>
  <c r="BXG159" i="6"/>
  <c r="BXH159" i="6"/>
  <c r="BXI159" i="6"/>
  <c r="BXJ159" i="6"/>
  <c r="BXK159" i="6"/>
  <c r="BXL159" i="6"/>
  <c r="BXM159" i="6"/>
  <c r="BXN159" i="6"/>
  <c r="BXO159" i="6"/>
  <c r="BXP159" i="6"/>
  <c r="BXQ159" i="6"/>
  <c r="BXR159" i="6"/>
  <c r="BXS159" i="6"/>
  <c r="BXT159" i="6"/>
  <c r="BXU159" i="6"/>
  <c r="BXV159" i="6"/>
  <c r="BXW159" i="6"/>
  <c r="BXX159" i="6"/>
  <c r="BXY159" i="6"/>
  <c r="BXZ159" i="6"/>
  <c r="BYA159" i="6"/>
  <c r="BYB159" i="6"/>
  <c r="BYC159" i="6"/>
  <c r="BYD159" i="6"/>
  <c r="BYE159" i="6"/>
  <c r="BYF159" i="6"/>
  <c r="BYG159" i="6"/>
  <c r="BYH159" i="6"/>
  <c r="BYI159" i="6"/>
  <c r="BYJ159" i="6"/>
  <c r="BYK159" i="6"/>
  <c r="BYL159" i="6"/>
  <c r="BYM159" i="6"/>
  <c r="BYN159" i="6"/>
  <c r="BYO159" i="6"/>
  <c r="BYP159" i="6"/>
  <c r="BYQ159" i="6"/>
  <c r="BYR159" i="6"/>
  <c r="BYS159" i="6"/>
  <c r="BYT159" i="6"/>
  <c r="BYU159" i="6"/>
  <c r="BYV159" i="6"/>
  <c r="BYW159" i="6"/>
  <c r="BYX159" i="6"/>
  <c r="BYY159" i="6"/>
  <c r="BYZ159" i="6"/>
  <c r="BZA159" i="6"/>
  <c r="BZB159" i="6"/>
  <c r="BZC159" i="6"/>
  <c r="BZD159" i="6"/>
  <c r="BZE159" i="6"/>
  <c r="BZF159" i="6"/>
  <c r="BZG159" i="6"/>
  <c r="BZH159" i="6"/>
  <c r="BZI159" i="6"/>
  <c r="BZJ159" i="6"/>
  <c r="BZK159" i="6"/>
  <c r="BZL159" i="6"/>
  <c r="BZM159" i="6"/>
  <c r="BZN159" i="6"/>
  <c r="BZO159" i="6"/>
  <c r="BZP159" i="6"/>
  <c r="BZQ159" i="6"/>
  <c r="BZR159" i="6"/>
  <c r="BZS159" i="6"/>
  <c r="BZT159" i="6"/>
  <c r="BZU159" i="6"/>
  <c r="BZV159" i="6"/>
  <c r="BZW159" i="6"/>
  <c r="BZX159" i="6"/>
  <c r="BZY159" i="6"/>
  <c r="BZZ159" i="6"/>
  <c r="CAA159" i="6"/>
  <c r="CAB159" i="6"/>
  <c r="CAC159" i="6"/>
  <c r="CAD159" i="6"/>
  <c r="CAE159" i="6"/>
  <c r="CAF159" i="6"/>
  <c r="CAG159" i="6"/>
  <c r="CAH159" i="6"/>
  <c r="CAI159" i="6"/>
  <c r="CAJ159" i="6"/>
  <c r="CAK159" i="6"/>
  <c r="CAL159" i="6"/>
  <c r="CAM159" i="6"/>
  <c r="CAN159" i="6"/>
  <c r="CAO159" i="6"/>
  <c r="CAP159" i="6"/>
  <c r="CAQ159" i="6"/>
  <c r="CAR159" i="6"/>
  <c r="CAS159" i="6"/>
  <c r="CAT159" i="6"/>
  <c r="CAU159" i="6"/>
  <c r="CAV159" i="6"/>
  <c r="CAW159" i="6"/>
  <c r="CAX159" i="6"/>
  <c r="CAY159" i="6"/>
  <c r="CAZ159" i="6"/>
  <c r="CBA159" i="6"/>
  <c r="CBB159" i="6"/>
  <c r="CBC159" i="6"/>
  <c r="CBD159" i="6"/>
  <c r="CBE159" i="6"/>
  <c r="CBF159" i="6"/>
  <c r="CBG159" i="6"/>
  <c r="CBH159" i="6"/>
  <c r="CBI159" i="6"/>
  <c r="CBJ159" i="6"/>
  <c r="CBK159" i="6"/>
  <c r="CBL159" i="6"/>
  <c r="CBM159" i="6"/>
  <c r="CBN159" i="6"/>
  <c r="CBO159" i="6"/>
  <c r="CBP159" i="6"/>
  <c r="CBQ159" i="6"/>
  <c r="CBR159" i="6"/>
  <c r="CBS159" i="6"/>
  <c r="CBT159" i="6"/>
  <c r="CBU159" i="6"/>
  <c r="CBV159" i="6"/>
  <c r="CBW159" i="6"/>
  <c r="CBX159" i="6"/>
  <c r="CBY159" i="6"/>
  <c r="CBZ159" i="6"/>
  <c r="CCA159" i="6"/>
  <c r="CCB159" i="6"/>
  <c r="CCC159" i="6"/>
  <c r="CCD159" i="6"/>
  <c r="CCE159" i="6"/>
  <c r="CCF159" i="6"/>
  <c r="CCG159" i="6"/>
  <c r="CCH159" i="6"/>
  <c r="CCI159" i="6"/>
  <c r="CCJ159" i="6"/>
  <c r="CCK159" i="6"/>
  <c r="CCL159" i="6"/>
  <c r="CCM159" i="6"/>
  <c r="CCN159" i="6"/>
  <c r="CCO159" i="6"/>
  <c r="CCP159" i="6"/>
  <c r="CCQ159" i="6"/>
  <c r="CCR159" i="6"/>
  <c r="CCS159" i="6"/>
  <c r="CCT159" i="6"/>
  <c r="CCU159" i="6"/>
  <c r="CCV159" i="6"/>
  <c r="CCW159" i="6"/>
  <c r="CCX159" i="6"/>
  <c r="CCY159" i="6"/>
  <c r="CCZ159" i="6"/>
  <c r="CDA159" i="6"/>
  <c r="CDB159" i="6"/>
  <c r="CDC159" i="6"/>
  <c r="CDD159" i="6"/>
  <c r="CDE159" i="6"/>
  <c r="CDF159" i="6"/>
  <c r="CDG159" i="6"/>
  <c r="CDH159" i="6"/>
  <c r="CDI159" i="6"/>
  <c r="CDJ159" i="6"/>
  <c r="CDK159" i="6"/>
  <c r="CDL159" i="6"/>
  <c r="CDM159" i="6"/>
  <c r="CDN159" i="6"/>
  <c r="CDO159" i="6"/>
  <c r="CDP159" i="6"/>
  <c r="CDQ159" i="6"/>
  <c r="CDR159" i="6"/>
  <c r="CDS159" i="6"/>
  <c r="CDT159" i="6"/>
  <c r="CDU159" i="6"/>
  <c r="CDV159" i="6"/>
  <c r="CDW159" i="6"/>
  <c r="CDX159" i="6"/>
  <c r="CDY159" i="6"/>
  <c r="CDZ159" i="6"/>
  <c r="CEA159" i="6"/>
  <c r="CEB159" i="6"/>
  <c r="CEC159" i="6"/>
  <c r="CED159" i="6"/>
  <c r="CEE159" i="6"/>
  <c r="CEF159" i="6"/>
  <c r="CEG159" i="6"/>
  <c r="CEH159" i="6"/>
  <c r="CEI159" i="6"/>
  <c r="CEJ159" i="6"/>
  <c r="CEK159" i="6"/>
  <c r="CEL159" i="6"/>
  <c r="CEM159" i="6"/>
  <c r="CEN159" i="6"/>
  <c r="CEO159" i="6"/>
  <c r="CEP159" i="6"/>
  <c r="CEQ159" i="6"/>
  <c r="CER159" i="6"/>
  <c r="CES159" i="6"/>
  <c r="CET159" i="6"/>
  <c r="CEU159" i="6"/>
  <c r="CEV159" i="6"/>
  <c r="CEW159" i="6"/>
  <c r="CEX159" i="6"/>
  <c r="CEY159" i="6"/>
  <c r="CEZ159" i="6"/>
  <c r="CFA159" i="6"/>
  <c r="CFB159" i="6"/>
  <c r="CFC159" i="6"/>
  <c r="CFD159" i="6"/>
  <c r="CFE159" i="6"/>
  <c r="CFF159" i="6"/>
  <c r="CFG159" i="6"/>
  <c r="CFH159" i="6"/>
  <c r="CFI159" i="6"/>
  <c r="CFJ159" i="6"/>
  <c r="CFK159" i="6"/>
  <c r="CFL159" i="6"/>
  <c r="CFM159" i="6"/>
  <c r="CFN159" i="6"/>
  <c r="CFO159" i="6"/>
  <c r="CFP159" i="6"/>
  <c r="CFQ159" i="6"/>
  <c r="CFR159" i="6"/>
  <c r="CFS159" i="6"/>
  <c r="CFT159" i="6"/>
  <c r="CFU159" i="6"/>
  <c r="CFV159" i="6"/>
  <c r="CFW159" i="6"/>
  <c r="CFX159" i="6"/>
  <c r="CFY159" i="6"/>
  <c r="CFZ159" i="6"/>
  <c r="CGA159" i="6"/>
  <c r="CGB159" i="6"/>
  <c r="CGC159" i="6"/>
  <c r="CGD159" i="6"/>
  <c r="CGE159" i="6"/>
  <c r="CGF159" i="6"/>
  <c r="CGG159" i="6"/>
  <c r="CGH159" i="6"/>
  <c r="CGI159" i="6"/>
  <c r="CGJ159" i="6"/>
  <c r="CGK159" i="6"/>
  <c r="CGL159" i="6"/>
  <c r="CGM159" i="6"/>
  <c r="CGN159" i="6"/>
  <c r="CGO159" i="6"/>
  <c r="CGP159" i="6"/>
  <c r="CGQ159" i="6"/>
  <c r="CGR159" i="6"/>
  <c r="CGS159" i="6"/>
  <c r="CGT159" i="6"/>
  <c r="CGU159" i="6"/>
  <c r="CGV159" i="6"/>
  <c r="CGW159" i="6"/>
  <c r="CGX159" i="6"/>
  <c r="CGY159" i="6"/>
  <c r="CGZ159" i="6"/>
  <c r="CHA159" i="6"/>
  <c r="CHB159" i="6"/>
  <c r="CHC159" i="6"/>
  <c r="CHD159" i="6"/>
  <c r="CHE159" i="6"/>
  <c r="CHF159" i="6"/>
  <c r="CHG159" i="6"/>
  <c r="CHH159" i="6"/>
  <c r="CHI159" i="6"/>
  <c r="CHJ159" i="6"/>
  <c r="CHK159" i="6"/>
  <c r="CHL159" i="6"/>
  <c r="CHM159" i="6"/>
  <c r="CHN159" i="6"/>
  <c r="CHO159" i="6"/>
  <c r="CHP159" i="6"/>
  <c r="CHQ159" i="6"/>
  <c r="CHR159" i="6"/>
  <c r="CHS159" i="6"/>
  <c r="CHT159" i="6"/>
  <c r="CHU159" i="6"/>
  <c r="CHV159" i="6"/>
  <c r="CHW159" i="6"/>
  <c r="CHX159" i="6"/>
  <c r="CHY159" i="6"/>
  <c r="CHZ159" i="6"/>
  <c r="CIA159" i="6"/>
  <c r="CIB159" i="6"/>
  <c r="CIC159" i="6"/>
  <c r="CID159" i="6"/>
  <c r="CIE159" i="6"/>
  <c r="CIF159" i="6"/>
  <c r="CIG159" i="6"/>
  <c r="CIH159" i="6"/>
  <c r="CII159" i="6"/>
  <c r="CIJ159" i="6"/>
  <c r="CIK159" i="6"/>
  <c r="CIL159" i="6"/>
  <c r="CIM159" i="6"/>
  <c r="CIN159" i="6"/>
  <c r="CIO159" i="6"/>
  <c r="CIP159" i="6"/>
  <c r="CIQ159" i="6"/>
  <c r="CIR159" i="6"/>
  <c r="CIS159" i="6"/>
  <c r="CIT159" i="6"/>
  <c r="CIU159" i="6"/>
  <c r="CIV159" i="6"/>
  <c r="CIW159" i="6"/>
  <c r="CIX159" i="6"/>
  <c r="CIY159" i="6"/>
  <c r="CIZ159" i="6"/>
  <c r="CJA159" i="6"/>
  <c r="CJB159" i="6"/>
  <c r="CJC159" i="6"/>
  <c r="CJD159" i="6"/>
  <c r="CJE159" i="6"/>
  <c r="CJF159" i="6"/>
  <c r="CJG159" i="6"/>
  <c r="CJH159" i="6"/>
  <c r="CJI159" i="6"/>
  <c r="CJJ159" i="6"/>
  <c r="CJK159" i="6"/>
  <c r="CJL159" i="6"/>
  <c r="CJM159" i="6"/>
  <c r="CJN159" i="6"/>
  <c r="CJO159" i="6"/>
  <c r="CJP159" i="6"/>
  <c r="CJQ159" i="6"/>
  <c r="CJR159" i="6"/>
  <c r="CJS159" i="6"/>
  <c r="CJT159" i="6"/>
  <c r="CJU159" i="6"/>
  <c r="CJV159" i="6"/>
  <c r="CJW159" i="6"/>
  <c r="CJX159" i="6"/>
  <c r="CJY159" i="6"/>
  <c r="CJZ159" i="6"/>
  <c r="CKA159" i="6"/>
  <c r="CKB159" i="6"/>
  <c r="CKC159" i="6"/>
  <c r="CKD159" i="6"/>
  <c r="CKE159" i="6"/>
  <c r="CKF159" i="6"/>
  <c r="CKG159" i="6"/>
  <c r="CKH159" i="6"/>
  <c r="CKI159" i="6"/>
  <c r="CKJ159" i="6"/>
  <c r="CKK159" i="6"/>
  <c r="CKL159" i="6"/>
  <c r="CKM159" i="6"/>
  <c r="CKN159" i="6"/>
  <c r="CKO159" i="6"/>
  <c r="CKP159" i="6"/>
  <c r="CKQ159" i="6"/>
  <c r="CKR159" i="6"/>
  <c r="CKS159" i="6"/>
  <c r="CKT159" i="6"/>
  <c r="CKU159" i="6"/>
  <c r="CKV159" i="6"/>
  <c r="CKW159" i="6"/>
  <c r="CKX159" i="6"/>
  <c r="CKY159" i="6"/>
  <c r="CKZ159" i="6"/>
  <c r="CLA159" i="6"/>
  <c r="CLB159" i="6"/>
  <c r="CLC159" i="6"/>
  <c r="CLD159" i="6"/>
  <c r="CLE159" i="6"/>
  <c r="CLF159" i="6"/>
  <c r="CLG159" i="6"/>
  <c r="CLH159" i="6"/>
  <c r="CLI159" i="6"/>
  <c r="CLJ159" i="6"/>
  <c r="CLK159" i="6"/>
  <c r="CLL159" i="6"/>
  <c r="CLM159" i="6"/>
  <c r="CLN159" i="6"/>
  <c r="CLO159" i="6"/>
  <c r="CLP159" i="6"/>
  <c r="CLQ159" i="6"/>
  <c r="CLR159" i="6"/>
  <c r="CLS159" i="6"/>
  <c r="CLT159" i="6"/>
  <c r="CLU159" i="6"/>
  <c r="CLV159" i="6"/>
  <c r="CLW159" i="6"/>
  <c r="CLX159" i="6"/>
  <c r="CLY159" i="6"/>
  <c r="CLZ159" i="6"/>
  <c r="CMA159" i="6"/>
  <c r="CMB159" i="6"/>
  <c r="CMC159" i="6"/>
  <c r="CMD159" i="6"/>
  <c r="CME159" i="6"/>
  <c r="CMF159" i="6"/>
  <c r="CMG159" i="6"/>
  <c r="CMH159" i="6"/>
  <c r="CMI159" i="6"/>
  <c r="CMJ159" i="6"/>
  <c r="CMK159" i="6"/>
  <c r="CML159" i="6"/>
  <c r="CMM159" i="6"/>
  <c r="CMN159" i="6"/>
  <c r="CMO159" i="6"/>
  <c r="CMP159" i="6"/>
  <c r="CMQ159" i="6"/>
  <c r="CMR159" i="6"/>
  <c r="CMS159" i="6"/>
  <c r="CMT159" i="6"/>
  <c r="CMU159" i="6"/>
  <c r="CMV159" i="6"/>
  <c r="CMW159" i="6"/>
  <c r="CMX159" i="6"/>
  <c r="CMY159" i="6"/>
  <c r="CMZ159" i="6"/>
  <c r="CNA159" i="6"/>
  <c r="CNB159" i="6"/>
  <c r="CNC159" i="6"/>
  <c r="CND159" i="6"/>
  <c r="CNE159" i="6"/>
  <c r="CNF159" i="6"/>
  <c r="CNG159" i="6"/>
  <c r="CNH159" i="6"/>
  <c r="CNI159" i="6"/>
  <c r="CNJ159" i="6"/>
  <c r="CNK159" i="6"/>
  <c r="CNL159" i="6"/>
  <c r="CNM159" i="6"/>
  <c r="CNN159" i="6"/>
  <c r="CNO159" i="6"/>
  <c r="CNP159" i="6"/>
  <c r="CNQ159" i="6"/>
  <c r="CNR159" i="6"/>
  <c r="CNS159" i="6"/>
  <c r="CNT159" i="6"/>
  <c r="CNU159" i="6"/>
  <c r="CNV159" i="6"/>
  <c r="CNW159" i="6"/>
  <c r="CNX159" i="6"/>
  <c r="CNY159" i="6"/>
  <c r="CNZ159" i="6"/>
  <c r="COA159" i="6"/>
  <c r="COB159" i="6"/>
  <c r="COC159" i="6"/>
  <c r="COD159" i="6"/>
  <c r="COE159" i="6"/>
  <c r="COF159" i="6"/>
  <c r="COG159" i="6"/>
  <c r="COH159" i="6"/>
  <c r="COI159" i="6"/>
  <c r="COJ159" i="6"/>
  <c r="COK159" i="6"/>
  <c r="COL159" i="6"/>
  <c r="COM159" i="6"/>
  <c r="CON159" i="6"/>
  <c r="COO159" i="6"/>
  <c r="COP159" i="6"/>
  <c r="COQ159" i="6"/>
  <c r="COR159" i="6"/>
  <c r="COS159" i="6"/>
  <c r="COT159" i="6"/>
  <c r="COU159" i="6"/>
  <c r="COV159" i="6"/>
  <c r="COW159" i="6"/>
  <c r="COX159" i="6"/>
  <c r="COY159" i="6"/>
  <c r="COZ159" i="6"/>
  <c r="CPA159" i="6"/>
  <c r="CPB159" i="6"/>
  <c r="CPC159" i="6"/>
  <c r="CPD159" i="6"/>
  <c r="CPE159" i="6"/>
  <c r="CPF159" i="6"/>
  <c r="CPG159" i="6"/>
  <c r="CPH159" i="6"/>
  <c r="CPI159" i="6"/>
  <c r="CPJ159" i="6"/>
  <c r="CPK159" i="6"/>
  <c r="CPL159" i="6"/>
  <c r="CPM159" i="6"/>
  <c r="CPN159" i="6"/>
  <c r="CPO159" i="6"/>
  <c r="CPP159" i="6"/>
  <c r="CPQ159" i="6"/>
  <c r="CPR159" i="6"/>
  <c r="CPS159" i="6"/>
  <c r="CPT159" i="6"/>
  <c r="CPU159" i="6"/>
  <c r="CPV159" i="6"/>
  <c r="CPW159" i="6"/>
  <c r="CPX159" i="6"/>
  <c r="CPY159" i="6"/>
  <c r="CPZ159" i="6"/>
  <c r="CQA159" i="6"/>
  <c r="CQB159" i="6"/>
  <c r="CQC159" i="6"/>
  <c r="CQD159" i="6"/>
  <c r="CQE159" i="6"/>
  <c r="CQF159" i="6"/>
  <c r="CQG159" i="6"/>
  <c r="CQH159" i="6"/>
  <c r="CQI159" i="6"/>
  <c r="CQJ159" i="6"/>
  <c r="CQK159" i="6"/>
  <c r="CQL159" i="6"/>
  <c r="CQM159" i="6"/>
  <c r="CQN159" i="6"/>
  <c r="CQO159" i="6"/>
  <c r="CQP159" i="6"/>
  <c r="CQQ159" i="6"/>
  <c r="CQR159" i="6"/>
  <c r="CQS159" i="6"/>
  <c r="CQT159" i="6"/>
  <c r="CQU159" i="6"/>
  <c r="CQV159" i="6"/>
  <c r="CQW159" i="6"/>
  <c r="CQX159" i="6"/>
  <c r="CQY159" i="6"/>
  <c r="CQZ159" i="6"/>
  <c r="CRA159" i="6"/>
  <c r="CRB159" i="6"/>
  <c r="CRC159" i="6"/>
  <c r="CRD159" i="6"/>
  <c r="CRE159" i="6"/>
  <c r="CRF159" i="6"/>
  <c r="CRG159" i="6"/>
  <c r="CRH159" i="6"/>
  <c r="CRI159" i="6"/>
  <c r="CRJ159" i="6"/>
  <c r="CRK159" i="6"/>
  <c r="CRL159" i="6"/>
  <c r="CRM159" i="6"/>
  <c r="CRN159" i="6"/>
  <c r="CRO159" i="6"/>
  <c r="CRP159" i="6"/>
  <c r="CRQ159" i="6"/>
  <c r="CRR159" i="6"/>
  <c r="CRS159" i="6"/>
  <c r="CRT159" i="6"/>
  <c r="CRU159" i="6"/>
  <c r="CRV159" i="6"/>
  <c r="CRW159" i="6"/>
  <c r="CRX159" i="6"/>
  <c r="CRY159" i="6"/>
  <c r="CRZ159" i="6"/>
  <c r="CSA159" i="6"/>
  <c r="CSB159" i="6"/>
  <c r="CSC159" i="6"/>
  <c r="CSD159" i="6"/>
  <c r="CSE159" i="6"/>
  <c r="CSF159" i="6"/>
  <c r="CSG159" i="6"/>
  <c r="CSH159" i="6"/>
  <c r="CSI159" i="6"/>
  <c r="CSJ159" i="6"/>
  <c r="CSK159" i="6"/>
  <c r="CSL159" i="6"/>
  <c r="CSM159" i="6"/>
  <c r="CSN159" i="6"/>
  <c r="CSO159" i="6"/>
  <c r="CSP159" i="6"/>
  <c r="CSQ159" i="6"/>
  <c r="CSR159" i="6"/>
  <c r="CSS159" i="6"/>
  <c r="CST159" i="6"/>
  <c r="CSU159" i="6"/>
  <c r="CSV159" i="6"/>
  <c r="CSW159" i="6"/>
  <c r="CSX159" i="6"/>
  <c r="CSY159" i="6"/>
  <c r="CSZ159" i="6"/>
  <c r="CTA159" i="6"/>
  <c r="CTB159" i="6"/>
  <c r="CTC159" i="6"/>
  <c r="CTD159" i="6"/>
  <c r="CTE159" i="6"/>
  <c r="CTF159" i="6"/>
  <c r="CTG159" i="6"/>
  <c r="CTH159" i="6"/>
  <c r="CTI159" i="6"/>
  <c r="CTJ159" i="6"/>
  <c r="CTK159" i="6"/>
  <c r="CTL159" i="6"/>
  <c r="CTM159" i="6"/>
  <c r="CTN159" i="6"/>
  <c r="CTO159" i="6"/>
  <c r="CTP159" i="6"/>
  <c r="CTQ159" i="6"/>
  <c r="CTR159" i="6"/>
  <c r="CTS159" i="6"/>
  <c r="CTT159" i="6"/>
  <c r="CTU159" i="6"/>
  <c r="CTV159" i="6"/>
  <c r="CTW159" i="6"/>
  <c r="CTX159" i="6"/>
  <c r="CTY159" i="6"/>
  <c r="CTZ159" i="6"/>
  <c r="CUA159" i="6"/>
  <c r="CUB159" i="6"/>
  <c r="CUC159" i="6"/>
  <c r="CUD159" i="6"/>
  <c r="CUE159" i="6"/>
  <c r="CUF159" i="6"/>
  <c r="CUG159" i="6"/>
  <c r="CUH159" i="6"/>
  <c r="CUI159" i="6"/>
  <c r="CUJ159" i="6"/>
  <c r="CUK159" i="6"/>
  <c r="CUL159" i="6"/>
  <c r="CUM159" i="6"/>
  <c r="CUN159" i="6"/>
  <c r="CUO159" i="6"/>
  <c r="CUP159" i="6"/>
  <c r="CUQ159" i="6"/>
  <c r="CUR159" i="6"/>
  <c r="CUS159" i="6"/>
  <c r="CUT159" i="6"/>
  <c r="CUU159" i="6"/>
  <c r="CUV159" i="6"/>
  <c r="CUW159" i="6"/>
  <c r="CUX159" i="6"/>
  <c r="CUY159" i="6"/>
  <c r="CUZ159" i="6"/>
  <c r="CVA159" i="6"/>
  <c r="CVB159" i="6"/>
  <c r="CVC159" i="6"/>
  <c r="CVD159" i="6"/>
  <c r="CVE159" i="6"/>
  <c r="CVF159" i="6"/>
  <c r="CVG159" i="6"/>
  <c r="CVH159" i="6"/>
  <c r="CVI159" i="6"/>
  <c r="CVJ159" i="6"/>
  <c r="CVK159" i="6"/>
  <c r="CVL159" i="6"/>
  <c r="CVM159" i="6"/>
  <c r="CVN159" i="6"/>
  <c r="CVO159" i="6"/>
  <c r="CVP159" i="6"/>
  <c r="CVQ159" i="6"/>
  <c r="CVR159" i="6"/>
  <c r="CVS159" i="6"/>
  <c r="CVT159" i="6"/>
  <c r="CVU159" i="6"/>
  <c r="CVV159" i="6"/>
  <c r="CVW159" i="6"/>
  <c r="CVX159" i="6"/>
  <c r="CVY159" i="6"/>
  <c r="CVZ159" i="6"/>
  <c r="CWA159" i="6"/>
  <c r="CWB159" i="6"/>
  <c r="CWC159" i="6"/>
  <c r="CWD159" i="6"/>
  <c r="CWE159" i="6"/>
  <c r="CWF159" i="6"/>
  <c r="CWG159" i="6"/>
  <c r="CWH159" i="6"/>
  <c r="CWI159" i="6"/>
  <c r="CWJ159" i="6"/>
  <c r="CWK159" i="6"/>
  <c r="CWL159" i="6"/>
  <c r="CWM159" i="6"/>
  <c r="CWN159" i="6"/>
  <c r="CWO159" i="6"/>
  <c r="CWP159" i="6"/>
  <c r="CWQ159" i="6"/>
  <c r="CWR159" i="6"/>
  <c r="CWS159" i="6"/>
  <c r="CWT159" i="6"/>
  <c r="CWU159" i="6"/>
  <c r="CWV159" i="6"/>
  <c r="CWW159" i="6"/>
  <c r="CWX159" i="6"/>
  <c r="CWY159" i="6"/>
  <c r="CWZ159" i="6"/>
  <c r="CXA159" i="6"/>
  <c r="CXB159" i="6"/>
  <c r="CXC159" i="6"/>
  <c r="CXD159" i="6"/>
  <c r="CXE159" i="6"/>
  <c r="CXF159" i="6"/>
  <c r="CXG159" i="6"/>
  <c r="CXH159" i="6"/>
  <c r="CXI159" i="6"/>
  <c r="CXJ159" i="6"/>
  <c r="CXK159" i="6"/>
  <c r="CXL159" i="6"/>
  <c r="CXM159" i="6"/>
  <c r="CXN159" i="6"/>
  <c r="CXO159" i="6"/>
  <c r="CXP159" i="6"/>
  <c r="CXQ159" i="6"/>
  <c r="CXR159" i="6"/>
  <c r="CXS159" i="6"/>
  <c r="CXT159" i="6"/>
  <c r="CXU159" i="6"/>
  <c r="CXV159" i="6"/>
  <c r="CXW159" i="6"/>
  <c r="CXX159" i="6"/>
  <c r="CXY159" i="6"/>
  <c r="CXZ159" i="6"/>
  <c r="CYA159" i="6"/>
  <c r="CYB159" i="6"/>
  <c r="CYC159" i="6"/>
  <c r="CYD159" i="6"/>
  <c r="CYE159" i="6"/>
  <c r="CYF159" i="6"/>
  <c r="CYG159" i="6"/>
  <c r="CYH159" i="6"/>
  <c r="CYI159" i="6"/>
  <c r="CYJ159" i="6"/>
  <c r="CYK159" i="6"/>
  <c r="CYL159" i="6"/>
  <c r="CYM159" i="6"/>
  <c r="CYN159" i="6"/>
  <c r="CYO159" i="6"/>
  <c r="CYP159" i="6"/>
  <c r="CYQ159" i="6"/>
  <c r="CYR159" i="6"/>
  <c r="CYS159" i="6"/>
  <c r="CYT159" i="6"/>
  <c r="CYU159" i="6"/>
  <c r="CYV159" i="6"/>
  <c r="CYW159" i="6"/>
  <c r="CYX159" i="6"/>
  <c r="CYY159" i="6"/>
  <c r="CYZ159" i="6"/>
  <c r="CZA159" i="6"/>
  <c r="CZB159" i="6"/>
  <c r="CZC159" i="6"/>
  <c r="CZD159" i="6"/>
  <c r="CZE159" i="6"/>
  <c r="CZF159" i="6"/>
  <c r="CZG159" i="6"/>
  <c r="CZH159" i="6"/>
  <c r="CZI159" i="6"/>
  <c r="CZJ159" i="6"/>
  <c r="CZK159" i="6"/>
  <c r="CZL159" i="6"/>
  <c r="CZM159" i="6"/>
  <c r="CZN159" i="6"/>
  <c r="CZO159" i="6"/>
  <c r="CZP159" i="6"/>
  <c r="CZQ159" i="6"/>
  <c r="CZR159" i="6"/>
  <c r="CZS159" i="6"/>
  <c r="CZT159" i="6"/>
  <c r="CZU159" i="6"/>
  <c r="CZV159" i="6"/>
  <c r="CZW159" i="6"/>
  <c r="CZX159" i="6"/>
  <c r="CZY159" i="6"/>
  <c r="CZZ159" i="6"/>
  <c r="DAA159" i="6"/>
  <c r="DAB159" i="6"/>
  <c r="DAC159" i="6"/>
  <c r="DAD159" i="6"/>
  <c r="DAE159" i="6"/>
  <c r="DAF159" i="6"/>
  <c r="DAG159" i="6"/>
  <c r="DAH159" i="6"/>
  <c r="DAI159" i="6"/>
  <c r="DAJ159" i="6"/>
  <c r="DAK159" i="6"/>
  <c r="DAL159" i="6"/>
  <c r="DAM159" i="6"/>
  <c r="DAN159" i="6"/>
  <c r="DAO159" i="6"/>
  <c r="DAP159" i="6"/>
  <c r="DAQ159" i="6"/>
  <c r="DAR159" i="6"/>
  <c r="DAS159" i="6"/>
  <c r="DAT159" i="6"/>
  <c r="DAU159" i="6"/>
  <c r="DAV159" i="6"/>
  <c r="DAW159" i="6"/>
  <c r="DAX159" i="6"/>
  <c r="DAY159" i="6"/>
  <c r="DAZ159" i="6"/>
  <c r="DBA159" i="6"/>
  <c r="DBB159" i="6"/>
  <c r="DBC159" i="6"/>
  <c r="DBD159" i="6"/>
  <c r="DBE159" i="6"/>
  <c r="DBF159" i="6"/>
  <c r="DBG159" i="6"/>
  <c r="DBH159" i="6"/>
  <c r="DBI159" i="6"/>
  <c r="DBJ159" i="6"/>
  <c r="DBK159" i="6"/>
  <c r="DBL159" i="6"/>
  <c r="DBM159" i="6"/>
  <c r="DBN159" i="6"/>
  <c r="DBO159" i="6"/>
  <c r="DBP159" i="6"/>
  <c r="DBQ159" i="6"/>
  <c r="DBR159" i="6"/>
  <c r="DBS159" i="6"/>
  <c r="DBT159" i="6"/>
  <c r="DBU159" i="6"/>
  <c r="DBV159" i="6"/>
  <c r="DBW159" i="6"/>
  <c r="DBX159" i="6"/>
  <c r="DBY159" i="6"/>
  <c r="DBZ159" i="6"/>
  <c r="DCA159" i="6"/>
  <c r="DCB159" i="6"/>
  <c r="DCC159" i="6"/>
  <c r="DCD159" i="6"/>
  <c r="DCE159" i="6"/>
  <c r="DCF159" i="6"/>
  <c r="DCG159" i="6"/>
  <c r="DCH159" i="6"/>
  <c r="DCI159" i="6"/>
  <c r="DCJ159" i="6"/>
  <c r="DCK159" i="6"/>
  <c r="DCL159" i="6"/>
  <c r="DCM159" i="6"/>
  <c r="DCN159" i="6"/>
  <c r="DCO159" i="6"/>
  <c r="DCP159" i="6"/>
  <c r="DCQ159" i="6"/>
  <c r="DCR159" i="6"/>
  <c r="DCS159" i="6"/>
  <c r="DCT159" i="6"/>
  <c r="DCU159" i="6"/>
  <c r="DCV159" i="6"/>
  <c r="DCW159" i="6"/>
  <c r="DCX159" i="6"/>
  <c r="DCY159" i="6"/>
  <c r="DCZ159" i="6"/>
  <c r="DDA159" i="6"/>
  <c r="DDB159" i="6"/>
  <c r="DDC159" i="6"/>
  <c r="DDD159" i="6"/>
  <c r="DDE159" i="6"/>
  <c r="DDF159" i="6"/>
  <c r="DDG159" i="6"/>
  <c r="DDH159" i="6"/>
  <c r="DDI159" i="6"/>
  <c r="DDJ159" i="6"/>
  <c r="DDK159" i="6"/>
  <c r="DDL159" i="6"/>
  <c r="DDM159" i="6"/>
  <c r="DDN159" i="6"/>
  <c r="DDO159" i="6"/>
  <c r="DDP159" i="6"/>
  <c r="DDQ159" i="6"/>
  <c r="DDR159" i="6"/>
  <c r="DDS159" i="6"/>
  <c r="DDT159" i="6"/>
  <c r="DDU159" i="6"/>
  <c r="DDV159" i="6"/>
  <c r="DDW159" i="6"/>
  <c r="DDX159" i="6"/>
  <c r="DDY159" i="6"/>
  <c r="DDZ159" i="6"/>
  <c r="DEA159" i="6"/>
  <c r="DEB159" i="6"/>
  <c r="DEC159" i="6"/>
  <c r="DED159" i="6"/>
  <c r="DEE159" i="6"/>
  <c r="DEF159" i="6"/>
  <c r="DEG159" i="6"/>
  <c r="DEH159" i="6"/>
  <c r="DEI159" i="6"/>
  <c r="DEJ159" i="6"/>
  <c r="DEK159" i="6"/>
  <c r="DEL159" i="6"/>
  <c r="DEM159" i="6"/>
  <c r="DEN159" i="6"/>
  <c r="DEO159" i="6"/>
  <c r="DEP159" i="6"/>
  <c r="DEQ159" i="6"/>
  <c r="DER159" i="6"/>
  <c r="DES159" i="6"/>
  <c r="DET159" i="6"/>
  <c r="DEU159" i="6"/>
  <c r="DEV159" i="6"/>
  <c r="DEW159" i="6"/>
  <c r="DEX159" i="6"/>
  <c r="DEY159" i="6"/>
  <c r="DEZ159" i="6"/>
  <c r="DFA159" i="6"/>
  <c r="DFB159" i="6"/>
  <c r="DFC159" i="6"/>
  <c r="DFD159" i="6"/>
  <c r="DFE159" i="6"/>
  <c r="DFF159" i="6"/>
  <c r="DFG159" i="6"/>
  <c r="DFH159" i="6"/>
  <c r="DFI159" i="6"/>
  <c r="DFJ159" i="6"/>
  <c r="DFK159" i="6"/>
  <c r="DFL159" i="6"/>
  <c r="DFM159" i="6"/>
  <c r="DFN159" i="6"/>
  <c r="DFO159" i="6"/>
  <c r="DFP159" i="6"/>
  <c r="DFQ159" i="6"/>
  <c r="DFR159" i="6"/>
  <c r="DFS159" i="6"/>
  <c r="DFT159" i="6"/>
  <c r="DFU159" i="6"/>
  <c r="DFV159" i="6"/>
  <c r="DFW159" i="6"/>
  <c r="DFX159" i="6"/>
  <c r="DFY159" i="6"/>
  <c r="DFZ159" i="6"/>
  <c r="DGA159" i="6"/>
  <c r="DGB159" i="6"/>
  <c r="DGC159" i="6"/>
  <c r="DGD159" i="6"/>
  <c r="DGE159" i="6"/>
  <c r="DGF159" i="6"/>
  <c r="DGG159" i="6"/>
  <c r="DGH159" i="6"/>
  <c r="DGI159" i="6"/>
  <c r="DGJ159" i="6"/>
  <c r="DGK159" i="6"/>
  <c r="DGL159" i="6"/>
  <c r="DGM159" i="6"/>
  <c r="DGN159" i="6"/>
  <c r="DGO159" i="6"/>
  <c r="DGP159" i="6"/>
  <c r="DGQ159" i="6"/>
  <c r="DGR159" i="6"/>
  <c r="DGS159" i="6"/>
  <c r="DGT159" i="6"/>
  <c r="DGU159" i="6"/>
  <c r="DGV159" i="6"/>
  <c r="DGW159" i="6"/>
  <c r="DGX159" i="6"/>
  <c r="DGY159" i="6"/>
  <c r="DGZ159" i="6"/>
  <c r="DHA159" i="6"/>
  <c r="DHB159" i="6"/>
  <c r="DHC159" i="6"/>
  <c r="DHD159" i="6"/>
  <c r="DHE159" i="6"/>
  <c r="DHF159" i="6"/>
  <c r="DHG159" i="6"/>
  <c r="DHH159" i="6"/>
  <c r="DHI159" i="6"/>
  <c r="DHJ159" i="6"/>
  <c r="DHK159" i="6"/>
  <c r="DHL159" i="6"/>
  <c r="DHM159" i="6"/>
  <c r="DHN159" i="6"/>
  <c r="DHO159" i="6"/>
  <c r="DHP159" i="6"/>
  <c r="DHQ159" i="6"/>
  <c r="DHR159" i="6"/>
  <c r="DHS159" i="6"/>
  <c r="DHT159" i="6"/>
  <c r="DHU159" i="6"/>
  <c r="DHV159" i="6"/>
  <c r="DHW159" i="6"/>
  <c r="DHX159" i="6"/>
  <c r="DHY159" i="6"/>
  <c r="DHZ159" i="6"/>
  <c r="DIA159" i="6"/>
  <c r="DIB159" i="6"/>
  <c r="DIC159" i="6"/>
  <c r="DID159" i="6"/>
  <c r="DIE159" i="6"/>
  <c r="DIF159" i="6"/>
  <c r="DIG159" i="6"/>
  <c r="DIH159" i="6"/>
  <c r="DII159" i="6"/>
  <c r="DIJ159" i="6"/>
  <c r="DIK159" i="6"/>
  <c r="DIL159" i="6"/>
  <c r="DIM159" i="6"/>
  <c r="DIN159" i="6"/>
  <c r="DIO159" i="6"/>
  <c r="DIP159" i="6"/>
  <c r="DIQ159" i="6"/>
  <c r="DIR159" i="6"/>
  <c r="DIS159" i="6"/>
  <c r="DIT159" i="6"/>
  <c r="DIU159" i="6"/>
  <c r="DIV159" i="6"/>
  <c r="DIW159" i="6"/>
  <c r="DIX159" i="6"/>
  <c r="DIY159" i="6"/>
  <c r="DIZ159" i="6"/>
  <c r="DJA159" i="6"/>
  <c r="DJB159" i="6"/>
  <c r="DJC159" i="6"/>
  <c r="DJD159" i="6"/>
  <c r="DJE159" i="6"/>
  <c r="DJF159" i="6"/>
  <c r="DJG159" i="6"/>
  <c r="DJH159" i="6"/>
  <c r="DJI159" i="6"/>
  <c r="DJJ159" i="6"/>
  <c r="DJK159" i="6"/>
  <c r="DJL159" i="6"/>
  <c r="DJM159" i="6"/>
  <c r="DJN159" i="6"/>
  <c r="DJO159" i="6"/>
  <c r="DJP159" i="6"/>
  <c r="DJQ159" i="6"/>
  <c r="DJR159" i="6"/>
  <c r="DJS159" i="6"/>
  <c r="DJT159" i="6"/>
  <c r="DJU159" i="6"/>
  <c r="DJV159" i="6"/>
  <c r="DJW159" i="6"/>
  <c r="DJX159" i="6"/>
  <c r="DJY159" i="6"/>
  <c r="DJZ159" i="6"/>
  <c r="DKA159" i="6"/>
  <c r="DKB159" i="6"/>
  <c r="DKC159" i="6"/>
  <c r="DKD159" i="6"/>
  <c r="DKE159" i="6"/>
  <c r="DKF159" i="6"/>
  <c r="DKG159" i="6"/>
  <c r="DKH159" i="6"/>
  <c r="DKI159" i="6"/>
  <c r="DKJ159" i="6"/>
  <c r="DKK159" i="6"/>
  <c r="DKL159" i="6"/>
  <c r="DKM159" i="6"/>
  <c r="DKN159" i="6"/>
  <c r="DKO159" i="6"/>
  <c r="DKP159" i="6"/>
  <c r="DKQ159" i="6"/>
  <c r="DKR159" i="6"/>
  <c r="DKS159" i="6"/>
  <c r="DKT159" i="6"/>
  <c r="DKU159" i="6"/>
  <c r="DKV159" i="6"/>
  <c r="DKW159" i="6"/>
  <c r="DKX159" i="6"/>
  <c r="DKY159" i="6"/>
  <c r="DKZ159" i="6"/>
  <c r="DLA159" i="6"/>
  <c r="DLB159" i="6"/>
  <c r="DLC159" i="6"/>
  <c r="DLD159" i="6"/>
  <c r="DLE159" i="6"/>
  <c r="DLF159" i="6"/>
  <c r="DLG159" i="6"/>
  <c r="DLH159" i="6"/>
  <c r="DLI159" i="6"/>
  <c r="DLJ159" i="6"/>
  <c r="DLK159" i="6"/>
  <c r="DLL159" i="6"/>
  <c r="DLM159" i="6"/>
  <c r="DLN159" i="6"/>
  <c r="DLO159" i="6"/>
  <c r="DLP159" i="6"/>
  <c r="DLQ159" i="6"/>
  <c r="DLR159" i="6"/>
  <c r="DLS159" i="6"/>
  <c r="DLT159" i="6"/>
  <c r="DLU159" i="6"/>
  <c r="DLV159" i="6"/>
  <c r="DLW159" i="6"/>
  <c r="DLX159" i="6"/>
  <c r="DLY159" i="6"/>
  <c r="DLZ159" i="6"/>
  <c r="DMA159" i="6"/>
  <c r="DMB159" i="6"/>
  <c r="DMC159" i="6"/>
  <c r="DMD159" i="6"/>
  <c r="DME159" i="6"/>
  <c r="DMF159" i="6"/>
  <c r="DMG159" i="6"/>
  <c r="DMH159" i="6"/>
  <c r="DMI159" i="6"/>
  <c r="DMJ159" i="6"/>
  <c r="DMK159" i="6"/>
  <c r="DML159" i="6"/>
  <c r="DMM159" i="6"/>
  <c r="DMN159" i="6"/>
  <c r="DMO159" i="6"/>
  <c r="DMP159" i="6"/>
  <c r="DMQ159" i="6"/>
  <c r="DMR159" i="6"/>
  <c r="DMS159" i="6"/>
  <c r="DMT159" i="6"/>
  <c r="DMU159" i="6"/>
  <c r="DMV159" i="6"/>
  <c r="DMW159" i="6"/>
  <c r="DMX159" i="6"/>
  <c r="DMY159" i="6"/>
  <c r="DMZ159" i="6"/>
  <c r="DNA159" i="6"/>
  <c r="DNB159" i="6"/>
  <c r="DNC159" i="6"/>
  <c r="DND159" i="6"/>
  <c r="DNE159" i="6"/>
  <c r="DNF159" i="6"/>
  <c r="DNG159" i="6"/>
  <c r="DNH159" i="6"/>
  <c r="DNI159" i="6"/>
  <c r="DNJ159" i="6"/>
  <c r="DNK159" i="6"/>
  <c r="DNL159" i="6"/>
  <c r="DNM159" i="6"/>
  <c r="DNN159" i="6"/>
  <c r="DNO159" i="6"/>
  <c r="DNP159" i="6"/>
  <c r="DNQ159" i="6"/>
  <c r="DNR159" i="6"/>
  <c r="DNS159" i="6"/>
  <c r="DNT159" i="6"/>
  <c r="DNU159" i="6"/>
  <c r="DNV159" i="6"/>
  <c r="DNW159" i="6"/>
  <c r="DNX159" i="6"/>
  <c r="DNY159" i="6"/>
  <c r="DNZ159" i="6"/>
  <c r="DOA159" i="6"/>
  <c r="DOB159" i="6"/>
  <c r="DOC159" i="6"/>
  <c r="DOD159" i="6"/>
  <c r="DOE159" i="6"/>
  <c r="DOF159" i="6"/>
  <c r="DOG159" i="6"/>
  <c r="DOH159" i="6"/>
  <c r="DOI159" i="6"/>
  <c r="DOJ159" i="6"/>
  <c r="DOK159" i="6"/>
  <c r="DOL159" i="6"/>
  <c r="DOM159" i="6"/>
  <c r="DON159" i="6"/>
  <c r="DOO159" i="6"/>
  <c r="DOP159" i="6"/>
  <c r="DOQ159" i="6"/>
  <c r="DOR159" i="6"/>
  <c r="DOS159" i="6"/>
  <c r="DOT159" i="6"/>
  <c r="DOU159" i="6"/>
  <c r="DOV159" i="6"/>
  <c r="DOW159" i="6"/>
  <c r="DOX159" i="6"/>
  <c r="DOY159" i="6"/>
  <c r="DOZ159" i="6"/>
  <c r="DPA159" i="6"/>
  <c r="DPB159" i="6"/>
  <c r="DPC159" i="6"/>
  <c r="DPD159" i="6"/>
  <c r="DPE159" i="6"/>
  <c r="DPF159" i="6"/>
  <c r="DPG159" i="6"/>
  <c r="DPH159" i="6"/>
  <c r="DPI159" i="6"/>
  <c r="DPJ159" i="6"/>
  <c r="DPK159" i="6"/>
  <c r="DPL159" i="6"/>
  <c r="DPM159" i="6"/>
  <c r="DPN159" i="6"/>
  <c r="DPO159" i="6"/>
  <c r="DPP159" i="6"/>
  <c r="DPQ159" i="6"/>
  <c r="DPR159" i="6"/>
  <c r="DPS159" i="6"/>
  <c r="DPT159" i="6"/>
  <c r="DPU159" i="6"/>
  <c r="DPV159" i="6"/>
  <c r="DPW159" i="6"/>
  <c r="DPX159" i="6"/>
  <c r="DPY159" i="6"/>
  <c r="DPZ159" i="6"/>
  <c r="DQA159" i="6"/>
  <c r="DQB159" i="6"/>
  <c r="DQC159" i="6"/>
  <c r="DQD159" i="6"/>
  <c r="DQE159" i="6"/>
  <c r="DQF159" i="6"/>
  <c r="DQG159" i="6"/>
  <c r="DQH159" i="6"/>
  <c r="DQI159" i="6"/>
  <c r="DQJ159" i="6"/>
  <c r="DQK159" i="6"/>
  <c r="DQL159" i="6"/>
  <c r="DQM159" i="6"/>
  <c r="DQN159" i="6"/>
  <c r="DQO159" i="6"/>
  <c r="DQP159" i="6"/>
  <c r="DQQ159" i="6"/>
  <c r="DQR159" i="6"/>
  <c r="DQS159" i="6"/>
  <c r="DQT159" i="6"/>
  <c r="DQU159" i="6"/>
  <c r="DQV159" i="6"/>
  <c r="DQW159" i="6"/>
  <c r="DQX159" i="6"/>
  <c r="DQY159" i="6"/>
  <c r="DQZ159" i="6"/>
  <c r="DRA159" i="6"/>
  <c r="DRB159" i="6"/>
  <c r="DRC159" i="6"/>
  <c r="DRD159" i="6"/>
  <c r="DRE159" i="6"/>
  <c r="DRF159" i="6"/>
  <c r="DRG159" i="6"/>
  <c r="DRH159" i="6"/>
  <c r="DRI159" i="6"/>
  <c r="DRJ159" i="6"/>
  <c r="DRK159" i="6"/>
  <c r="DRL159" i="6"/>
  <c r="DRM159" i="6"/>
  <c r="DRN159" i="6"/>
  <c r="DRO159" i="6"/>
  <c r="DRP159" i="6"/>
  <c r="DRQ159" i="6"/>
  <c r="DRR159" i="6"/>
  <c r="DRS159" i="6"/>
  <c r="DRT159" i="6"/>
  <c r="DRU159" i="6"/>
  <c r="DRV159" i="6"/>
  <c r="DRW159" i="6"/>
  <c r="DRX159" i="6"/>
  <c r="DRY159" i="6"/>
  <c r="DRZ159" i="6"/>
  <c r="DSA159" i="6"/>
  <c r="DSB159" i="6"/>
  <c r="DSC159" i="6"/>
  <c r="DSD159" i="6"/>
  <c r="DSE159" i="6"/>
  <c r="DSF159" i="6"/>
  <c r="DSG159" i="6"/>
  <c r="DSH159" i="6"/>
  <c r="DSI159" i="6"/>
  <c r="DSJ159" i="6"/>
  <c r="DSK159" i="6"/>
  <c r="DSL159" i="6"/>
  <c r="DSM159" i="6"/>
  <c r="DSN159" i="6"/>
  <c r="DSO159" i="6"/>
  <c r="DSP159" i="6"/>
  <c r="DSQ159" i="6"/>
  <c r="DSR159" i="6"/>
  <c r="DSS159" i="6"/>
  <c r="DST159" i="6"/>
  <c r="DSU159" i="6"/>
  <c r="DSV159" i="6"/>
  <c r="DSW159" i="6"/>
  <c r="DSX159" i="6"/>
  <c r="DSY159" i="6"/>
  <c r="DSZ159" i="6"/>
  <c r="DTA159" i="6"/>
  <c r="DTB159" i="6"/>
  <c r="DTC159" i="6"/>
  <c r="DTD159" i="6"/>
  <c r="DTE159" i="6"/>
  <c r="DTF159" i="6"/>
  <c r="DTG159" i="6"/>
  <c r="DTH159" i="6"/>
  <c r="DTI159" i="6"/>
  <c r="DTJ159" i="6"/>
  <c r="DTK159" i="6"/>
  <c r="DTL159" i="6"/>
  <c r="DTM159" i="6"/>
  <c r="DTN159" i="6"/>
  <c r="DTO159" i="6"/>
  <c r="DTP159" i="6"/>
  <c r="DTQ159" i="6"/>
  <c r="DTR159" i="6"/>
  <c r="DTS159" i="6"/>
  <c r="DTT159" i="6"/>
  <c r="DTU159" i="6"/>
  <c r="DTV159" i="6"/>
  <c r="DTW159" i="6"/>
  <c r="DTX159" i="6"/>
  <c r="DTY159" i="6"/>
  <c r="DTZ159" i="6"/>
  <c r="DUA159" i="6"/>
  <c r="DUB159" i="6"/>
  <c r="DUC159" i="6"/>
  <c r="DUD159" i="6"/>
  <c r="DUE159" i="6"/>
  <c r="DUF159" i="6"/>
  <c r="DUG159" i="6"/>
  <c r="DUH159" i="6"/>
  <c r="DUI159" i="6"/>
  <c r="DUJ159" i="6"/>
  <c r="DUK159" i="6"/>
  <c r="DUL159" i="6"/>
  <c r="DUM159" i="6"/>
  <c r="DUN159" i="6"/>
  <c r="DUO159" i="6"/>
  <c r="DUP159" i="6"/>
  <c r="DUQ159" i="6"/>
  <c r="DUR159" i="6"/>
  <c r="DUS159" i="6"/>
  <c r="DUT159" i="6"/>
  <c r="DUU159" i="6"/>
  <c r="DUV159" i="6"/>
  <c r="DUW159" i="6"/>
  <c r="DUX159" i="6"/>
  <c r="DUY159" i="6"/>
  <c r="DUZ159" i="6"/>
  <c r="DVA159" i="6"/>
  <c r="DVB159" i="6"/>
  <c r="DVC159" i="6"/>
  <c r="DVD159" i="6"/>
  <c r="DVE159" i="6"/>
  <c r="DVF159" i="6"/>
  <c r="DVG159" i="6"/>
  <c r="DVH159" i="6"/>
  <c r="DVI159" i="6"/>
  <c r="DVJ159" i="6"/>
  <c r="DVK159" i="6"/>
  <c r="DVL159" i="6"/>
  <c r="DVM159" i="6"/>
  <c r="DVN159" i="6"/>
  <c r="DVO159" i="6"/>
  <c r="DVP159" i="6"/>
  <c r="DVQ159" i="6"/>
  <c r="DVR159" i="6"/>
  <c r="DVS159" i="6"/>
  <c r="DVT159" i="6"/>
  <c r="DVU159" i="6"/>
  <c r="DVV159" i="6"/>
  <c r="DVW159" i="6"/>
  <c r="DVX159" i="6"/>
  <c r="DVY159" i="6"/>
  <c r="DVZ159" i="6"/>
  <c r="DWA159" i="6"/>
  <c r="DWB159" i="6"/>
  <c r="DWC159" i="6"/>
  <c r="DWD159" i="6"/>
  <c r="DWE159" i="6"/>
  <c r="DWF159" i="6"/>
  <c r="DWG159" i="6"/>
  <c r="DWH159" i="6"/>
  <c r="DWI159" i="6"/>
  <c r="DWJ159" i="6"/>
  <c r="DWK159" i="6"/>
  <c r="DWL159" i="6"/>
  <c r="DWM159" i="6"/>
  <c r="DWN159" i="6"/>
  <c r="DWO159" i="6"/>
  <c r="DWP159" i="6"/>
  <c r="DWQ159" i="6"/>
  <c r="DWR159" i="6"/>
  <c r="DWS159" i="6"/>
  <c r="DWT159" i="6"/>
  <c r="DWU159" i="6"/>
  <c r="DWV159" i="6"/>
  <c r="DWW159" i="6"/>
  <c r="DWX159" i="6"/>
  <c r="DWY159" i="6"/>
  <c r="DWZ159" i="6"/>
  <c r="DXA159" i="6"/>
  <c r="DXB159" i="6"/>
  <c r="DXC159" i="6"/>
  <c r="DXD159" i="6"/>
  <c r="DXE159" i="6"/>
  <c r="DXF159" i="6"/>
  <c r="DXG159" i="6"/>
  <c r="DXH159" i="6"/>
  <c r="DXI159" i="6"/>
  <c r="DXJ159" i="6"/>
  <c r="DXK159" i="6"/>
  <c r="DXL159" i="6"/>
  <c r="DXM159" i="6"/>
  <c r="DXN159" i="6"/>
  <c r="DXO159" i="6"/>
  <c r="DXP159" i="6"/>
  <c r="DXQ159" i="6"/>
  <c r="DXR159" i="6"/>
  <c r="DXS159" i="6"/>
  <c r="DXT159" i="6"/>
  <c r="DXU159" i="6"/>
  <c r="DXV159" i="6"/>
  <c r="DXW159" i="6"/>
  <c r="DXX159" i="6"/>
  <c r="DXY159" i="6"/>
  <c r="DXZ159" i="6"/>
  <c r="DYA159" i="6"/>
  <c r="DYB159" i="6"/>
  <c r="DYC159" i="6"/>
  <c r="DYD159" i="6"/>
  <c r="DYE159" i="6"/>
  <c r="DYF159" i="6"/>
  <c r="DYG159" i="6"/>
  <c r="DYH159" i="6"/>
  <c r="DYI159" i="6"/>
  <c r="DYJ159" i="6"/>
  <c r="DYK159" i="6"/>
  <c r="DYL159" i="6"/>
  <c r="DYM159" i="6"/>
  <c r="DYN159" i="6"/>
  <c r="DYO159" i="6"/>
  <c r="DYP159" i="6"/>
  <c r="DYQ159" i="6"/>
  <c r="DYR159" i="6"/>
  <c r="DYS159" i="6"/>
  <c r="DYT159" i="6"/>
  <c r="DYU159" i="6"/>
  <c r="DYV159" i="6"/>
  <c r="DYW159" i="6"/>
  <c r="DYX159" i="6"/>
  <c r="DYY159" i="6"/>
  <c r="DYZ159" i="6"/>
  <c r="DZA159" i="6"/>
  <c r="DZB159" i="6"/>
  <c r="DZC159" i="6"/>
  <c r="DZD159" i="6"/>
  <c r="DZE159" i="6"/>
  <c r="DZF159" i="6"/>
  <c r="DZG159" i="6"/>
  <c r="DZH159" i="6"/>
  <c r="DZI159" i="6"/>
  <c r="DZJ159" i="6"/>
  <c r="DZK159" i="6"/>
  <c r="DZL159" i="6"/>
  <c r="DZM159" i="6"/>
  <c r="DZN159" i="6"/>
  <c r="DZO159" i="6"/>
  <c r="DZP159" i="6"/>
  <c r="DZQ159" i="6"/>
  <c r="DZR159" i="6"/>
  <c r="DZS159" i="6"/>
  <c r="DZT159" i="6"/>
  <c r="DZU159" i="6"/>
  <c r="DZV159" i="6"/>
  <c r="DZW159" i="6"/>
  <c r="DZX159" i="6"/>
  <c r="DZY159" i="6"/>
  <c r="DZZ159" i="6"/>
  <c r="EAA159" i="6"/>
  <c r="EAB159" i="6"/>
  <c r="EAC159" i="6"/>
  <c r="EAD159" i="6"/>
  <c r="EAE159" i="6"/>
  <c r="EAF159" i="6"/>
  <c r="EAG159" i="6"/>
  <c r="EAH159" i="6"/>
  <c r="EAI159" i="6"/>
  <c r="EAJ159" i="6"/>
  <c r="EAK159" i="6"/>
  <c r="EAL159" i="6"/>
  <c r="EAM159" i="6"/>
  <c r="EAN159" i="6"/>
  <c r="EAO159" i="6"/>
  <c r="EAP159" i="6"/>
  <c r="EAQ159" i="6"/>
  <c r="EAR159" i="6"/>
  <c r="EAS159" i="6"/>
  <c r="EAT159" i="6"/>
  <c r="EAU159" i="6"/>
  <c r="EAV159" i="6"/>
  <c r="EAW159" i="6"/>
  <c r="EAX159" i="6"/>
  <c r="EAY159" i="6"/>
  <c r="EAZ159" i="6"/>
  <c r="EBA159" i="6"/>
  <c r="EBB159" i="6"/>
  <c r="EBC159" i="6"/>
  <c r="EBD159" i="6"/>
  <c r="EBE159" i="6"/>
  <c r="EBF159" i="6"/>
  <c r="EBG159" i="6"/>
  <c r="EBH159" i="6"/>
  <c r="EBI159" i="6"/>
  <c r="EBJ159" i="6"/>
  <c r="EBK159" i="6"/>
  <c r="EBL159" i="6"/>
  <c r="EBM159" i="6"/>
  <c r="EBN159" i="6"/>
  <c r="EBO159" i="6"/>
  <c r="EBP159" i="6"/>
  <c r="EBQ159" i="6"/>
  <c r="EBR159" i="6"/>
  <c r="EBS159" i="6"/>
  <c r="EBT159" i="6"/>
  <c r="EBU159" i="6"/>
  <c r="EBV159" i="6"/>
  <c r="EBW159" i="6"/>
  <c r="EBX159" i="6"/>
  <c r="EBY159" i="6"/>
  <c r="EBZ159" i="6"/>
  <c r="ECA159" i="6"/>
  <c r="ECB159" i="6"/>
  <c r="ECC159" i="6"/>
  <c r="ECD159" i="6"/>
  <c r="ECE159" i="6"/>
  <c r="ECF159" i="6"/>
  <c r="ECG159" i="6"/>
  <c r="ECH159" i="6"/>
  <c r="ECI159" i="6"/>
  <c r="ECJ159" i="6"/>
  <c r="ECK159" i="6"/>
  <c r="ECL159" i="6"/>
  <c r="ECM159" i="6"/>
  <c r="ECN159" i="6"/>
  <c r="ECO159" i="6"/>
  <c r="ECP159" i="6"/>
  <c r="ECQ159" i="6"/>
  <c r="ECR159" i="6"/>
  <c r="ECS159" i="6"/>
  <c r="ECT159" i="6"/>
  <c r="ECU159" i="6"/>
  <c r="ECV159" i="6"/>
  <c r="ECW159" i="6"/>
  <c r="ECX159" i="6"/>
  <c r="ECY159" i="6"/>
  <c r="ECZ159" i="6"/>
  <c r="EDA159" i="6"/>
  <c r="EDB159" i="6"/>
  <c r="EDC159" i="6"/>
  <c r="EDD159" i="6"/>
  <c r="EDE159" i="6"/>
  <c r="EDF159" i="6"/>
  <c r="EDG159" i="6"/>
  <c r="EDH159" i="6"/>
  <c r="EDI159" i="6"/>
  <c r="EDJ159" i="6"/>
  <c r="EDK159" i="6"/>
  <c r="EDL159" i="6"/>
  <c r="EDM159" i="6"/>
  <c r="EDN159" i="6"/>
  <c r="EDO159" i="6"/>
  <c r="EDP159" i="6"/>
  <c r="EDQ159" i="6"/>
  <c r="EDR159" i="6"/>
  <c r="EDS159" i="6"/>
  <c r="EDT159" i="6"/>
  <c r="EDU159" i="6"/>
  <c r="EDV159" i="6"/>
  <c r="EDW159" i="6"/>
  <c r="EDX159" i="6"/>
  <c r="EDY159" i="6"/>
  <c r="EDZ159" i="6"/>
  <c r="EEA159" i="6"/>
  <c r="EEB159" i="6"/>
  <c r="EEC159" i="6"/>
  <c r="EED159" i="6"/>
  <c r="EEE159" i="6"/>
  <c r="EEF159" i="6"/>
  <c r="EEG159" i="6"/>
  <c r="EEH159" i="6"/>
  <c r="EEI159" i="6"/>
  <c r="EEJ159" i="6"/>
  <c r="EEK159" i="6"/>
  <c r="EEL159" i="6"/>
  <c r="EEM159" i="6"/>
  <c r="EEN159" i="6"/>
  <c r="EEO159" i="6"/>
  <c r="EEP159" i="6"/>
  <c r="EEQ159" i="6"/>
  <c r="EER159" i="6"/>
  <c r="EES159" i="6"/>
  <c r="EET159" i="6"/>
  <c r="EEU159" i="6"/>
  <c r="EEV159" i="6"/>
  <c r="EEW159" i="6"/>
  <c r="EEX159" i="6"/>
  <c r="EEY159" i="6"/>
  <c r="EEZ159" i="6"/>
  <c r="EFA159" i="6"/>
  <c r="EFB159" i="6"/>
  <c r="EFC159" i="6"/>
  <c r="EFD159" i="6"/>
  <c r="EFE159" i="6"/>
  <c r="EFF159" i="6"/>
  <c r="EFG159" i="6"/>
  <c r="EFH159" i="6"/>
  <c r="EFI159" i="6"/>
  <c r="EFJ159" i="6"/>
  <c r="EFK159" i="6"/>
  <c r="EFL159" i="6"/>
  <c r="EFM159" i="6"/>
  <c r="EFN159" i="6"/>
  <c r="EFO159" i="6"/>
  <c r="EFP159" i="6"/>
  <c r="EFQ159" i="6"/>
  <c r="EFR159" i="6"/>
  <c r="EFS159" i="6"/>
  <c r="EFT159" i="6"/>
  <c r="EFU159" i="6"/>
  <c r="EFV159" i="6"/>
  <c r="EFW159" i="6"/>
  <c r="EFX159" i="6"/>
  <c r="EFY159" i="6"/>
  <c r="EFZ159" i="6"/>
  <c r="EGA159" i="6"/>
  <c r="EGB159" i="6"/>
  <c r="EGC159" i="6"/>
  <c r="EGD159" i="6"/>
  <c r="EGE159" i="6"/>
  <c r="EGF159" i="6"/>
  <c r="EGG159" i="6"/>
  <c r="EGH159" i="6"/>
  <c r="EGI159" i="6"/>
  <c r="EGJ159" i="6"/>
  <c r="EGK159" i="6"/>
  <c r="EGL159" i="6"/>
  <c r="EGM159" i="6"/>
  <c r="EGN159" i="6"/>
  <c r="EGO159" i="6"/>
  <c r="EGP159" i="6"/>
  <c r="EGQ159" i="6"/>
  <c r="EGR159" i="6"/>
  <c r="EGS159" i="6"/>
  <c r="EGT159" i="6"/>
  <c r="EGU159" i="6"/>
  <c r="EGV159" i="6"/>
  <c r="EGW159" i="6"/>
  <c r="EGX159" i="6"/>
  <c r="EGY159" i="6"/>
  <c r="EGZ159" i="6"/>
  <c r="EHA159" i="6"/>
  <c r="EHB159" i="6"/>
  <c r="EHC159" i="6"/>
  <c r="EHD159" i="6"/>
  <c r="EHE159" i="6"/>
  <c r="EHF159" i="6"/>
  <c r="EHG159" i="6"/>
  <c r="EHH159" i="6"/>
  <c r="EHI159" i="6"/>
  <c r="EHJ159" i="6"/>
  <c r="EHK159" i="6"/>
  <c r="EHL159" i="6"/>
  <c r="EHM159" i="6"/>
  <c r="EHN159" i="6"/>
  <c r="EHO159" i="6"/>
  <c r="EHP159" i="6"/>
  <c r="EHQ159" i="6"/>
  <c r="EHR159" i="6"/>
  <c r="EHS159" i="6"/>
  <c r="EHT159" i="6"/>
  <c r="EHU159" i="6"/>
  <c r="EHV159" i="6"/>
  <c r="EHW159" i="6"/>
  <c r="EHX159" i="6"/>
  <c r="EHY159" i="6"/>
  <c r="EHZ159" i="6"/>
  <c r="EIA159" i="6"/>
  <c r="EIB159" i="6"/>
  <c r="EIC159" i="6"/>
  <c r="EID159" i="6"/>
  <c r="EIE159" i="6"/>
  <c r="EIF159" i="6"/>
  <c r="EIG159" i="6"/>
  <c r="EIH159" i="6"/>
  <c r="EII159" i="6"/>
  <c r="EIJ159" i="6"/>
  <c r="EIK159" i="6"/>
  <c r="EIL159" i="6"/>
  <c r="EIM159" i="6"/>
  <c r="EIN159" i="6"/>
  <c r="EIO159" i="6"/>
  <c r="EIP159" i="6"/>
  <c r="EIQ159" i="6"/>
  <c r="EIR159" i="6"/>
  <c r="EIS159" i="6"/>
  <c r="EIT159" i="6"/>
  <c r="EIU159" i="6"/>
  <c r="EIV159" i="6"/>
  <c r="EIW159" i="6"/>
  <c r="EIX159" i="6"/>
  <c r="EIY159" i="6"/>
  <c r="EIZ159" i="6"/>
  <c r="EJA159" i="6"/>
  <c r="EJB159" i="6"/>
  <c r="EJC159" i="6"/>
  <c r="EJD159" i="6"/>
  <c r="EJE159" i="6"/>
  <c r="EJF159" i="6"/>
  <c r="EJG159" i="6"/>
  <c r="EJH159" i="6"/>
  <c r="EJI159" i="6"/>
  <c r="EJJ159" i="6"/>
  <c r="EJK159" i="6"/>
  <c r="EJL159" i="6"/>
  <c r="EJM159" i="6"/>
  <c r="EJN159" i="6"/>
  <c r="EJO159" i="6"/>
  <c r="EJP159" i="6"/>
  <c r="EJQ159" i="6"/>
  <c r="EJR159" i="6"/>
  <c r="EJS159" i="6"/>
  <c r="EJT159" i="6"/>
  <c r="EJU159" i="6"/>
  <c r="EJV159" i="6"/>
  <c r="EJW159" i="6"/>
  <c r="EJX159" i="6"/>
  <c r="EJY159" i="6"/>
  <c r="EJZ159" i="6"/>
  <c r="EKA159" i="6"/>
  <c r="EKB159" i="6"/>
  <c r="EKC159" i="6"/>
  <c r="EKD159" i="6"/>
  <c r="EKE159" i="6"/>
  <c r="EKF159" i="6"/>
  <c r="EKG159" i="6"/>
  <c r="EKH159" i="6"/>
  <c r="EKI159" i="6"/>
  <c r="EKJ159" i="6"/>
  <c r="EKK159" i="6"/>
  <c r="EKL159" i="6"/>
  <c r="EKM159" i="6"/>
  <c r="EKN159" i="6"/>
  <c r="EKO159" i="6"/>
  <c r="EKP159" i="6"/>
  <c r="EKQ159" i="6"/>
  <c r="EKR159" i="6"/>
  <c r="EKS159" i="6"/>
  <c r="EKT159" i="6"/>
  <c r="EKU159" i="6"/>
  <c r="EKV159" i="6"/>
  <c r="EKW159" i="6"/>
  <c r="EKX159" i="6"/>
  <c r="EKY159" i="6"/>
  <c r="EKZ159" i="6"/>
  <c r="ELA159" i="6"/>
  <c r="ELB159" i="6"/>
  <c r="ELC159" i="6"/>
  <c r="ELD159" i="6"/>
  <c r="ELE159" i="6"/>
  <c r="ELF159" i="6"/>
  <c r="ELG159" i="6"/>
  <c r="ELH159" i="6"/>
  <c r="ELI159" i="6"/>
  <c r="ELJ159" i="6"/>
  <c r="ELK159" i="6"/>
  <c r="ELL159" i="6"/>
  <c r="ELM159" i="6"/>
  <c r="ELN159" i="6"/>
  <c r="ELO159" i="6"/>
  <c r="ELP159" i="6"/>
  <c r="ELQ159" i="6"/>
  <c r="ELR159" i="6"/>
  <c r="ELS159" i="6"/>
  <c r="ELT159" i="6"/>
  <c r="ELU159" i="6"/>
  <c r="ELV159" i="6"/>
  <c r="ELW159" i="6"/>
  <c r="ELX159" i="6"/>
  <c r="ELY159" i="6"/>
  <c r="ELZ159" i="6"/>
  <c r="EMA159" i="6"/>
  <c r="EMB159" i="6"/>
  <c r="EMC159" i="6"/>
  <c r="EMD159" i="6"/>
  <c r="EME159" i="6"/>
  <c r="EMF159" i="6"/>
  <c r="EMG159" i="6"/>
  <c r="EMH159" i="6"/>
  <c r="EMI159" i="6"/>
  <c r="EMJ159" i="6"/>
  <c r="EMK159" i="6"/>
  <c r="EML159" i="6"/>
  <c r="EMM159" i="6"/>
  <c r="EMN159" i="6"/>
  <c r="EMO159" i="6"/>
  <c r="EMP159" i="6"/>
  <c r="EMQ159" i="6"/>
  <c r="EMR159" i="6"/>
  <c r="EMS159" i="6"/>
  <c r="EMT159" i="6"/>
  <c r="EMU159" i="6"/>
  <c r="EMV159" i="6"/>
  <c r="EMW159" i="6"/>
  <c r="EMX159" i="6"/>
  <c r="EMY159" i="6"/>
  <c r="EMZ159" i="6"/>
  <c r="ENA159" i="6"/>
  <c r="ENB159" i="6"/>
  <c r="ENC159" i="6"/>
  <c r="END159" i="6"/>
  <c r="ENE159" i="6"/>
  <c r="ENF159" i="6"/>
  <c r="ENG159" i="6"/>
  <c r="ENH159" i="6"/>
  <c r="ENI159" i="6"/>
  <c r="ENJ159" i="6"/>
  <c r="ENK159" i="6"/>
  <c r="ENL159" i="6"/>
  <c r="ENM159" i="6"/>
  <c r="ENN159" i="6"/>
  <c r="ENO159" i="6"/>
  <c r="ENP159" i="6"/>
  <c r="ENQ159" i="6"/>
  <c r="ENR159" i="6"/>
  <c r="ENS159" i="6"/>
  <c r="ENT159" i="6"/>
  <c r="ENU159" i="6"/>
  <c r="ENV159" i="6"/>
  <c r="ENW159" i="6"/>
  <c r="ENX159" i="6"/>
  <c r="ENY159" i="6"/>
  <c r="ENZ159" i="6"/>
  <c r="EOA159" i="6"/>
  <c r="EOB159" i="6"/>
  <c r="EOC159" i="6"/>
  <c r="EOD159" i="6"/>
  <c r="EOE159" i="6"/>
  <c r="EOF159" i="6"/>
  <c r="EOG159" i="6"/>
  <c r="EOH159" i="6"/>
  <c r="EOI159" i="6"/>
  <c r="EOJ159" i="6"/>
  <c r="EOK159" i="6"/>
  <c r="EOL159" i="6"/>
  <c r="EOM159" i="6"/>
  <c r="EON159" i="6"/>
  <c r="EOO159" i="6"/>
  <c r="EOP159" i="6"/>
  <c r="EOQ159" i="6"/>
  <c r="EOR159" i="6"/>
  <c r="EOS159" i="6"/>
  <c r="EOT159" i="6"/>
  <c r="EOU159" i="6"/>
  <c r="EOV159" i="6"/>
  <c r="EOW159" i="6"/>
  <c r="EOX159" i="6"/>
  <c r="EOY159" i="6"/>
  <c r="EOZ159" i="6"/>
  <c r="EPA159" i="6"/>
  <c r="EPB159" i="6"/>
  <c r="EPC159" i="6"/>
  <c r="EPD159" i="6"/>
  <c r="EPE159" i="6"/>
  <c r="EPF159" i="6"/>
  <c r="EPG159" i="6"/>
  <c r="EPH159" i="6"/>
  <c r="EPI159" i="6"/>
  <c r="EPJ159" i="6"/>
  <c r="EPK159" i="6"/>
  <c r="EPL159" i="6"/>
  <c r="EPM159" i="6"/>
  <c r="EPN159" i="6"/>
  <c r="EPO159" i="6"/>
  <c r="EPP159" i="6"/>
  <c r="EPQ159" i="6"/>
  <c r="EPR159" i="6"/>
  <c r="EPS159" i="6"/>
  <c r="EPT159" i="6"/>
  <c r="EPU159" i="6"/>
  <c r="EPV159" i="6"/>
  <c r="EPW159" i="6"/>
  <c r="EPX159" i="6"/>
  <c r="EPY159" i="6"/>
  <c r="EPZ159" i="6"/>
  <c r="EQA159" i="6"/>
  <c r="EQB159" i="6"/>
  <c r="EQC159" i="6"/>
  <c r="EQD159" i="6"/>
  <c r="EQE159" i="6"/>
  <c r="EQF159" i="6"/>
  <c r="EQG159" i="6"/>
  <c r="EQH159" i="6"/>
  <c r="EQI159" i="6"/>
  <c r="EQJ159" i="6"/>
  <c r="EQK159" i="6"/>
  <c r="EQL159" i="6"/>
  <c r="EQM159" i="6"/>
  <c r="EQN159" i="6"/>
  <c r="EQO159" i="6"/>
  <c r="EQP159" i="6"/>
  <c r="EQQ159" i="6"/>
  <c r="EQR159" i="6"/>
  <c r="EQS159" i="6"/>
  <c r="EQT159" i="6"/>
  <c r="EQU159" i="6"/>
  <c r="EQV159" i="6"/>
  <c r="EQW159" i="6"/>
  <c r="EQX159" i="6"/>
  <c r="EQY159" i="6"/>
  <c r="EQZ159" i="6"/>
  <c r="ERA159" i="6"/>
  <c r="ERB159" i="6"/>
  <c r="ERC159" i="6"/>
  <c r="ERD159" i="6"/>
  <c r="ERE159" i="6"/>
  <c r="ERF159" i="6"/>
  <c r="ERG159" i="6"/>
  <c r="ERH159" i="6"/>
  <c r="ERI159" i="6"/>
  <c r="ERJ159" i="6"/>
  <c r="ERK159" i="6"/>
  <c r="ERL159" i="6"/>
  <c r="ERM159" i="6"/>
  <c r="ERN159" i="6"/>
  <c r="ERO159" i="6"/>
  <c r="ERP159" i="6"/>
  <c r="ERQ159" i="6"/>
  <c r="ERR159" i="6"/>
  <c r="ERS159" i="6"/>
  <c r="ERT159" i="6"/>
  <c r="ERU159" i="6"/>
  <c r="ERV159" i="6"/>
  <c r="ERW159" i="6"/>
  <c r="ERX159" i="6"/>
  <c r="ERY159" i="6"/>
  <c r="ERZ159" i="6"/>
  <c r="ESA159" i="6"/>
  <c r="ESB159" i="6"/>
  <c r="ESC159" i="6"/>
  <c r="ESD159" i="6"/>
  <c r="ESE159" i="6"/>
  <c r="ESF159" i="6"/>
  <c r="ESG159" i="6"/>
  <c r="ESH159" i="6"/>
  <c r="ESI159" i="6"/>
  <c r="ESJ159" i="6"/>
  <c r="ESK159" i="6"/>
  <c r="ESL159" i="6"/>
  <c r="ESM159" i="6"/>
  <c r="ESN159" i="6"/>
  <c r="ESO159" i="6"/>
  <c r="ESP159" i="6"/>
  <c r="ESQ159" i="6"/>
  <c r="ESR159" i="6"/>
  <c r="ESS159" i="6"/>
  <c r="EST159" i="6"/>
  <c r="ESU159" i="6"/>
  <c r="ESV159" i="6"/>
  <c r="ESW159" i="6"/>
  <c r="ESX159" i="6"/>
  <c r="ESY159" i="6"/>
  <c r="ESZ159" i="6"/>
  <c r="ETA159" i="6"/>
  <c r="ETB159" i="6"/>
  <c r="ETC159" i="6"/>
  <c r="ETD159" i="6"/>
  <c r="ETE159" i="6"/>
  <c r="ETF159" i="6"/>
  <c r="ETG159" i="6"/>
  <c r="ETH159" i="6"/>
  <c r="ETI159" i="6"/>
  <c r="ETJ159" i="6"/>
  <c r="ETK159" i="6"/>
  <c r="ETL159" i="6"/>
  <c r="ETM159" i="6"/>
  <c r="ETN159" i="6"/>
  <c r="ETO159" i="6"/>
  <c r="ETP159" i="6"/>
  <c r="ETQ159" i="6"/>
  <c r="ETR159" i="6"/>
  <c r="ETS159" i="6"/>
  <c r="ETT159" i="6"/>
  <c r="ETU159" i="6"/>
  <c r="ETV159" i="6"/>
  <c r="ETW159" i="6"/>
  <c r="ETX159" i="6"/>
  <c r="ETY159" i="6"/>
  <c r="ETZ159" i="6"/>
  <c r="EUA159" i="6"/>
  <c r="EUB159" i="6"/>
  <c r="EUC159" i="6"/>
  <c r="EUD159" i="6"/>
  <c r="EUE159" i="6"/>
  <c r="EUF159" i="6"/>
  <c r="EUG159" i="6"/>
  <c r="EUH159" i="6"/>
  <c r="EUI159" i="6"/>
  <c r="EUJ159" i="6"/>
  <c r="EUK159" i="6"/>
  <c r="EUL159" i="6"/>
  <c r="EUM159" i="6"/>
  <c r="EUN159" i="6"/>
  <c r="EUO159" i="6"/>
  <c r="EUP159" i="6"/>
  <c r="EUQ159" i="6"/>
  <c r="EUR159" i="6"/>
  <c r="EUS159" i="6"/>
  <c r="EUT159" i="6"/>
  <c r="EUU159" i="6"/>
  <c r="EUV159" i="6"/>
  <c r="EUW159" i="6"/>
  <c r="EUX159" i="6"/>
  <c r="EUY159" i="6"/>
  <c r="EUZ159" i="6"/>
  <c r="EVA159" i="6"/>
  <c r="EVB159" i="6"/>
  <c r="EVC159" i="6"/>
  <c r="EVD159" i="6"/>
  <c r="EVE159" i="6"/>
  <c r="EVF159" i="6"/>
  <c r="EVG159" i="6"/>
  <c r="EVH159" i="6"/>
  <c r="EVI159" i="6"/>
  <c r="EVJ159" i="6"/>
  <c r="EVK159" i="6"/>
  <c r="EVL159" i="6"/>
  <c r="EVM159" i="6"/>
  <c r="EVN159" i="6"/>
  <c r="EVO159" i="6"/>
  <c r="EVP159" i="6"/>
  <c r="EVQ159" i="6"/>
  <c r="EVR159" i="6"/>
  <c r="EVS159" i="6"/>
  <c r="EVT159" i="6"/>
  <c r="EVU159" i="6"/>
  <c r="EVV159" i="6"/>
  <c r="EVW159" i="6"/>
  <c r="EVX159" i="6"/>
  <c r="EVY159" i="6"/>
  <c r="EVZ159" i="6"/>
  <c r="EWA159" i="6"/>
  <c r="EWB159" i="6"/>
  <c r="EWC159" i="6"/>
  <c r="EWD159" i="6"/>
  <c r="EWE159" i="6"/>
  <c r="EWF159" i="6"/>
  <c r="EWG159" i="6"/>
  <c r="EWH159" i="6"/>
  <c r="EWI159" i="6"/>
  <c r="EWJ159" i="6"/>
  <c r="EWK159" i="6"/>
  <c r="EWL159" i="6"/>
  <c r="EWM159" i="6"/>
  <c r="EWN159" i="6"/>
  <c r="EWO159" i="6"/>
  <c r="EWP159" i="6"/>
  <c r="EWQ159" i="6"/>
  <c r="EWR159" i="6"/>
  <c r="EWS159" i="6"/>
  <c r="EWT159" i="6"/>
  <c r="EWU159" i="6"/>
  <c r="EWV159" i="6"/>
  <c r="EWW159" i="6"/>
  <c r="EWX159" i="6"/>
  <c r="EWY159" i="6"/>
  <c r="EWZ159" i="6"/>
  <c r="EXA159" i="6"/>
  <c r="EXB159" i="6"/>
  <c r="EXC159" i="6"/>
  <c r="EXD159" i="6"/>
  <c r="EXE159" i="6"/>
  <c r="EXF159" i="6"/>
  <c r="EXG159" i="6"/>
  <c r="EXH159" i="6"/>
  <c r="EXI159" i="6"/>
  <c r="EXJ159" i="6"/>
  <c r="EXK159" i="6"/>
  <c r="EXL159" i="6"/>
  <c r="EXM159" i="6"/>
  <c r="EXN159" i="6"/>
  <c r="EXO159" i="6"/>
  <c r="EXP159" i="6"/>
  <c r="EXQ159" i="6"/>
  <c r="EXR159" i="6"/>
  <c r="EXS159" i="6"/>
  <c r="EXT159" i="6"/>
  <c r="EXU159" i="6"/>
  <c r="EXV159" i="6"/>
  <c r="EXW159" i="6"/>
  <c r="EXX159" i="6"/>
  <c r="EXY159" i="6"/>
  <c r="EXZ159" i="6"/>
  <c r="EYA159" i="6"/>
  <c r="EYB159" i="6"/>
  <c r="EYC159" i="6"/>
  <c r="EYD159" i="6"/>
  <c r="EYE159" i="6"/>
  <c r="EYF159" i="6"/>
  <c r="EYG159" i="6"/>
  <c r="EYH159" i="6"/>
  <c r="EYI159" i="6"/>
  <c r="EYJ159" i="6"/>
  <c r="EYK159" i="6"/>
  <c r="EYL159" i="6"/>
  <c r="EYM159" i="6"/>
  <c r="EYN159" i="6"/>
  <c r="EYO159" i="6"/>
  <c r="EYP159" i="6"/>
  <c r="EYQ159" i="6"/>
  <c r="EYR159" i="6"/>
  <c r="EYS159" i="6"/>
  <c r="EYT159" i="6"/>
  <c r="EYU159" i="6"/>
  <c r="EYV159" i="6"/>
  <c r="EYW159" i="6"/>
  <c r="EYX159" i="6"/>
  <c r="EYY159" i="6"/>
  <c r="EYZ159" i="6"/>
  <c r="EZA159" i="6"/>
  <c r="EZB159" i="6"/>
  <c r="EZC159" i="6"/>
  <c r="EZD159" i="6"/>
  <c r="EZE159" i="6"/>
  <c r="EZF159" i="6"/>
  <c r="EZG159" i="6"/>
  <c r="EZH159" i="6"/>
  <c r="EZI159" i="6"/>
  <c r="EZJ159" i="6"/>
  <c r="EZK159" i="6"/>
  <c r="EZL159" i="6"/>
  <c r="EZM159" i="6"/>
  <c r="EZN159" i="6"/>
  <c r="EZO159" i="6"/>
  <c r="EZP159" i="6"/>
  <c r="EZQ159" i="6"/>
  <c r="EZR159" i="6"/>
  <c r="EZS159" i="6"/>
  <c r="EZT159" i="6"/>
  <c r="EZU159" i="6"/>
  <c r="EZV159" i="6"/>
  <c r="EZW159" i="6"/>
  <c r="EZX159" i="6"/>
  <c r="EZY159" i="6"/>
  <c r="EZZ159" i="6"/>
  <c r="FAA159" i="6"/>
  <c r="FAB159" i="6"/>
  <c r="FAC159" i="6"/>
  <c r="FAD159" i="6"/>
  <c r="FAE159" i="6"/>
  <c r="FAF159" i="6"/>
  <c r="FAG159" i="6"/>
  <c r="FAH159" i="6"/>
  <c r="FAI159" i="6"/>
  <c r="FAJ159" i="6"/>
  <c r="FAK159" i="6"/>
  <c r="FAL159" i="6"/>
  <c r="FAM159" i="6"/>
  <c r="FAN159" i="6"/>
  <c r="FAO159" i="6"/>
  <c r="FAP159" i="6"/>
  <c r="FAQ159" i="6"/>
  <c r="FAR159" i="6"/>
  <c r="FAS159" i="6"/>
  <c r="FAT159" i="6"/>
  <c r="FAU159" i="6"/>
  <c r="FAV159" i="6"/>
  <c r="FAW159" i="6"/>
  <c r="FAX159" i="6"/>
  <c r="FAY159" i="6"/>
  <c r="FAZ159" i="6"/>
  <c r="FBA159" i="6"/>
  <c r="FBB159" i="6"/>
  <c r="FBC159" i="6"/>
  <c r="FBD159" i="6"/>
  <c r="FBE159" i="6"/>
  <c r="FBF159" i="6"/>
  <c r="FBG159" i="6"/>
  <c r="FBH159" i="6"/>
  <c r="FBI159" i="6"/>
  <c r="FBJ159" i="6"/>
  <c r="FBK159" i="6"/>
  <c r="FBL159" i="6"/>
  <c r="FBM159" i="6"/>
  <c r="FBN159" i="6"/>
  <c r="FBO159" i="6"/>
  <c r="FBP159" i="6"/>
  <c r="FBQ159" i="6"/>
  <c r="FBR159" i="6"/>
  <c r="FBS159" i="6"/>
  <c r="FBT159" i="6"/>
  <c r="FBU159" i="6"/>
  <c r="FBV159" i="6"/>
  <c r="FBW159" i="6"/>
  <c r="FBX159" i="6"/>
  <c r="FBY159" i="6"/>
  <c r="FBZ159" i="6"/>
  <c r="FCA159" i="6"/>
  <c r="FCB159" i="6"/>
  <c r="FCC159" i="6"/>
  <c r="FCD159" i="6"/>
  <c r="FCE159" i="6"/>
  <c r="FCF159" i="6"/>
  <c r="FCG159" i="6"/>
  <c r="FCH159" i="6"/>
  <c r="FCI159" i="6"/>
  <c r="FCJ159" i="6"/>
  <c r="FCK159" i="6"/>
  <c r="FCL159" i="6"/>
  <c r="FCM159" i="6"/>
  <c r="FCN159" i="6"/>
  <c r="FCO159" i="6"/>
  <c r="FCP159" i="6"/>
  <c r="FCQ159" i="6"/>
  <c r="FCR159" i="6"/>
  <c r="FCS159" i="6"/>
  <c r="FCT159" i="6"/>
  <c r="FCU159" i="6"/>
  <c r="FCV159" i="6"/>
  <c r="FCW159" i="6"/>
  <c r="FCX159" i="6"/>
  <c r="FCY159" i="6"/>
  <c r="FCZ159" i="6"/>
  <c r="FDA159" i="6"/>
  <c r="FDB159" i="6"/>
  <c r="FDC159" i="6"/>
  <c r="FDD159" i="6"/>
  <c r="FDE159" i="6"/>
  <c r="FDF159" i="6"/>
  <c r="FDG159" i="6"/>
  <c r="FDH159" i="6"/>
  <c r="FDI159" i="6"/>
  <c r="FDJ159" i="6"/>
  <c r="FDK159" i="6"/>
  <c r="FDL159" i="6"/>
  <c r="FDM159" i="6"/>
  <c r="FDN159" i="6"/>
  <c r="FDO159" i="6"/>
  <c r="FDP159" i="6"/>
  <c r="FDQ159" i="6"/>
  <c r="FDR159" i="6"/>
  <c r="FDS159" i="6"/>
  <c r="FDT159" i="6"/>
  <c r="FDU159" i="6"/>
  <c r="FDV159" i="6"/>
  <c r="FDW159" i="6"/>
  <c r="FDX159" i="6"/>
  <c r="FDY159" i="6"/>
  <c r="FDZ159" i="6"/>
  <c r="FEA159" i="6"/>
  <c r="FEB159" i="6"/>
  <c r="FEC159" i="6"/>
  <c r="FED159" i="6"/>
  <c r="FEE159" i="6"/>
  <c r="FEF159" i="6"/>
  <c r="FEG159" i="6"/>
  <c r="FEH159" i="6"/>
  <c r="FEI159" i="6"/>
  <c r="FEJ159" i="6"/>
  <c r="FEK159" i="6"/>
  <c r="FEL159" i="6"/>
  <c r="FEM159" i="6"/>
  <c r="FEN159" i="6"/>
  <c r="FEO159" i="6"/>
  <c r="FEP159" i="6"/>
  <c r="FEQ159" i="6"/>
  <c r="FER159" i="6"/>
  <c r="FES159" i="6"/>
  <c r="FET159" i="6"/>
  <c r="FEU159" i="6"/>
  <c r="FEV159" i="6"/>
  <c r="FEW159" i="6"/>
  <c r="FEX159" i="6"/>
  <c r="FEY159" i="6"/>
  <c r="FEZ159" i="6"/>
  <c r="FFA159" i="6"/>
  <c r="FFB159" i="6"/>
  <c r="FFC159" i="6"/>
  <c r="FFD159" i="6"/>
  <c r="FFE159" i="6"/>
  <c r="FFF159" i="6"/>
  <c r="FFG159" i="6"/>
  <c r="FFH159" i="6"/>
  <c r="FFI159" i="6"/>
  <c r="FFJ159" i="6"/>
  <c r="FFK159" i="6"/>
  <c r="FFL159" i="6"/>
  <c r="FFM159" i="6"/>
  <c r="FFN159" i="6"/>
  <c r="FFO159" i="6"/>
  <c r="FFP159" i="6"/>
  <c r="FFQ159" i="6"/>
  <c r="FFR159" i="6"/>
  <c r="FFS159" i="6"/>
  <c r="FFT159" i="6"/>
  <c r="FFU159" i="6"/>
  <c r="FFV159" i="6"/>
  <c r="FFW159" i="6"/>
  <c r="FFX159" i="6"/>
  <c r="FFY159" i="6"/>
  <c r="FFZ159" i="6"/>
  <c r="FGA159" i="6"/>
  <c r="FGB159" i="6"/>
  <c r="FGC159" i="6"/>
  <c r="FGD159" i="6"/>
  <c r="FGE159" i="6"/>
  <c r="FGF159" i="6"/>
  <c r="FGG159" i="6"/>
  <c r="FGH159" i="6"/>
  <c r="FGI159" i="6"/>
  <c r="FGJ159" i="6"/>
  <c r="FGK159" i="6"/>
  <c r="FGL159" i="6"/>
  <c r="FGM159" i="6"/>
  <c r="FGN159" i="6"/>
  <c r="FGO159" i="6"/>
  <c r="FGP159" i="6"/>
  <c r="FGQ159" i="6"/>
  <c r="FGR159" i="6"/>
  <c r="FGS159" i="6"/>
  <c r="FGT159" i="6"/>
  <c r="FGU159" i="6"/>
  <c r="FGV159" i="6"/>
  <c r="FGW159" i="6"/>
  <c r="FGX159" i="6"/>
  <c r="FGY159" i="6"/>
  <c r="FGZ159" i="6"/>
  <c r="FHA159" i="6"/>
  <c r="FHB159" i="6"/>
  <c r="FHC159" i="6"/>
  <c r="FHD159" i="6"/>
  <c r="FHE159" i="6"/>
  <c r="FHF159" i="6"/>
  <c r="FHG159" i="6"/>
  <c r="FHH159" i="6"/>
  <c r="FHI159" i="6"/>
  <c r="FHJ159" i="6"/>
  <c r="FHK159" i="6"/>
  <c r="FHL159" i="6"/>
  <c r="FHM159" i="6"/>
  <c r="FHN159" i="6"/>
  <c r="FHO159" i="6"/>
  <c r="FHP159" i="6"/>
  <c r="FHQ159" i="6"/>
  <c r="FHR159" i="6"/>
  <c r="FHS159" i="6"/>
  <c r="FHT159" i="6"/>
  <c r="FHU159" i="6"/>
  <c r="FHV159" i="6"/>
  <c r="FHW159" i="6"/>
  <c r="FHX159" i="6"/>
  <c r="FHY159" i="6"/>
  <c r="FHZ159" i="6"/>
  <c r="FIA159" i="6"/>
  <c r="FIB159" i="6"/>
  <c r="FIC159" i="6"/>
  <c r="FID159" i="6"/>
  <c r="FIE159" i="6"/>
  <c r="FIF159" i="6"/>
  <c r="FIG159" i="6"/>
  <c r="FIH159" i="6"/>
  <c r="FII159" i="6"/>
  <c r="FIJ159" i="6"/>
  <c r="FIK159" i="6"/>
  <c r="FIL159" i="6"/>
  <c r="FIM159" i="6"/>
  <c r="FIN159" i="6"/>
  <c r="FIO159" i="6"/>
  <c r="FIP159" i="6"/>
  <c r="FIQ159" i="6"/>
  <c r="FIR159" i="6"/>
  <c r="FIS159" i="6"/>
  <c r="FIT159" i="6"/>
  <c r="FIU159" i="6"/>
  <c r="FIV159" i="6"/>
  <c r="FIW159" i="6"/>
  <c r="FIX159" i="6"/>
  <c r="FIY159" i="6"/>
  <c r="FIZ159" i="6"/>
  <c r="FJA159" i="6"/>
  <c r="FJB159" i="6"/>
  <c r="FJC159" i="6"/>
  <c r="FJD159" i="6"/>
  <c r="FJE159" i="6"/>
  <c r="FJF159" i="6"/>
  <c r="FJG159" i="6"/>
  <c r="FJH159" i="6"/>
  <c r="FJI159" i="6"/>
  <c r="FJJ159" i="6"/>
  <c r="FJK159" i="6"/>
  <c r="FJL159" i="6"/>
  <c r="FJM159" i="6"/>
  <c r="FJN159" i="6"/>
  <c r="FJO159" i="6"/>
  <c r="FJP159" i="6"/>
  <c r="FJQ159" i="6"/>
  <c r="FJR159" i="6"/>
  <c r="FJS159" i="6"/>
  <c r="FJT159" i="6"/>
  <c r="FJU159" i="6"/>
  <c r="FJV159" i="6"/>
  <c r="FJW159" i="6"/>
  <c r="FJX159" i="6"/>
  <c r="FJY159" i="6"/>
  <c r="FJZ159" i="6"/>
  <c r="FKA159" i="6"/>
  <c r="FKB159" i="6"/>
  <c r="FKC159" i="6"/>
  <c r="FKD159" i="6"/>
  <c r="FKE159" i="6"/>
  <c r="FKF159" i="6"/>
  <c r="FKG159" i="6"/>
  <c r="FKH159" i="6"/>
  <c r="FKI159" i="6"/>
  <c r="FKJ159" i="6"/>
  <c r="FKK159" i="6"/>
  <c r="FKL159" i="6"/>
  <c r="FKM159" i="6"/>
  <c r="FKN159" i="6"/>
  <c r="FKO159" i="6"/>
  <c r="FKP159" i="6"/>
  <c r="FKQ159" i="6"/>
  <c r="FKR159" i="6"/>
  <c r="FKS159" i="6"/>
  <c r="FKT159" i="6"/>
  <c r="FKU159" i="6"/>
  <c r="FKV159" i="6"/>
  <c r="FKW159" i="6"/>
  <c r="FKX159" i="6"/>
  <c r="FKY159" i="6"/>
  <c r="FKZ159" i="6"/>
  <c r="FLA159" i="6"/>
  <c r="FLB159" i="6"/>
  <c r="FLC159" i="6"/>
  <c r="FLD159" i="6"/>
  <c r="FLE159" i="6"/>
  <c r="FLF159" i="6"/>
  <c r="FLG159" i="6"/>
  <c r="FLH159" i="6"/>
  <c r="FLI159" i="6"/>
  <c r="FLJ159" i="6"/>
  <c r="FLK159" i="6"/>
  <c r="FLL159" i="6"/>
  <c r="FLM159" i="6"/>
  <c r="FLN159" i="6"/>
  <c r="FLO159" i="6"/>
  <c r="FLP159" i="6"/>
  <c r="FLQ159" i="6"/>
  <c r="FLR159" i="6"/>
  <c r="FLS159" i="6"/>
  <c r="FLT159" i="6"/>
  <c r="FLU159" i="6"/>
  <c r="FLV159" i="6"/>
  <c r="FLW159" i="6"/>
  <c r="FLX159" i="6"/>
  <c r="FLY159" i="6"/>
  <c r="FLZ159" i="6"/>
  <c r="FMA159" i="6"/>
  <c r="FMB159" i="6"/>
  <c r="FMC159" i="6"/>
  <c r="FMD159" i="6"/>
  <c r="FME159" i="6"/>
  <c r="FMF159" i="6"/>
  <c r="FMG159" i="6"/>
  <c r="FMH159" i="6"/>
  <c r="FMI159" i="6"/>
  <c r="FMJ159" i="6"/>
  <c r="FMK159" i="6"/>
  <c r="FML159" i="6"/>
  <c r="FMM159" i="6"/>
  <c r="FMN159" i="6"/>
  <c r="FMO159" i="6"/>
  <c r="FMP159" i="6"/>
  <c r="FMQ159" i="6"/>
  <c r="FMR159" i="6"/>
  <c r="FMS159" i="6"/>
  <c r="FMT159" i="6"/>
  <c r="FMU159" i="6"/>
  <c r="FMV159" i="6"/>
  <c r="FMW159" i="6"/>
  <c r="FMX159" i="6"/>
  <c r="FMY159" i="6"/>
  <c r="FMZ159" i="6"/>
  <c r="FNA159" i="6"/>
  <c r="FNB159" i="6"/>
  <c r="FNC159" i="6"/>
  <c r="FND159" i="6"/>
  <c r="FNE159" i="6"/>
  <c r="FNF159" i="6"/>
  <c r="FNG159" i="6"/>
  <c r="FNH159" i="6"/>
  <c r="FNI159" i="6"/>
  <c r="FNJ159" i="6"/>
  <c r="FNK159" i="6"/>
  <c r="FNL159" i="6"/>
  <c r="FNM159" i="6"/>
  <c r="FNN159" i="6"/>
  <c r="FNO159" i="6"/>
  <c r="FNP159" i="6"/>
  <c r="FNQ159" i="6"/>
  <c r="FNR159" i="6"/>
  <c r="FNS159" i="6"/>
  <c r="FNT159" i="6"/>
  <c r="FNU159" i="6"/>
  <c r="FNV159" i="6"/>
  <c r="FNW159" i="6"/>
  <c r="FNX159" i="6"/>
  <c r="FNY159" i="6"/>
  <c r="FNZ159" i="6"/>
  <c r="FOA159" i="6"/>
  <c r="FOB159" i="6"/>
  <c r="FOC159" i="6"/>
  <c r="FOD159" i="6"/>
  <c r="FOE159" i="6"/>
  <c r="FOF159" i="6"/>
  <c r="FOG159" i="6"/>
  <c r="FOH159" i="6"/>
  <c r="FOI159" i="6"/>
  <c r="FOJ159" i="6"/>
  <c r="FOK159" i="6"/>
  <c r="FOL159" i="6"/>
  <c r="FOM159" i="6"/>
  <c r="FON159" i="6"/>
  <c r="FOO159" i="6"/>
  <c r="FOP159" i="6"/>
  <c r="FOQ159" i="6"/>
  <c r="FOR159" i="6"/>
  <c r="FOS159" i="6"/>
  <c r="FOT159" i="6"/>
  <c r="FOU159" i="6"/>
  <c r="FOV159" i="6"/>
  <c r="FOW159" i="6"/>
  <c r="FOX159" i="6"/>
  <c r="FOY159" i="6"/>
  <c r="FOZ159" i="6"/>
  <c r="FPA159" i="6"/>
  <c r="FPB159" i="6"/>
  <c r="FPC159" i="6"/>
  <c r="FPD159" i="6"/>
  <c r="FPE159" i="6"/>
  <c r="FPF159" i="6"/>
  <c r="FPG159" i="6"/>
  <c r="FPH159" i="6"/>
  <c r="FPI159" i="6"/>
  <c r="FPJ159" i="6"/>
  <c r="FPK159" i="6"/>
  <c r="FPL159" i="6"/>
  <c r="FPM159" i="6"/>
  <c r="FPN159" i="6"/>
  <c r="FPO159" i="6"/>
  <c r="FPP159" i="6"/>
  <c r="FPQ159" i="6"/>
  <c r="FPR159" i="6"/>
  <c r="FPS159" i="6"/>
  <c r="FPT159" i="6"/>
  <c r="FPU159" i="6"/>
  <c r="FPV159" i="6"/>
  <c r="FPW159" i="6"/>
  <c r="FPX159" i="6"/>
  <c r="FPY159" i="6"/>
  <c r="FPZ159" i="6"/>
  <c r="FQA159" i="6"/>
  <c r="FQB159" i="6"/>
  <c r="FQC159" i="6"/>
  <c r="FQD159" i="6"/>
  <c r="FQE159" i="6"/>
  <c r="FQF159" i="6"/>
  <c r="FQG159" i="6"/>
  <c r="FQH159" i="6"/>
  <c r="FQI159" i="6"/>
  <c r="FQJ159" i="6"/>
  <c r="FQK159" i="6"/>
  <c r="FQL159" i="6"/>
  <c r="FQM159" i="6"/>
  <c r="FQN159" i="6"/>
  <c r="FQO159" i="6"/>
  <c r="FQP159" i="6"/>
  <c r="FQQ159" i="6"/>
  <c r="FQR159" i="6"/>
  <c r="FQS159" i="6"/>
  <c r="FQT159" i="6"/>
  <c r="FQU159" i="6"/>
  <c r="FQV159" i="6"/>
  <c r="FQW159" i="6"/>
  <c r="FQX159" i="6"/>
  <c r="FQY159" i="6"/>
  <c r="FQZ159" i="6"/>
  <c r="FRA159" i="6"/>
  <c r="FRB159" i="6"/>
  <c r="FRC159" i="6"/>
  <c r="FRD159" i="6"/>
  <c r="FRE159" i="6"/>
  <c r="FRF159" i="6"/>
  <c r="FRG159" i="6"/>
  <c r="FRH159" i="6"/>
  <c r="FRI159" i="6"/>
  <c r="FRJ159" i="6"/>
  <c r="FRK159" i="6"/>
  <c r="FRL159" i="6"/>
  <c r="FRM159" i="6"/>
  <c r="FRN159" i="6"/>
  <c r="FRO159" i="6"/>
  <c r="FRP159" i="6"/>
  <c r="FRQ159" i="6"/>
  <c r="FRR159" i="6"/>
  <c r="FRS159" i="6"/>
  <c r="FRT159" i="6"/>
  <c r="FRU159" i="6"/>
  <c r="FRV159" i="6"/>
  <c r="FRW159" i="6"/>
  <c r="FRX159" i="6"/>
  <c r="FRY159" i="6"/>
  <c r="FRZ159" i="6"/>
  <c r="FSA159" i="6"/>
  <c r="FSB159" i="6"/>
  <c r="FSC159" i="6"/>
  <c r="FSD159" i="6"/>
  <c r="FSE159" i="6"/>
  <c r="FSF159" i="6"/>
  <c r="FSG159" i="6"/>
  <c r="FSH159" i="6"/>
  <c r="FSI159" i="6"/>
  <c r="FSJ159" i="6"/>
  <c r="FSK159" i="6"/>
  <c r="FSL159" i="6"/>
  <c r="FSM159" i="6"/>
  <c r="FSN159" i="6"/>
  <c r="FSO159" i="6"/>
  <c r="FSP159" i="6"/>
  <c r="FSQ159" i="6"/>
  <c r="FSR159" i="6"/>
  <c r="FSS159" i="6"/>
  <c r="FST159" i="6"/>
  <c r="FSU159" i="6"/>
  <c r="FSV159" i="6"/>
  <c r="FSW159" i="6"/>
  <c r="FSX159" i="6"/>
  <c r="FSY159" i="6"/>
  <c r="FSZ159" i="6"/>
  <c r="FTA159" i="6"/>
  <c r="FTB159" i="6"/>
  <c r="FTC159" i="6"/>
  <c r="FTD159" i="6"/>
  <c r="FTE159" i="6"/>
  <c r="FTF159" i="6"/>
  <c r="FTG159" i="6"/>
  <c r="FTH159" i="6"/>
  <c r="FTI159" i="6"/>
  <c r="FTJ159" i="6"/>
  <c r="FTK159" i="6"/>
  <c r="FTL159" i="6"/>
  <c r="FTM159" i="6"/>
  <c r="FTN159" i="6"/>
  <c r="FTO159" i="6"/>
  <c r="FTP159" i="6"/>
  <c r="FTQ159" i="6"/>
  <c r="FTR159" i="6"/>
  <c r="FTS159" i="6"/>
  <c r="FTT159" i="6"/>
  <c r="FTU159" i="6"/>
  <c r="FTV159" i="6"/>
  <c r="FTW159" i="6"/>
  <c r="FTX159" i="6"/>
  <c r="FTY159" i="6"/>
  <c r="FTZ159" i="6"/>
  <c r="FUA159" i="6"/>
  <c r="FUB159" i="6"/>
  <c r="FUC159" i="6"/>
  <c r="FUD159" i="6"/>
  <c r="FUE159" i="6"/>
  <c r="FUF159" i="6"/>
  <c r="FUG159" i="6"/>
  <c r="FUH159" i="6"/>
  <c r="FUI159" i="6"/>
  <c r="FUJ159" i="6"/>
  <c r="FUK159" i="6"/>
  <c r="FUL159" i="6"/>
  <c r="FUM159" i="6"/>
  <c r="FUN159" i="6"/>
  <c r="FUO159" i="6"/>
  <c r="FUP159" i="6"/>
  <c r="FUQ159" i="6"/>
  <c r="FUR159" i="6"/>
  <c r="FUS159" i="6"/>
  <c r="FUT159" i="6"/>
  <c r="FUU159" i="6"/>
  <c r="FUV159" i="6"/>
  <c r="FUW159" i="6"/>
  <c r="FUX159" i="6"/>
  <c r="FUY159" i="6"/>
  <c r="FUZ159" i="6"/>
  <c r="FVA159" i="6"/>
  <c r="FVB159" i="6"/>
  <c r="FVC159" i="6"/>
  <c r="FVD159" i="6"/>
  <c r="FVE159" i="6"/>
  <c r="FVF159" i="6"/>
  <c r="FVG159" i="6"/>
  <c r="FVH159" i="6"/>
  <c r="FVI159" i="6"/>
  <c r="FVJ159" i="6"/>
  <c r="FVK159" i="6"/>
  <c r="FVL159" i="6"/>
  <c r="FVM159" i="6"/>
  <c r="FVN159" i="6"/>
  <c r="FVO159" i="6"/>
  <c r="FVP159" i="6"/>
  <c r="FVQ159" i="6"/>
  <c r="FVR159" i="6"/>
  <c r="FVS159" i="6"/>
  <c r="FVT159" i="6"/>
  <c r="FVU159" i="6"/>
  <c r="FVV159" i="6"/>
  <c r="FVW159" i="6"/>
  <c r="FVX159" i="6"/>
  <c r="FVY159" i="6"/>
  <c r="FVZ159" i="6"/>
  <c r="FWA159" i="6"/>
  <c r="FWB159" i="6"/>
  <c r="FWC159" i="6"/>
  <c r="FWD159" i="6"/>
  <c r="FWE159" i="6"/>
  <c r="FWF159" i="6"/>
  <c r="FWG159" i="6"/>
  <c r="FWH159" i="6"/>
  <c r="FWI159" i="6"/>
  <c r="FWJ159" i="6"/>
  <c r="FWK159" i="6"/>
  <c r="FWL159" i="6"/>
  <c r="FWM159" i="6"/>
  <c r="FWN159" i="6"/>
  <c r="FWO159" i="6"/>
  <c r="FWP159" i="6"/>
  <c r="FWQ159" i="6"/>
  <c r="FWR159" i="6"/>
  <c r="FWS159" i="6"/>
  <c r="FWT159" i="6"/>
  <c r="FWU159" i="6"/>
  <c r="FWV159" i="6"/>
  <c r="FWW159" i="6"/>
  <c r="FWX159" i="6"/>
  <c r="FWY159" i="6"/>
  <c r="FWZ159" i="6"/>
  <c r="FXA159" i="6"/>
  <c r="FXB159" i="6"/>
  <c r="FXC159" i="6"/>
  <c r="FXD159" i="6"/>
  <c r="FXE159" i="6"/>
  <c r="FXF159" i="6"/>
  <c r="FXG159" i="6"/>
  <c r="FXH159" i="6"/>
  <c r="FXI159" i="6"/>
  <c r="FXJ159" i="6"/>
  <c r="FXK159" i="6"/>
  <c r="FXL159" i="6"/>
  <c r="FXM159" i="6"/>
  <c r="FXN159" i="6"/>
  <c r="FXO159" i="6"/>
  <c r="FXP159" i="6"/>
  <c r="FXQ159" i="6"/>
  <c r="FXR159" i="6"/>
  <c r="FXS159" i="6"/>
  <c r="FXT159" i="6"/>
  <c r="FXU159" i="6"/>
  <c r="FXV159" i="6"/>
  <c r="FXW159" i="6"/>
  <c r="FXX159" i="6"/>
  <c r="FXY159" i="6"/>
  <c r="FXZ159" i="6"/>
  <c r="FYA159" i="6"/>
  <c r="FYB159" i="6"/>
  <c r="FYC159" i="6"/>
  <c r="FYD159" i="6"/>
  <c r="FYE159" i="6"/>
  <c r="FYF159" i="6"/>
  <c r="FYG159" i="6"/>
  <c r="FYH159" i="6"/>
  <c r="FYI159" i="6"/>
  <c r="FYJ159" i="6"/>
  <c r="FYK159" i="6"/>
  <c r="FYL159" i="6"/>
  <c r="FYM159" i="6"/>
  <c r="FYN159" i="6"/>
  <c r="FYO159" i="6"/>
  <c r="FYP159" i="6"/>
  <c r="FYQ159" i="6"/>
  <c r="FYR159" i="6"/>
  <c r="FYS159" i="6"/>
  <c r="FYT159" i="6"/>
  <c r="FYU159" i="6"/>
  <c r="FYV159" i="6"/>
  <c r="FYW159" i="6"/>
  <c r="FYX159" i="6"/>
  <c r="FYY159" i="6"/>
  <c r="FYZ159" i="6"/>
  <c r="FZA159" i="6"/>
  <c r="FZB159" i="6"/>
  <c r="FZC159" i="6"/>
  <c r="FZD159" i="6"/>
  <c r="FZE159" i="6"/>
  <c r="FZF159" i="6"/>
  <c r="FZG159" i="6"/>
  <c r="FZH159" i="6"/>
  <c r="FZI159" i="6"/>
  <c r="FZJ159" i="6"/>
  <c r="FZK159" i="6"/>
  <c r="FZL159" i="6"/>
  <c r="FZM159" i="6"/>
  <c r="FZN159" i="6"/>
  <c r="FZO159" i="6"/>
  <c r="FZP159" i="6"/>
  <c r="FZQ159" i="6"/>
  <c r="FZR159" i="6"/>
  <c r="FZS159" i="6"/>
  <c r="FZT159" i="6"/>
  <c r="FZU159" i="6"/>
  <c r="FZV159" i="6"/>
  <c r="FZW159" i="6"/>
  <c r="FZX159" i="6"/>
  <c r="FZY159" i="6"/>
  <c r="FZZ159" i="6"/>
  <c r="GAA159" i="6"/>
  <c r="GAB159" i="6"/>
  <c r="GAC159" i="6"/>
  <c r="GAD159" i="6"/>
  <c r="GAE159" i="6"/>
  <c r="GAF159" i="6"/>
  <c r="GAG159" i="6"/>
  <c r="GAH159" i="6"/>
  <c r="GAI159" i="6"/>
  <c r="GAJ159" i="6"/>
  <c r="GAK159" i="6"/>
  <c r="GAL159" i="6"/>
  <c r="GAM159" i="6"/>
  <c r="GAN159" i="6"/>
  <c r="GAO159" i="6"/>
  <c r="GAP159" i="6"/>
  <c r="GAQ159" i="6"/>
  <c r="GAR159" i="6"/>
  <c r="GAS159" i="6"/>
  <c r="GAT159" i="6"/>
  <c r="GAU159" i="6"/>
  <c r="GAV159" i="6"/>
  <c r="GAW159" i="6"/>
  <c r="GAX159" i="6"/>
  <c r="GAY159" i="6"/>
  <c r="GAZ159" i="6"/>
  <c r="GBA159" i="6"/>
  <c r="GBB159" i="6"/>
  <c r="GBC159" i="6"/>
  <c r="GBD159" i="6"/>
  <c r="GBE159" i="6"/>
  <c r="GBF159" i="6"/>
  <c r="GBG159" i="6"/>
  <c r="GBH159" i="6"/>
  <c r="GBI159" i="6"/>
  <c r="GBJ159" i="6"/>
  <c r="GBK159" i="6"/>
  <c r="GBL159" i="6"/>
  <c r="GBM159" i="6"/>
  <c r="GBN159" i="6"/>
  <c r="GBO159" i="6"/>
  <c r="GBP159" i="6"/>
  <c r="GBQ159" i="6"/>
  <c r="GBR159" i="6"/>
  <c r="GBS159" i="6"/>
  <c r="GBT159" i="6"/>
  <c r="GBU159" i="6"/>
  <c r="GBV159" i="6"/>
  <c r="GBW159" i="6"/>
  <c r="GBX159" i="6"/>
  <c r="GBY159" i="6"/>
  <c r="GBZ159" i="6"/>
  <c r="GCA159" i="6"/>
  <c r="GCB159" i="6"/>
  <c r="GCC159" i="6"/>
  <c r="GCD159" i="6"/>
  <c r="GCE159" i="6"/>
  <c r="GCF159" i="6"/>
  <c r="GCG159" i="6"/>
  <c r="GCH159" i="6"/>
  <c r="GCI159" i="6"/>
  <c r="GCJ159" i="6"/>
  <c r="GCK159" i="6"/>
  <c r="GCL159" i="6"/>
  <c r="GCM159" i="6"/>
  <c r="GCN159" i="6"/>
  <c r="GCO159" i="6"/>
  <c r="GCP159" i="6"/>
  <c r="GCQ159" i="6"/>
  <c r="GCR159" i="6"/>
  <c r="GCS159" i="6"/>
  <c r="GCT159" i="6"/>
  <c r="GCU159" i="6"/>
  <c r="GCV159" i="6"/>
  <c r="GCW159" i="6"/>
  <c r="GCX159" i="6"/>
  <c r="GCY159" i="6"/>
  <c r="GCZ159" i="6"/>
  <c r="GDA159" i="6"/>
  <c r="GDB159" i="6"/>
  <c r="GDC159" i="6"/>
  <c r="GDD159" i="6"/>
  <c r="GDE159" i="6"/>
  <c r="GDF159" i="6"/>
  <c r="GDG159" i="6"/>
  <c r="GDH159" i="6"/>
  <c r="GDI159" i="6"/>
  <c r="GDJ159" i="6"/>
  <c r="GDK159" i="6"/>
  <c r="GDL159" i="6"/>
  <c r="GDM159" i="6"/>
  <c r="GDN159" i="6"/>
  <c r="GDO159" i="6"/>
  <c r="GDP159" i="6"/>
  <c r="GDQ159" i="6"/>
  <c r="GDR159" i="6"/>
  <c r="GDS159" i="6"/>
  <c r="GDT159" i="6"/>
  <c r="GDU159" i="6"/>
  <c r="GDV159" i="6"/>
  <c r="GDW159" i="6"/>
  <c r="GDX159" i="6"/>
  <c r="GDY159" i="6"/>
  <c r="GDZ159" i="6"/>
  <c r="GEA159" i="6"/>
  <c r="GEB159" i="6"/>
  <c r="GEC159" i="6"/>
  <c r="GED159" i="6"/>
  <c r="GEE159" i="6"/>
  <c r="GEF159" i="6"/>
  <c r="GEG159" i="6"/>
  <c r="GEH159" i="6"/>
  <c r="GEI159" i="6"/>
  <c r="GEJ159" i="6"/>
  <c r="GEK159" i="6"/>
  <c r="GEL159" i="6"/>
  <c r="GEM159" i="6"/>
  <c r="GEN159" i="6"/>
  <c r="GEO159" i="6"/>
  <c r="GEP159" i="6"/>
  <c r="GEQ159" i="6"/>
  <c r="GER159" i="6"/>
  <c r="GES159" i="6"/>
  <c r="GET159" i="6"/>
  <c r="GEU159" i="6"/>
  <c r="GEV159" i="6"/>
  <c r="GEW159" i="6"/>
  <c r="GEX159" i="6"/>
  <c r="GEY159" i="6"/>
  <c r="GEZ159" i="6"/>
  <c r="GFA159" i="6"/>
  <c r="GFB159" i="6"/>
  <c r="GFC159" i="6"/>
  <c r="GFD159" i="6"/>
  <c r="GFE159" i="6"/>
  <c r="GFF159" i="6"/>
  <c r="GFG159" i="6"/>
  <c r="GFH159" i="6"/>
  <c r="GFI159" i="6"/>
  <c r="GFJ159" i="6"/>
  <c r="GFK159" i="6"/>
  <c r="GFL159" i="6"/>
  <c r="GFM159" i="6"/>
  <c r="GFN159" i="6"/>
  <c r="GFO159" i="6"/>
  <c r="GFP159" i="6"/>
  <c r="GFQ159" i="6"/>
  <c r="GFR159" i="6"/>
  <c r="GFS159" i="6"/>
  <c r="GFT159" i="6"/>
  <c r="GFU159" i="6"/>
  <c r="GFV159" i="6"/>
  <c r="GFW159" i="6"/>
  <c r="GFX159" i="6"/>
  <c r="GFY159" i="6"/>
  <c r="GFZ159" i="6"/>
  <c r="GGA159" i="6"/>
  <c r="GGB159" i="6"/>
  <c r="GGC159" i="6"/>
  <c r="GGD159" i="6"/>
  <c r="GGE159" i="6"/>
  <c r="GGF159" i="6"/>
  <c r="GGG159" i="6"/>
  <c r="GGH159" i="6"/>
  <c r="GGI159" i="6"/>
  <c r="GGJ159" i="6"/>
  <c r="GGK159" i="6"/>
  <c r="GGL159" i="6"/>
  <c r="GGM159" i="6"/>
  <c r="GGN159" i="6"/>
  <c r="GGO159" i="6"/>
  <c r="GGP159" i="6"/>
  <c r="GGQ159" i="6"/>
  <c r="GGR159" i="6"/>
  <c r="GGS159" i="6"/>
  <c r="GGT159" i="6"/>
  <c r="GGU159" i="6"/>
  <c r="GGV159" i="6"/>
  <c r="GGW159" i="6"/>
  <c r="GGX159" i="6"/>
  <c r="GGY159" i="6"/>
  <c r="GGZ159" i="6"/>
  <c r="GHA159" i="6"/>
  <c r="GHB159" i="6"/>
  <c r="GHC159" i="6"/>
  <c r="GHD159" i="6"/>
  <c r="GHE159" i="6"/>
  <c r="GHF159" i="6"/>
  <c r="GHG159" i="6"/>
  <c r="GHH159" i="6"/>
  <c r="GHI159" i="6"/>
  <c r="GHJ159" i="6"/>
  <c r="GHK159" i="6"/>
  <c r="GHL159" i="6"/>
  <c r="GHM159" i="6"/>
  <c r="GHN159" i="6"/>
  <c r="GHO159" i="6"/>
  <c r="GHP159" i="6"/>
  <c r="GHQ159" i="6"/>
  <c r="GHR159" i="6"/>
  <c r="GHS159" i="6"/>
  <c r="GHT159" i="6"/>
  <c r="GHU159" i="6"/>
  <c r="GHV159" i="6"/>
  <c r="GHW159" i="6"/>
  <c r="GHX159" i="6"/>
  <c r="GHY159" i="6"/>
  <c r="GHZ159" i="6"/>
  <c r="GIA159" i="6"/>
  <c r="GIB159" i="6"/>
  <c r="GIC159" i="6"/>
  <c r="GID159" i="6"/>
  <c r="GIE159" i="6"/>
  <c r="GIF159" i="6"/>
  <c r="GIG159" i="6"/>
  <c r="GIH159" i="6"/>
  <c r="GII159" i="6"/>
  <c r="GIJ159" i="6"/>
  <c r="GIK159" i="6"/>
  <c r="GIL159" i="6"/>
  <c r="GIM159" i="6"/>
  <c r="GIN159" i="6"/>
  <c r="GIO159" i="6"/>
  <c r="GIP159" i="6"/>
  <c r="GIQ159" i="6"/>
  <c r="GIR159" i="6"/>
  <c r="GIS159" i="6"/>
  <c r="GIT159" i="6"/>
  <c r="GIU159" i="6"/>
  <c r="GIV159" i="6"/>
  <c r="GIW159" i="6"/>
  <c r="GIX159" i="6"/>
  <c r="GIY159" i="6"/>
  <c r="GIZ159" i="6"/>
  <c r="GJA159" i="6"/>
  <c r="GJB159" i="6"/>
  <c r="GJC159" i="6"/>
  <c r="GJD159" i="6"/>
  <c r="GJE159" i="6"/>
  <c r="GJF159" i="6"/>
  <c r="GJG159" i="6"/>
  <c r="GJH159" i="6"/>
  <c r="GJI159" i="6"/>
  <c r="GJJ159" i="6"/>
  <c r="GJK159" i="6"/>
  <c r="GJL159" i="6"/>
  <c r="GJM159" i="6"/>
  <c r="GJN159" i="6"/>
  <c r="GJO159" i="6"/>
  <c r="GJP159" i="6"/>
  <c r="GJQ159" i="6"/>
  <c r="GJR159" i="6"/>
  <c r="GJS159" i="6"/>
  <c r="GJT159" i="6"/>
  <c r="GJU159" i="6"/>
  <c r="GJV159" i="6"/>
  <c r="GJW159" i="6"/>
  <c r="GJX159" i="6"/>
  <c r="GJY159" i="6"/>
  <c r="GJZ159" i="6"/>
  <c r="GKA159" i="6"/>
  <c r="GKB159" i="6"/>
  <c r="GKC159" i="6"/>
  <c r="GKD159" i="6"/>
  <c r="GKE159" i="6"/>
  <c r="GKF159" i="6"/>
  <c r="GKG159" i="6"/>
  <c r="GKH159" i="6"/>
  <c r="GKI159" i="6"/>
  <c r="GKJ159" i="6"/>
  <c r="GKK159" i="6"/>
  <c r="GKL159" i="6"/>
  <c r="GKM159" i="6"/>
  <c r="GKN159" i="6"/>
  <c r="GKO159" i="6"/>
  <c r="GKP159" i="6"/>
  <c r="GKQ159" i="6"/>
  <c r="GKR159" i="6"/>
  <c r="GKS159" i="6"/>
  <c r="GKT159" i="6"/>
  <c r="GKU159" i="6"/>
  <c r="GKV159" i="6"/>
  <c r="GKW159" i="6"/>
  <c r="GKX159" i="6"/>
  <c r="GKY159" i="6"/>
  <c r="GKZ159" i="6"/>
  <c r="GLA159" i="6"/>
  <c r="GLB159" i="6"/>
  <c r="GLC159" i="6"/>
  <c r="GLD159" i="6"/>
  <c r="GLE159" i="6"/>
  <c r="GLF159" i="6"/>
  <c r="GLG159" i="6"/>
  <c r="GLH159" i="6"/>
  <c r="GLI159" i="6"/>
  <c r="GLJ159" i="6"/>
  <c r="GLK159" i="6"/>
  <c r="GLL159" i="6"/>
  <c r="GLM159" i="6"/>
  <c r="GLN159" i="6"/>
  <c r="GLO159" i="6"/>
  <c r="GLP159" i="6"/>
  <c r="GLQ159" i="6"/>
  <c r="GLR159" i="6"/>
  <c r="GLS159" i="6"/>
  <c r="GLT159" i="6"/>
  <c r="GLU159" i="6"/>
  <c r="GLV159" i="6"/>
  <c r="GLW159" i="6"/>
  <c r="GLX159" i="6"/>
  <c r="GLY159" i="6"/>
  <c r="GLZ159" i="6"/>
  <c r="GMA159" i="6"/>
  <c r="GMB159" i="6"/>
  <c r="GMC159" i="6"/>
  <c r="GMD159" i="6"/>
  <c r="GME159" i="6"/>
  <c r="GMF159" i="6"/>
  <c r="GMG159" i="6"/>
  <c r="GMH159" i="6"/>
  <c r="GMI159" i="6"/>
  <c r="GMJ159" i="6"/>
  <c r="GMK159" i="6"/>
  <c r="GML159" i="6"/>
  <c r="GMM159" i="6"/>
  <c r="GMN159" i="6"/>
  <c r="GMO159" i="6"/>
  <c r="GMP159" i="6"/>
  <c r="GMQ159" i="6"/>
  <c r="GMR159" i="6"/>
  <c r="GMS159" i="6"/>
  <c r="GMT159" i="6"/>
  <c r="GMU159" i="6"/>
  <c r="GMV159" i="6"/>
  <c r="GMW159" i="6"/>
  <c r="GMX159" i="6"/>
  <c r="GMY159" i="6"/>
  <c r="GMZ159" i="6"/>
  <c r="GNA159" i="6"/>
  <c r="GNB159" i="6"/>
  <c r="GNC159" i="6"/>
  <c r="GND159" i="6"/>
  <c r="GNE159" i="6"/>
  <c r="GNF159" i="6"/>
  <c r="GNG159" i="6"/>
  <c r="GNH159" i="6"/>
  <c r="GNI159" i="6"/>
  <c r="GNJ159" i="6"/>
  <c r="GNK159" i="6"/>
  <c r="GNL159" i="6"/>
  <c r="GNM159" i="6"/>
  <c r="GNN159" i="6"/>
  <c r="GNO159" i="6"/>
  <c r="GNP159" i="6"/>
  <c r="GNQ159" i="6"/>
  <c r="GNR159" i="6"/>
  <c r="GNS159" i="6"/>
  <c r="GNT159" i="6"/>
  <c r="GNU159" i="6"/>
  <c r="GNV159" i="6"/>
  <c r="GNW159" i="6"/>
  <c r="GNX159" i="6"/>
  <c r="GNY159" i="6"/>
  <c r="GNZ159" i="6"/>
  <c r="GOA159" i="6"/>
  <c r="GOB159" i="6"/>
  <c r="GOC159" i="6"/>
  <c r="GOD159" i="6"/>
  <c r="GOE159" i="6"/>
  <c r="GOF159" i="6"/>
  <c r="GOG159" i="6"/>
  <c r="GOH159" i="6"/>
  <c r="GOI159" i="6"/>
  <c r="GOJ159" i="6"/>
  <c r="GOK159" i="6"/>
  <c r="GOL159" i="6"/>
  <c r="GOM159" i="6"/>
  <c r="GON159" i="6"/>
  <c r="GOO159" i="6"/>
  <c r="GOP159" i="6"/>
  <c r="GOQ159" i="6"/>
  <c r="GOR159" i="6"/>
  <c r="GOS159" i="6"/>
  <c r="GOT159" i="6"/>
  <c r="GOU159" i="6"/>
  <c r="GOV159" i="6"/>
  <c r="GOW159" i="6"/>
  <c r="GOX159" i="6"/>
  <c r="GOY159" i="6"/>
  <c r="GOZ159" i="6"/>
  <c r="GPA159" i="6"/>
  <c r="GPB159" i="6"/>
  <c r="GPC159" i="6"/>
  <c r="GPD159" i="6"/>
  <c r="GPE159" i="6"/>
  <c r="GPF159" i="6"/>
  <c r="GPG159" i="6"/>
  <c r="GPH159" i="6"/>
  <c r="GPI159" i="6"/>
  <c r="GPJ159" i="6"/>
  <c r="GPK159" i="6"/>
  <c r="GPL159" i="6"/>
  <c r="GPM159" i="6"/>
  <c r="GPN159" i="6"/>
  <c r="GPO159" i="6"/>
  <c r="GPP159" i="6"/>
  <c r="GPQ159" i="6"/>
  <c r="GPR159" i="6"/>
  <c r="GPS159" i="6"/>
  <c r="GPT159" i="6"/>
  <c r="GPU159" i="6"/>
  <c r="GPV159" i="6"/>
  <c r="GPW159" i="6"/>
  <c r="GPX159" i="6"/>
  <c r="GPY159" i="6"/>
  <c r="GPZ159" i="6"/>
  <c r="GQA159" i="6"/>
  <c r="GQB159" i="6"/>
  <c r="GQC159" i="6"/>
  <c r="GQD159" i="6"/>
  <c r="GQE159" i="6"/>
  <c r="GQF159" i="6"/>
  <c r="GQG159" i="6"/>
  <c r="GQH159" i="6"/>
  <c r="GQI159" i="6"/>
  <c r="GQJ159" i="6"/>
  <c r="GQK159" i="6"/>
  <c r="GQL159" i="6"/>
  <c r="GQM159" i="6"/>
  <c r="GQN159" i="6"/>
  <c r="GQO159" i="6"/>
  <c r="GQP159" i="6"/>
  <c r="GQQ159" i="6"/>
  <c r="GQR159" i="6"/>
  <c r="GQS159" i="6"/>
  <c r="GQT159" i="6"/>
  <c r="GQU159" i="6"/>
  <c r="GQV159" i="6"/>
  <c r="GQW159" i="6"/>
  <c r="GQX159" i="6"/>
  <c r="GQY159" i="6"/>
  <c r="GQZ159" i="6"/>
  <c r="GRA159" i="6"/>
  <c r="GRB159" i="6"/>
  <c r="GRC159" i="6"/>
  <c r="GRD159" i="6"/>
  <c r="GRE159" i="6"/>
  <c r="GRF159" i="6"/>
  <c r="GRG159" i="6"/>
  <c r="GRH159" i="6"/>
  <c r="GRI159" i="6"/>
  <c r="GRJ159" i="6"/>
  <c r="GRK159" i="6"/>
  <c r="GRL159" i="6"/>
  <c r="GRM159" i="6"/>
  <c r="GRN159" i="6"/>
  <c r="GRO159" i="6"/>
  <c r="GRP159" i="6"/>
  <c r="GRQ159" i="6"/>
  <c r="GRR159" i="6"/>
  <c r="GRS159" i="6"/>
  <c r="GRT159" i="6"/>
  <c r="GRU159" i="6"/>
  <c r="GRV159" i="6"/>
  <c r="GRW159" i="6"/>
  <c r="GRX159" i="6"/>
  <c r="GRY159" i="6"/>
  <c r="GRZ159" i="6"/>
  <c r="GSA159" i="6"/>
  <c r="GSB159" i="6"/>
  <c r="GSC159" i="6"/>
  <c r="GSD159" i="6"/>
  <c r="GSE159" i="6"/>
  <c r="GSF159" i="6"/>
  <c r="GSG159" i="6"/>
  <c r="GSH159" i="6"/>
  <c r="GSI159" i="6"/>
  <c r="GSJ159" i="6"/>
  <c r="GSK159" i="6"/>
  <c r="GSL159" i="6"/>
  <c r="GSM159" i="6"/>
  <c r="GSN159" i="6"/>
  <c r="GSO159" i="6"/>
  <c r="GSP159" i="6"/>
  <c r="GSQ159" i="6"/>
  <c r="GSR159" i="6"/>
  <c r="GSS159" i="6"/>
  <c r="GST159" i="6"/>
  <c r="GSU159" i="6"/>
  <c r="GSV159" i="6"/>
  <c r="GSW159" i="6"/>
  <c r="GSX159" i="6"/>
  <c r="GSY159" i="6"/>
  <c r="GSZ159" i="6"/>
  <c r="GTA159" i="6"/>
  <c r="GTB159" i="6"/>
  <c r="GTC159" i="6"/>
  <c r="GTD159" i="6"/>
  <c r="GTE159" i="6"/>
  <c r="GTF159" i="6"/>
  <c r="GTG159" i="6"/>
  <c r="GTH159" i="6"/>
  <c r="GTI159" i="6"/>
  <c r="GTJ159" i="6"/>
  <c r="GTK159" i="6"/>
  <c r="GTL159" i="6"/>
  <c r="GTM159" i="6"/>
  <c r="GTN159" i="6"/>
  <c r="GTO159" i="6"/>
  <c r="GTP159" i="6"/>
  <c r="GTQ159" i="6"/>
  <c r="GTR159" i="6"/>
  <c r="GTS159" i="6"/>
  <c r="GTT159" i="6"/>
  <c r="GTU159" i="6"/>
  <c r="GTV159" i="6"/>
  <c r="GTW159" i="6"/>
  <c r="GTX159" i="6"/>
  <c r="GTY159" i="6"/>
  <c r="GTZ159" i="6"/>
  <c r="GUA159" i="6"/>
  <c r="GUB159" i="6"/>
  <c r="GUC159" i="6"/>
  <c r="GUD159" i="6"/>
  <c r="GUE159" i="6"/>
  <c r="GUF159" i="6"/>
  <c r="GUG159" i="6"/>
  <c r="GUH159" i="6"/>
  <c r="GUI159" i="6"/>
  <c r="GUJ159" i="6"/>
  <c r="GUK159" i="6"/>
  <c r="GUL159" i="6"/>
  <c r="GUM159" i="6"/>
  <c r="GUN159" i="6"/>
  <c r="GUO159" i="6"/>
  <c r="GUP159" i="6"/>
  <c r="GUQ159" i="6"/>
  <c r="GUR159" i="6"/>
  <c r="GUS159" i="6"/>
  <c r="GUT159" i="6"/>
  <c r="GUU159" i="6"/>
  <c r="GUV159" i="6"/>
  <c r="GUW159" i="6"/>
  <c r="GUX159" i="6"/>
  <c r="GUY159" i="6"/>
  <c r="GUZ159" i="6"/>
  <c r="GVA159" i="6"/>
  <c r="GVB159" i="6"/>
  <c r="GVC159" i="6"/>
  <c r="GVD159" i="6"/>
  <c r="GVE159" i="6"/>
  <c r="GVF159" i="6"/>
  <c r="GVG159" i="6"/>
  <c r="GVH159" i="6"/>
  <c r="GVI159" i="6"/>
  <c r="GVJ159" i="6"/>
  <c r="GVK159" i="6"/>
  <c r="GVL159" i="6"/>
  <c r="GVM159" i="6"/>
  <c r="GVN159" i="6"/>
  <c r="GVO159" i="6"/>
  <c r="GVP159" i="6"/>
  <c r="GVQ159" i="6"/>
  <c r="GVR159" i="6"/>
  <c r="GVS159" i="6"/>
  <c r="GVT159" i="6"/>
  <c r="GVU159" i="6"/>
  <c r="GVV159" i="6"/>
  <c r="GVW159" i="6"/>
  <c r="GVX159" i="6"/>
  <c r="GVY159" i="6"/>
  <c r="GVZ159" i="6"/>
  <c r="GWA159" i="6"/>
  <c r="GWB159" i="6"/>
  <c r="GWC159" i="6"/>
  <c r="GWD159" i="6"/>
  <c r="GWE159" i="6"/>
  <c r="GWF159" i="6"/>
  <c r="GWG159" i="6"/>
  <c r="GWH159" i="6"/>
  <c r="GWI159" i="6"/>
  <c r="GWJ159" i="6"/>
  <c r="GWK159" i="6"/>
  <c r="GWL159" i="6"/>
  <c r="GWM159" i="6"/>
  <c r="GWN159" i="6"/>
  <c r="GWO159" i="6"/>
  <c r="GWP159" i="6"/>
  <c r="GWQ159" i="6"/>
  <c r="GWR159" i="6"/>
  <c r="GWS159" i="6"/>
  <c r="GWT159" i="6"/>
  <c r="GWU159" i="6"/>
  <c r="GWV159" i="6"/>
  <c r="GWW159" i="6"/>
  <c r="GWX159" i="6"/>
  <c r="GWY159" i="6"/>
  <c r="GWZ159" i="6"/>
  <c r="GXA159" i="6"/>
  <c r="GXB159" i="6"/>
  <c r="GXC159" i="6"/>
  <c r="GXD159" i="6"/>
  <c r="GXE159" i="6"/>
  <c r="GXF159" i="6"/>
  <c r="GXG159" i="6"/>
  <c r="GXH159" i="6"/>
  <c r="GXI159" i="6"/>
  <c r="GXJ159" i="6"/>
  <c r="GXK159" i="6"/>
  <c r="GXL159" i="6"/>
  <c r="GXM159" i="6"/>
  <c r="GXN159" i="6"/>
  <c r="GXO159" i="6"/>
  <c r="GXP159" i="6"/>
  <c r="GXQ159" i="6"/>
  <c r="GXR159" i="6"/>
  <c r="GXS159" i="6"/>
  <c r="GXT159" i="6"/>
  <c r="GXU159" i="6"/>
  <c r="GXV159" i="6"/>
  <c r="GXW159" i="6"/>
  <c r="GXX159" i="6"/>
  <c r="GXY159" i="6"/>
  <c r="GXZ159" i="6"/>
  <c r="GYA159" i="6"/>
  <c r="GYB159" i="6"/>
  <c r="GYC159" i="6"/>
  <c r="GYD159" i="6"/>
  <c r="GYE159" i="6"/>
  <c r="GYF159" i="6"/>
  <c r="GYG159" i="6"/>
  <c r="GYH159" i="6"/>
  <c r="GYI159" i="6"/>
  <c r="GYJ159" i="6"/>
  <c r="GYK159" i="6"/>
  <c r="GYL159" i="6"/>
  <c r="GYM159" i="6"/>
  <c r="GYN159" i="6"/>
  <c r="GYO159" i="6"/>
  <c r="GYP159" i="6"/>
  <c r="GYQ159" i="6"/>
  <c r="GYR159" i="6"/>
  <c r="GYS159" i="6"/>
  <c r="GYT159" i="6"/>
  <c r="GYU159" i="6"/>
  <c r="GYV159" i="6"/>
  <c r="GYW159" i="6"/>
  <c r="GYX159" i="6"/>
  <c r="GYY159" i="6"/>
  <c r="GYZ159" i="6"/>
  <c r="GZA159" i="6"/>
  <c r="GZB159" i="6"/>
  <c r="GZC159" i="6"/>
  <c r="GZD159" i="6"/>
  <c r="GZE159" i="6"/>
  <c r="GZF159" i="6"/>
  <c r="GZG159" i="6"/>
  <c r="GZH159" i="6"/>
  <c r="GZI159" i="6"/>
  <c r="GZJ159" i="6"/>
  <c r="GZK159" i="6"/>
  <c r="GZL159" i="6"/>
  <c r="GZM159" i="6"/>
  <c r="GZN159" i="6"/>
  <c r="GZO159" i="6"/>
  <c r="GZP159" i="6"/>
  <c r="GZQ159" i="6"/>
  <c r="GZR159" i="6"/>
  <c r="GZS159" i="6"/>
  <c r="GZT159" i="6"/>
  <c r="GZU159" i="6"/>
  <c r="GZV159" i="6"/>
  <c r="GZW159" i="6"/>
  <c r="GZX159" i="6"/>
  <c r="GZY159" i="6"/>
  <c r="GZZ159" i="6"/>
  <c r="HAA159" i="6"/>
  <c r="HAB159" i="6"/>
  <c r="HAC159" i="6"/>
  <c r="HAD159" i="6"/>
  <c r="HAE159" i="6"/>
  <c r="HAF159" i="6"/>
  <c r="HAG159" i="6"/>
  <c r="HAH159" i="6"/>
  <c r="HAI159" i="6"/>
  <c r="HAJ159" i="6"/>
  <c r="HAK159" i="6"/>
  <c r="HAL159" i="6"/>
  <c r="HAM159" i="6"/>
  <c r="HAN159" i="6"/>
  <c r="HAO159" i="6"/>
  <c r="HAP159" i="6"/>
  <c r="HAQ159" i="6"/>
  <c r="HAR159" i="6"/>
  <c r="HAS159" i="6"/>
  <c r="HAT159" i="6"/>
  <c r="HAU159" i="6"/>
  <c r="HAV159" i="6"/>
  <c r="HAW159" i="6"/>
  <c r="HAX159" i="6"/>
  <c r="HAY159" i="6"/>
  <c r="HAZ159" i="6"/>
  <c r="HBA159" i="6"/>
  <c r="HBB159" i="6"/>
  <c r="HBC159" i="6"/>
  <c r="HBD159" i="6"/>
  <c r="HBE159" i="6"/>
  <c r="HBF159" i="6"/>
  <c r="HBG159" i="6"/>
  <c r="HBH159" i="6"/>
  <c r="HBI159" i="6"/>
  <c r="HBJ159" i="6"/>
  <c r="HBK159" i="6"/>
  <c r="HBL159" i="6"/>
  <c r="HBM159" i="6"/>
  <c r="HBN159" i="6"/>
  <c r="HBO159" i="6"/>
  <c r="HBP159" i="6"/>
  <c r="HBQ159" i="6"/>
  <c r="HBR159" i="6"/>
  <c r="HBS159" i="6"/>
  <c r="HBT159" i="6"/>
  <c r="HBU159" i="6"/>
  <c r="HBV159" i="6"/>
  <c r="HBW159" i="6"/>
  <c r="HBX159" i="6"/>
  <c r="HBY159" i="6"/>
  <c r="HBZ159" i="6"/>
  <c r="HCA159" i="6"/>
  <c r="HCB159" i="6"/>
  <c r="HCC159" i="6"/>
  <c r="HCD159" i="6"/>
  <c r="HCE159" i="6"/>
  <c r="HCF159" i="6"/>
  <c r="HCG159" i="6"/>
  <c r="HCH159" i="6"/>
  <c r="HCI159" i="6"/>
  <c r="HCJ159" i="6"/>
  <c r="HCK159" i="6"/>
  <c r="HCL159" i="6"/>
  <c r="HCM159" i="6"/>
  <c r="HCN159" i="6"/>
  <c r="HCO159" i="6"/>
  <c r="HCP159" i="6"/>
  <c r="HCQ159" i="6"/>
  <c r="HCR159" i="6"/>
  <c r="HCS159" i="6"/>
  <c r="HCT159" i="6"/>
  <c r="HCU159" i="6"/>
  <c r="HCV159" i="6"/>
  <c r="HCW159" i="6"/>
  <c r="HCX159" i="6"/>
  <c r="HCY159" i="6"/>
  <c r="HCZ159" i="6"/>
  <c r="HDA159" i="6"/>
  <c r="HDB159" i="6"/>
  <c r="HDC159" i="6"/>
  <c r="HDD159" i="6"/>
  <c r="HDE159" i="6"/>
  <c r="HDF159" i="6"/>
  <c r="HDG159" i="6"/>
  <c r="HDH159" i="6"/>
  <c r="HDI159" i="6"/>
  <c r="HDJ159" i="6"/>
  <c r="HDK159" i="6"/>
  <c r="HDL159" i="6"/>
  <c r="HDM159" i="6"/>
  <c r="HDN159" i="6"/>
  <c r="HDO159" i="6"/>
  <c r="HDP159" i="6"/>
  <c r="HDQ159" i="6"/>
  <c r="HDR159" i="6"/>
  <c r="HDS159" i="6"/>
  <c r="HDT159" i="6"/>
  <c r="HDU159" i="6"/>
  <c r="HDV159" i="6"/>
  <c r="HDW159" i="6"/>
  <c r="HDX159" i="6"/>
  <c r="HDY159" i="6"/>
  <c r="HDZ159" i="6"/>
  <c r="HEA159" i="6"/>
  <c r="HEB159" i="6"/>
  <c r="HEC159" i="6"/>
  <c r="HED159" i="6"/>
  <c r="HEE159" i="6"/>
  <c r="HEF159" i="6"/>
  <c r="HEG159" i="6"/>
  <c r="HEH159" i="6"/>
  <c r="HEI159" i="6"/>
  <c r="HEJ159" i="6"/>
  <c r="HEK159" i="6"/>
  <c r="HEL159" i="6"/>
  <c r="HEM159" i="6"/>
  <c r="HEN159" i="6"/>
  <c r="HEO159" i="6"/>
  <c r="HEP159" i="6"/>
  <c r="HEQ159" i="6"/>
  <c r="HER159" i="6"/>
  <c r="HES159" i="6"/>
  <c r="HET159" i="6"/>
  <c r="HEU159" i="6"/>
  <c r="HEV159" i="6"/>
  <c r="HEW159" i="6"/>
  <c r="HEX159" i="6"/>
  <c r="HEY159" i="6"/>
  <c r="HEZ159" i="6"/>
  <c r="HFA159" i="6"/>
  <c r="HFB159" i="6"/>
  <c r="HFC159" i="6"/>
  <c r="HFD159" i="6"/>
  <c r="HFE159" i="6"/>
  <c r="HFF159" i="6"/>
  <c r="HFG159" i="6"/>
  <c r="HFH159" i="6"/>
  <c r="HFI159" i="6"/>
  <c r="HFJ159" i="6"/>
  <c r="HFK159" i="6"/>
  <c r="HFL159" i="6"/>
  <c r="HFM159" i="6"/>
  <c r="HFN159" i="6"/>
  <c r="HFO159" i="6"/>
  <c r="HFP159" i="6"/>
  <c r="HFQ159" i="6"/>
  <c r="HFR159" i="6"/>
  <c r="HFS159" i="6"/>
  <c r="HFT159" i="6"/>
  <c r="HFU159" i="6"/>
  <c r="HFV159" i="6"/>
  <c r="HFW159" i="6"/>
  <c r="HFX159" i="6"/>
  <c r="HFY159" i="6"/>
  <c r="HFZ159" i="6"/>
  <c r="HGA159" i="6"/>
  <c r="HGB159" i="6"/>
  <c r="HGC159" i="6"/>
  <c r="HGD159" i="6"/>
  <c r="HGE159" i="6"/>
  <c r="HGF159" i="6"/>
  <c r="HGG159" i="6"/>
  <c r="HGH159" i="6"/>
  <c r="HGI159" i="6"/>
  <c r="HGJ159" i="6"/>
  <c r="HGK159" i="6"/>
  <c r="HGL159" i="6"/>
  <c r="HGM159" i="6"/>
  <c r="HGN159" i="6"/>
  <c r="HGO159" i="6"/>
  <c r="HGP159" i="6"/>
  <c r="HGQ159" i="6"/>
  <c r="HGR159" i="6"/>
  <c r="HGS159" i="6"/>
  <c r="HGT159" i="6"/>
  <c r="HGU159" i="6"/>
  <c r="HGV159" i="6"/>
  <c r="HGW159" i="6"/>
  <c r="HGX159" i="6"/>
  <c r="HGY159" i="6"/>
  <c r="HGZ159" i="6"/>
  <c r="HHA159" i="6"/>
  <c r="HHB159" i="6"/>
  <c r="HHC159" i="6"/>
  <c r="HHD159" i="6"/>
  <c r="HHE159" i="6"/>
  <c r="HHF159" i="6"/>
  <c r="HHG159" i="6"/>
  <c r="HHH159" i="6"/>
  <c r="HHI159" i="6"/>
  <c r="HHJ159" i="6"/>
  <c r="HHK159" i="6"/>
  <c r="HHL159" i="6"/>
  <c r="HHM159" i="6"/>
  <c r="HHN159" i="6"/>
  <c r="HHO159" i="6"/>
  <c r="HHP159" i="6"/>
  <c r="HHQ159" i="6"/>
  <c r="HHR159" i="6"/>
  <c r="HHS159" i="6"/>
  <c r="HHT159" i="6"/>
  <c r="HHU159" i="6"/>
  <c r="HHV159" i="6"/>
  <c r="HHW159" i="6"/>
  <c r="HHX159" i="6"/>
  <c r="HHY159" i="6"/>
  <c r="HHZ159" i="6"/>
  <c r="HIA159" i="6"/>
  <c r="HIB159" i="6"/>
  <c r="HIC159" i="6"/>
  <c r="HID159" i="6"/>
  <c r="HIE159" i="6"/>
  <c r="HIF159" i="6"/>
  <c r="HIG159" i="6"/>
  <c r="HIH159" i="6"/>
  <c r="HII159" i="6"/>
  <c r="HIJ159" i="6"/>
  <c r="HIK159" i="6"/>
  <c r="HIL159" i="6"/>
  <c r="HIM159" i="6"/>
  <c r="HIN159" i="6"/>
  <c r="HIO159" i="6"/>
  <c r="HIP159" i="6"/>
  <c r="HIQ159" i="6"/>
  <c r="HIR159" i="6"/>
  <c r="HIS159" i="6"/>
  <c r="HIT159" i="6"/>
  <c r="HIU159" i="6"/>
  <c r="HIV159" i="6"/>
  <c r="HIW159" i="6"/>
  <c r="HIX159" i="6"/>
  <c r="HIY159" i="6"/>
  <c r="HIZ159" i="6"/>
  <c r="HJA159" i="6"/>
  <c r="HJB159" i="6"/>
  <c r="HJC159" i="6"/>
  <c r="HJD159" i="6"/>
  <c r="HJE159" i="6"/>
  <c r="HJF159" i="6"/>
  <c r="HJG159" i="6"/>
  <c r="HJH159" i="6"/>
  <c r="HJI159" i="6"/>
  <c r="HJJ159" i="6"/>
  <c r="HJK159" i="6"/>
  <c r="HJL159" i="6"/>
  <c r="HJM159" i="6"/>
  <c r="HJN159" i="6"/>
  <c r="HJO159" i="6"/>
  <c r="HJP159" i="6"/>
  <c r="HJQ159" i="6"/>
  <c r="HJR159" i="6"/>
  <c r="HJS159" i="6"/>
  <c r="HJT159" i="6"/>
  <c r="HJU159" i="6"/>
  <c r="HJV159" i="6"/>
  <c r="HJW159" i="6"/>
  <c r="HJX159" i="6"/>
  <c r="HJY159" i="6"/>
  <c r="HJZ159" i="6"/>
  <c r="HKA159" i="6"/>
  <c r="HKB159" i="6"/>
  <c r="HKC159" i="6"/>
  <c r="HKD159" i="6"/>
  <c r="HKE159" i="6"/>
  <c r="HKF159" i="6"/>
  <c r="HKG159" i="6"/>
  <c r="HKH159" i="6"/>
  <c r="HKI159" i="6"/>
  <c r="HKJ159" i="6"/>
  <c r="HKK159" i="6"/>
  <c r="HKL159" i="6"/>
  <c r="HKM159" i="6"/>
  <c r="HKN159" i="6"/>
  <c r="HKO159" i="6"/>
  <c r="HKP159" i="6"/>
  <c r="HKQ159" i="6"/>
  <c r="HKR159" i="6"/>
  <c r="HKS159" i="6"/>
  <c r="HKT159" i="6"/>
  <c r="HKU159" i="6"/>
  <c r="HKV159" i="6"/>
  <c r="HKW159" i="6"/>
  <c r="HKX159" i="6"/>
  <c r="HKY159" i="6"/>
  <c r="HKZ159" i="6"/>
  <c r="HLA159" i="6"/>
  <c r="HLB159" i="6"/>
  <c r="HLC159" i="6"/>
  <c r="HLD159" i="6"/>
  <c r="HLE159" i="6"/>
  <c r="HLF159" i="6"/>
  <c r="HLG159" i="6"/>
  <c r="HLH159" i="6"/>
  <c r="HLI159" i="6"/>
  <c r="HLJ159" i="6"/>
  <c r="HLK159" i="6"/>
  <c r="HLL159" i="6"/>
  <c r="HLM159" i="6"/>
  <c r="HLN159" i="6"/>
  <c r="HLO159" i="6"/>
  <c r="HLP159" i="6"/>
  <c r="HLQ159" i="6"/>
  <c r="HLR159" i="6"/>
  <c r="HLS159" i="6"/>
  <c r="HLT159" i="6"/>
  <c r="HLU159" i="6"/>
  <c r="HLV159" i="6"/>
  <c r="HLW159" i="6"/>
  <c r="HLX159" i="6"/>
  <c r="HLY159" i="6"/>
  <c r="HLZ159" i="6"/>
  <c r="HMA159" i="6"/>
  <c r="HMB159" i="6"/>
  <c r="HMC159" i="6"/>
  <c r="HMD159" i="6"/>
  <c r="HME159" i="6"/>
  <c r="HMF159" i="6"/>
  <c r="HMG159" i="6"/>
  <c r="HMH159" i="6"/>
  <c r="HMI159" i="6"/>
  <c r="HMJ159" i="6"/>
  <c r="HMK159" i="6"/>
  <c r="HML159" i="6"/>
  <c r="HMM159" i="6"/>
  <c r="HMN159" i="6"/>
  <c r="HMO159" i="6"/>
  <c r="HMP159" i="6"/>
  <c r="HMQ159" i="6"/>
  <c r="HMR159" i="6"/>
  <c r="HMS159" i="6"/>
  <c r="HMT159" i="6"/>
  <c r="HMU159" i="6"/>
  <c r="HMV159" i="6"/>
  <c r="HMW159" i="6"/>
  <c r="HMX159" i="6"/>
  <c r="HMY159" i="6"/>
  <c r="HMZ159" i="6"/>
  <c r="HNA159" i="6"/>
  <c r="HNB159" i="6"/>
  <c r="HNC159" i="6"/>
  <c r="HND159" i="6"/>
  <c r="HNE159" i="6"/>
  <c r="HNF159" i="6"/>
  <c r="HNG159" i="6"/>
  <c r="HNH159" i="6"/>
  <c r="HNI159" i="6"/>
  <c r="HNJ159" i="6"/>
  <c r="HNK159" i="6"/>
  <c r="HNL159" i="6"/>
  <c r="HNM159" i="6"/>
  <c r="HNN159" i="6"/>
  <c r="HNO159" i="6"/>
  <c r="HNP159" i="6"/>
  <c r="HNQ159" i="6"/>
  <c r="HNR159" i="6"/>
  <c r="HNS159" i="6"/>
  <c r="HNT159" i="6"/>
  <c r="HNU159" i="6"/>
  <c r="HNV159" i="6"/>
  <c r="HNW159" i="6"/>
  <c r="HNX159" i="6"/>
  <c r="HNY159" i="6"/>
  <c r="HNZ159" i="6"/>
  <c r="HOA159" i="6"/>
  <c r="HOB159" i="6"/>
  <c r="HOC159" i="6"/>
  <c r="HOD159" i="6"/>
  <c r="HOE159" i="6"/>
  <c r="HOF159" i="6"/>
  <c r="HOG159" i="6"/>
  <c r="HOH159" i="6"/>
  <c r="HOI159" i="6"/>
  <c r="HOJ159" i="6"/>
  <c r="HOK159" i="6"/>
  <c r="HOL159" i="6"/>
  <c r="HOM159" i="6"/>
  <c r="HON159" i="6"/>
  <c r="HOO159" i="6"/>
  <c r="HOP159" i="6"/>
  <c r="HOQ159" i="6"/>
  <c r="HOR159" i="6"/>
  <c r="HOS159" i="6"/>
  <c r="HOT159" i="6"/>
  <c r="HOU159" i="6"/>
  <c r="HOV159" i="6"/>
  <c r="HOW159" i="6"/>
  <c r="HOX159" i="6"/>
  <c r="HOY159" i="6"/>
  <c r="HOZ159" i="6"/>
  <c r="HPA159" i="6"/>
  <c r="HPB159" i="6"/>
  <c r="HPC159" i="6"/>
  <c r="HPD159" i="6"/>
  <c r="HPE159" i="6"/>
  <c r="HPF159" i="6"/>
  <c r="HPG159" i="6"/>
  <c r="HPH159" i="6"/>
  <c r="HPI159" i="6"/>
  <c r="HPJ159" i="6"/>
  <c r="HPK159" i="6"/>
  <c r="HPL159" i="6"/>
  <c r="HPM159" i="6"/>
  <c r="HPN159" i="6"/>
  <c r="HPO159" i="6"/>
  <c r="HPP159" i="6"/>
  <c r="HPQ159" i="6"/>
  <c r="HPR159" i="6"/>
  <c r="HPS159" i="6"/>
  <c r="HPT159" i="6"/>
  <c r="HPU159" i="6"/>
  <c r="HPV159" i="6"/>
  <c r="HPW159" i="6"/>
  <c r="HPX159" i="6"/>
  <c r="HPY159" i="6"/>
  <c r="HPZ159" i="6"/>
  <c r="HQA159" i="6"/>
  <c r="HQB159" i="6"/>
  <c r="HQC159" i="6"/>
  <c r="HQD159" i="6"/>
  <c r="HQE159" i="6"/>
  <c r="HQF159" i="6"/>
  <c r="HQG159" i="6"/>
  <c r="HQH159" i="6"/>
  <c r="HQI159" i="6"/>
  <c r="HQJ159" i="6"/>
  <c r="HQK159" i="6"/>
  <c r="HQL159" i="6"/>
  <c r="HQM159" i="6"/>
  <c r="HQN159" i="6"/>
  <c r="HQO159" i="6"/>
  <c r="HQP159" i="6"/>
  <c r="HQQ159" i="6"/>
  <c r="HQR159" i="6"/>
  <c r="HQS159" i="6"/>
  <c r="HQT159" i="6"/>
  <c r="HQU159" i="6"/>
  <c r="HQV159" i="6"/>
  <c r="HQW159" i="6"/>
  <c r="HQX159" i="6"/>
  <c r="HQY159" i="6"/>
  <c r="HQZ159" i="6"/>
  <c r="HRA159" i="6"/>
  <c r="HRB159" i="6"/>
  <c r="HRC159" i="6"/>
  <c r="HRD159" i="6"/>
  <c r="HRE159" i="6"/>
  <c r="HRF159" i="6"/>
  <c r="HRG159" i="6"/>
  <c r="HRH159" i="6"/>
  <c r="HRI159" i="6"/>
  <c r="HRJ159" i="6"/>
  <c r="HRK159" i="6"/>
  <c r="HRL159" i="6"/>
  <c r="HRM159" i="6"/>
  <c r="HRN159" i="6"/>
  <c r="HRO159" i="6"/>
  <c r="HRP159" i="6"/>
  <c r="HRQ159" i="6"/>
  <c r="HRR159" i="6"/>
  <c r="HRS159" i="6"/>
  <c r="HRT159" i="6"/>
  <c r="HRU159" i="6"/>
  <c r="HRV159" i="6"/>
  <c r="HRW159" i="6"/>
  <c r="HRX159" i="6"/>
  <c r="HRY159" i="6"/>
  <c r="HRZ159" i="6"/>
  <c r="HSA159" i="6"/>
  <c r="HSB159" i="6"/>
  <c r="HSC159" i="6"/>
  <c r="HSD159" i="6"/>
  <c r="HSE159" i="6"/>
  <c r="HSF159" i="6"/>
  <c r="HSG159" i="6"/>
  <c r="HSH159" i="6"/>
  <c r="HSI159" i="6"/>
  <c r="HSJ159" i="6"/>
  <c r="HSK159" i="6"/>
  <c r="HSL159" i="6"/>
  <c r="HSM159" i="6"/>
  <c r="HSN159" i="6"/>
  <c r="HSO159" i="6"/>
  <c r="HSP159" i="6"/>
  <c r="HSQ159" i="6"/>
  <c r="HSR159" i="6"/>
  <c r="HSS159" i="6"/>
  <c r="HST159" i="6"/>
  <c r="HSU159" i="6"/>
  <c r="HSV159" i="6"/>
  <c r="HSW159" i="6"/>
  <c r="HSX159" i="6"/>
  <c r="HSY159" i="6"/>
  <c r="HSZ159" i="6"/>
  <c r="HTA159" i="6"/>
  <c r="HTB159" i="6"/>
  <c r="HTC159" i="6"/>
  <c r="HTD159" i="6"/>
  <c r="HTE159" i="6"/>
  <c r="HTF159" i="6"/>
  <c r="HTG159" i="6"/>
  <c r="HTH159" i="6"/>
  <c r="HTI159" i="6"/>
  <c r="HTJ159" i="6"/>
  <c r="HTK159" i="6"/>
  <c r="HTL159" i="6"/>
  <c r="HTM159" i="6"/>
  <c r="HTN159" i="6"/>
  <c r="HTO159" i="6"/>
  <c r="HTP159" i="6"/>
  <c r="HTQ159" i="6"/>
  <c r="HTR159" i="6"/>
  <c r="HTS159" i="6"/>
  <c r="HTT159" i="6"/>
  <c r="HTU159" i="6"/>
  <c r="HTV159" i="6"/>
  <c r="HTW159" i="6"/>
  <c r="HTX159" i="6"/>
  <c r="HTY159" i="6"/>
  <c r="HTZ159" i="6"/>
  <c r="HUA159" i="6"/>
  <c r="HUB159" i="6"/>
  <c r="HUC159" i="6"/>
  <c r="HUD159" i="6"/>
  <c r="HUE159" i="6"/>
  <c r="HUF159" i="6"/>
  <c r="HUG159" i="6"/>
  <c r="HUH159" i="6"/>
  <c r="HUI159" i="6"/>
  <c r="HUJ159" i="6"/>
  <c r="HUK159" i="6"/>
  <c r="HUL159" i="6"/>
  <c r="HUM159" i="6"/>
  <c r="HUN159" i="6"/>
  <c r="HUO159" i="6"/>
  <c r="HUP159" i="6"/>
  <c r="HUQ159" i="6"/>
  <c r="HUR159" i="6"/>
  <c r="HUS159" i="6"/>
  <c r="HUT159" i="6"/>
  <c r="HUU159" i="6"/>
  <c r="HUV159" i="6"/>
  <c r="HUW159" i="6"/>
  <c r="HUX159" i="6"/>
  <c r="HUY159" i="6"/>
  <c r="HUZ159" i="6"/>
  <c r="HVA159" i="6"/>
  <c r="HVB159" i="6"/>
  <c r="HVC159" i="6"/>
  <c r="HVD159" i="6"/>
  <c r="HVE159" i="6"/>
  <c r="HVF159" i="6"/>
  <c r="HVG159" i="6"/>
  <c r="HVH159" i="6"/>
  <c r="HVI159" i="6"/>
  <c r="HVJ159" i="6"/>
  <c r="HVK159" i="6"/>
  <c r="HVL159" i="6"/>
  <c r="HVM159" i="6"/>
  <c r="HVN159" i="6"/>
  <c r="HVO159" i="6"/>
  <c r="HVP159" i="6"/>
  <c r="HVQ159" i="6"/>
  <c r="HVR159" i="6"/>
  <c r="HVS159" i="6"/>
  <c r="HVT159" i="6"/>
  <c r="HVU159" i="6"/>
  <c r="HVV159" i="6"/>
  <c r="HVW159" i="6"/>
  <c r="HVX159" i="6"/>
  <c r="HVY159" i="6"/>
  <c r="HVZ159" i="6"/>
  <c r="HWA159" i="6"/>
  <c r="HWB159" i="6"/>
  <c r="HWC159" i="6"/>
  <c r="HWD159" i="6"/>
  <c r="HWE159" i="6"/>
  <c r="HWF159" i="6"/>
  <c r="HWG159" i="6"/>
  <c r="HWH159" i="6"/>
  <c r="HWI159" i="6"/>
  <c r="HWJ159" i="6"/>
  <c r="HWK159" i="6"/>
  <c r="HWL159" i="6"/>
  <c r="HWM159" i="6"/>
  <c r="HWN159" i="6"/>
  <c r="HWO159" i="6"/>
  <c r="HWP159" i="6"/>
  <c r="HWQ159" i="6"/>
  <c r="HWR159" i="6"/>
  <c r="HWS159" i="6"/>
  <c r="HWT159" i="6"/>
  <c r="HWU159" i="6"/>
  <c r="HWV159" i="6"/>
  <c r="HWW159" i="6"/>
  <c r="HWX159" i="6"/>
  <c r="HWY159" i="6"/>
  <c r="HWZ159" i="6"/>
  <c r="HXA159" i="6"/>
  <c r="HXB159" i="6"/>
  <c r="HXC159" i="6"/>
  <c r="HXD159" i="6"/>
  <c r="HXE159" i="6"/>
  <c r="HXF159" i="6"/>
  <c r="HXG159" i="6"/>
  <c r="HXH159" i="6"/>
  <c r="HXI159" i="6"/>
  <c r="HXJ159" i="6"/>
  <c r="HXK159" i="6"/>
  <c r="HXL159" i="6"/>
  <c r="HXM159" i="6"/>
  <c r="HXN159" i="6"/>
  <c r="HXO159" i="6"/>
  <c r="HXP159" i="6"/>
  <c r="HXQ159" i="6"/>
  <c r="HXR159" i="6"/>
  <c r="HXS159" i="6"/>
  <c r="HXT159" i="6"/>
  <c r="HXU159" i="6"/>
  <c r="HXV159" i="6"/>
  <c r="HXW159" i="6"/>
  <c r="HXX159" i="6"/>
  <c r="HXY159" i="6"/>
  <c r="HXZ159" i="6"/>
  <c r="HYA159" i="6"/>
  <c r="HYB159" i="6"/>
  <c r="HYC159" i="6"/>
  <c r="HYD159" i="6"/>
  <c r="HYE159" i="6"/>
  <c r="HYF159" i="6"/>
  <c r="HYG159" i="6"/>
  <c r="HYH159" i="6"/>
  <c r="HYI159" i="6"/>
  <c r="HYJ159" i="6"/>
  <c r="HYK159" i="6"/>
  <c r="HYL159" i="6"/>
  <c r="HYM159" i="6"/>
  <c r="HYN159" i="6"/>
  <c r="HYO159" i="6"/>
  <c r="HYP159" i="6"/>
  <c r="HYQ159" i="6"/>
  <c r="HYR159" i="6"/>
  <c r="HYS159" i="6"/>
  <c r="HYT159" i="6"/>
  <c r="HYU159" i="6"/>
  <c r="HYV159" i="6"/>
  <c r="HYW159" i="6"/>
  <c r="HYX159" i="6"/>
  <c r="HYY159" i="6"/>
  <c r="HYZ159" i="6"/>
  <c r="HZA159" i="6"/>
  <c r="HZB159" i="6"/>
  <c r="HZC159" i="6"/>
  <c r="HZD159" i="6"/>
  <c r="HZE159" i="6"/>
  <c r="HZF159" i="6"/>
  <c r="HZG159" i="6"/>
  <c r="HZH159" i="6"/>
  <c r="HZI159" i="6"/>
  <c r="HZJ159" i="6"/>
  <c r="HZK159" i="6"/>
  <c r="HZL159" i="6"/>
  <c r="HZM159" i="6"/>
  <c r="HZN159" i="6"/>
  <c r="HZO159" i="6"/>
  <c r="HZP159" i="6"/>
  <c r="HZQ159" i="6"/>
  <c r="HZR159" i="6"/>
  <c r="HZS159" i="6"/>
  <c r="HZT159" i="6"/>
  <c r="HZU159" i="6"/>
  <c r="HZV159" i="6"/>
  <c r="HZW159" i="6"/>
  <c r="HZX159" i="6"/>
  <c r="HZY159" i="6"/>
  <c r="HZZ159" i="6"/>
  <c r="IAA159" i="6"/>
  <c r="IAB159" i="6"/>
  <c r="IAC159" i="6"/>
  <c r="IAD159" i="6"/>
  <c r="IAE159" i="6"/>
  <c r="IAF159" i="6"/>
  <c r="IAG159" i="6"/>
  <c r="IAH159" i="6"/>
  <c r="IAI159" i="6"/>
  <c r="IAJ159" i="6"/>
  <c r="IAK159" i="6"/>
  <c r="IAL159" i="6"/>
  <c r="IAM159" i="6"/>
  <c r="IAN159" i="6"/>
  <c r="IAO159" i="6"/>
  <c r="IAP159" i="6"/>
  <c r="IAQ159" i="6"/>
  <c r="IAR159" i="6"/>
  <c r="IAS159" i="6"/>
  <c r="IAT159" i="6"/>
  <c r="IAU159" i="6"/>
  <c r="IAV159" i="6"/>
  <c r="IAW159" i="6"/>
  <c r="IAX159" i="6"/>
  <c r="IAY159" i="6"/>
  <c r="IAZ159" i="6"/>
  <c r="IBA159" i="6"/>
  <c r="IBB159" i="6"/>
  <c r="IBC159" i="6"/>
  <c r="IBD159" i="6"/>
  <c r="IBE159" i="6"/>
  <c r="IBF159" i="6"/>
  <c r="IBG159" i="6"/>
  <c r="IBH159" i="6"/>
  <c r="IBI159" i="6"/>
  <c r="IBJ159" i="6"/>
  <c r="IBK159" i="6"/>
  <c r="IBL159" i="6"/>
  <c r="IBM159" i="6"/>
  <c r="IBN159" i="6"/>
  <c r="IBO159" i="6"/>
  <c r="IBP159" i="6"/>
  <c r="IBQ159" i="6"/>
  <c r="IBR159" i="6"/>
  <c r="IBS159" i="6"/>
  <c r="IBT159" i="6"/>
  <c r="IBU159" i="6"/>
  <c r="IBV159" i="6"/>
  <c r="IBW159" i="6"/>
  <c r="IBX159" i="6"/>
  <c r="IBY159" i="6"/>
  <c r="IBZ159" i="6"/>
  <c r="ICA159" i="6"/>
  <c r="ICB159" i="6"/>
  <c r="ICC159" i="6"/>
  <c r="ICD159" i="6"/>
  <c r="ICE159" i="6"/>
  <c r="ICF159" i="6"/>
  <c r="ICG159" i="6"/>
  <c r="ICH159" i="6"/>
  <c r="ICI159" i="6"/>
  <c r="ICJ159" i="6"/>
  <c r="ICK159" i="6"/>
  <c r="ICL159" i="6"/>
  <c r="ICM159" i="6"/>
  <c r="ICN159" i="6"/>
  <c r="ICO159" i="6"/>
  <c r="ICP159" i="6"/>
  <c r="ICQ159" i="6"/>
  <c r="ICR159" i="6"/>
  <c r="ICS159" i="6"/>
  <c r="ICT159" i="6"/>
  <c r="ICU159" i="6"/>
  <c r="ICV159" i="6"/>
  <c r="ICW159" i="6"/>
  <c r="ICX159" i="6"/>
  <c r="ICY159" i="6"/>
  <c r="ICZ159" i="6"/>
  <c r="IDA159" i="6"/>
  <c r="IDB159" i="6"/>
  <c r="IDC159" i="6"/>
  <c r="IDD159" i="6"/>
  <c r="IDE159" i="6"/>
  <c r="IDF159" i="6"/>
  <c r="IDG159" i="6"/>
  <c r="IDH159" i="6"/>
  <c r="IDI159" i="6"/>
  <c r="IDJ159" i="6"/>
  <c r="IDK159" i="6"/>
  <c r="IDL159" i="6"/>
  <c r="IDM159" i="6"/>
  <c r="IDN159" i="6"/>
  <c r="IDO159" i="6"/>
  <c r="IDP159" i="6"/>
  <c r="IDQ159" i="6"/>
  <c r="IDR159" i="6"/>
  <c r="IDS159" i="6"/>
  <c r="IDT159" i="6"/>
  <c r="IDU159" i="6"/>
  <c r="IDV159" i="6"/>
  <c r="IDW159" i="6"/>
  <c r="IDX159" i="6"/>
  <c r="IDY159" i="6"/>
  <c r="IDZ159" i="6"/>
  <c r="IEA159" i="6"/>
  <c r="IEB159" i="6"/>
  <c r="IEC159" i="6"/>
  <c r="IED159" i="6"/>
  <c r="IEE159" i="6"/>
  <c r="IEF159" i="6"/>
  <c r="IEG159" i="6"/>
  <c r="IEH159" i="6"/>
  <c r="IEI159" i="6"/>
  <c r="IEJ159" i="6"/>
  <c r="IEK159" i="6"/>
  <c r="IEL159" i="6"/>
  <c r="IEM159" i="6"/>
  <c r="IEN159" i="6"/>
  <c r="IEO159" i="6"/>
  <c r="IEP159" i="6"/>
  <c r="IEQ159" i="6"/>
  <c r="IER159" i="6"/>
  <c r="IES159" i="6"/>
  <c r="IET159" i="6"/>
  <c r="IEU159" i="6"/>
  <c r="IEV159" i="6"/>
  <c r="IEW159" i="6"/>
  <c r="IEX159" i="6"/>
  <c r="IEY159" i="6"/>
  <c r="IEZ159" i="6"/>
  <c r="IFA159" i="6"/>
  <c r="IFB159" i="6"/>
  <c r="IFC159" i="6"/>
  <c r="IFD159" i="6"/>
  <c r="IFE159" i="6"/>
  <c r="IFF159" i="6"/>
  <c r="IFG159" i="6"/>
  <c r="IFH159" i="6"/>
  <c r="IFI159" i="6"/>
  <c r="IFJ159" i="6"/>
  <c r="IFK159" i="6"/>
  <c r="IFL159" i="6"/>
  <c r="IFM159" i="6"/>
  <c r="IFN159" i="6"/>
  <c r="IFO159" i="6"/>
  <c r="IFP159" i="6"/>
  <c r="IFQ159" i="6"/>
  <c r="IFR159" i="6"/>
  <c r="IFS159" i="6"/>
  <c r="IFT159" i="6"/>
  <c r="IFU159" i="6"/>
  <c r="IFV159" i="6"/>
  <c r="IFW159" i="6"/>
  <c r="IFX159" i="6"/>
  <c r="IFY159" i="6"/>
  <c r="IFZ159" i="6"/>
  <c r="IGA159" i="6"/>
  <c r="IGB159" i="6"/>
  <c r="IGC159" i="6"/>
  <c r="IGD159" i="6"/>
  <c r="IGE159" i="6"/>
  <c r="IGF159" i="6"/>
  <c r="IGG159" i="6"/>
  <c r="IGH159" i="6"/>
  <c r="IGI159" i="6"/>
  <c r="IGJ159" i="6"/>
  <c r="IGK159" i="6"/>
  <c r="IGL159" i="6"/>
  <c r="IGM159" i="6"/>
  <c r="IGN159" i="6"/>
  <c r="IGO159" i="6"/>
  <c r="IGP159" i="6"/>
  <c r="IGQ159" i="6"/>
  <c r="IGR159" i="6"/>
  <c r="IGS159" i="6"/>
  <c r="IGT159" i="6"/>
  <c r="IGU159" i="6"/>
  <c r="IGV159" i="6"/>
  <c r="IGW159" i="6"/>
  <c r="IGX159" i="6"/>
  <c r="IGY159" i="6"/>
  <c r="IGZ159" i="6"/>
  <c r="IHA159" i="6"/>
  <c r="IHB159" i="6"/>
  <c r="IHC159" i="6"/>
  <c r="IHD159" i="6"/>
  <c r="IHE159" i="6"/>
  <c r="IHF159" i="6"/>
  <c r="IHG159" i="6"/>
  <c r="IHH159" i="6"/>
  <c r="IHI159" i="6"/>
  <c r="IHJ159" i="6"/>
  <c r="IHK159" i="6"/>
  <c r="IHL159" i="6"/>
  <c r="IHM159" i="6"/>
  <c r="IHN159" i="6"/>
  <c r="IHO159" i="6"/>
  <c r="IHP159" i="6"/>
  <c r="IHQ159" i="6"/>
  <c r="IHR159" i="6"/>
  <c r="IHS159" i="6"/>
  <c r="IHT159" i="6"/>
  <c r="IHU159" i="6"/>
  <c r="IHV159" i="6"/>
  <c r="IHW159" i="6"/>
  <c r="IHX159" i="6"/>
  <c r="IHY159" i="6"/>
  <c r="IHZ159" i="6"/>
  <c r="IIA159" i="6"/>
  <c r="IIB159" i="6"/>
  <c r="IIC159" i="6"/>
  <c r="IID159" i="6"/>
  <c r="IIE159" i="6"/>
  <c r="IIF159" i="6"/>
  <c r="IIG159" i="6"/>
  <c r="IIH159" i="6"/>
  <c r="III159" i="6"/>
  <c r="IIJ159" i="6"/>
  <c r="IIK159" i="6"/>
  <c r="IIL159" i="6"/>
  <c r="IIM159" i="6"/>
  <c r="IIN159" i="6"/>
  <c r="IIO159" i="6"/>
  <c r="IIP159" i="6"/>
  <c r="IIQ159" i="6"/>
  <c r="IIR159" i="6"/>
  <c r="IIS159" i="6"/>
  <c r="IIT159" i="6"/>
  <c r="IIU159" i="6"/>
  <c r="IIV159" i="6"/>
  <c r="IIW159" i="6"/>
  <c r="IIX159" i="6"/>
  <c r="IIY159" i="6"/>
  <c r="IIZ159" i="6"/>
  <c r="IJA159" i="6"/>
  <c r="IJB159" i="6"/>
  <c r="IJC159" i="6"/>
  <c r="IJD159" i="6"/>
  <c r="IJE159" i="6"/>
  <c r="IJF159" i="6"/>
  <c r="IJG159" i="6"/>
  <c r="IJH159" i="6"/>
  <c r="IJI159" i="6"/>
  <c r="IJJ159" i="6"/>
  <c r="IJK159" i="6"/>
  <c r="IJL159" i="6"/>
  <c r="IJM159" i="6"/>
  <c r="IJN159" i="6"/>
  <c r="IJO159" i="6"/>
  <c r="IJP159" i="6"/>
  <c r="IJQ159" i="6"/>
  <c r="IJR159" i="6"/>
  <c r="IJS159" i="6"/>
  <c r="IJT159" i="6"/>
  <c r="IJU159" i="6"/>
  <c r="IJV159" i="6"/>
  <c r="IJW159" i="6"/>
  <c r="IJX159" i="6"/>
  <c r="IJY159" i="6"/>
  <c r="IJZ159" i="6"/>
  <c r="IKA159" i="6"/>
  <c r="IKB159" i="6"/>
  <c r="IKC159" i="6"/>
  <c r="IKD159" i="6"/>
  <c r="IKE159" i="6"/>
  <c r="IKF159" i="6"/>
  <c r="IKG159" i="6"/>
  <c r="IKH159" i="6"/>
  <c r="IKI159" i="6"/>
  <c r="IKJ159" i="6"/>
  <c r="IKK159" i="6"/>
  <c r="IKL159" i="6"/>
  <c r="IKM159" i="6"/>
  <c r="IKN159" i="6"/>
  <c r="IKO159" i="6"/>
  <c r="IKP159" i="6"/>
  <c r="IKQ159" i="6"/>
  <c r="IKR159" i="6"/>
  <c r="IKS159" i="6"/>
  <c r="IKT159" i="6"/>
  <c r="IKU159" i="6"/>
  <c r="IKV159" i="6"/>
  <c r="IKW159" i="6"/>
  <c r="IKX159" i="6"/>
  <c r="IKY159" i="6"/>
  <c r="IKZ159" i="6"/>
  <c r="ILA159" i="6"/>
  <c r="ILB159" i="6"/>
  <c r="ILC159" i="6"/>
  <c r="ILD159" i="6"/>
  <c r="ILE159" i="6"/>
  <c r="ILF159" i="6"/>
  <c r="ILG159" i="6"/>
  <c r="ILH159" i="6"/>
  <c r="ILI159" i="6"/>
  <c r="ILJ159" i="6"/>
  <c r="ILK159" i="6"/>
  <c r="ILL159" i="6"/>
  <c r="ILM159" i="6"/>
  <c r="ILN159" i="6"/>
  <c r="ILO159" i="6"/>
  <c r="ILP159" i="6"/>
  <c r="ILQ159" i="6"/>
  <c r="ILR159" i="6"/>
  <c r="ILS159" i="6"/>
  <c r="ILT159" i="6"/>
  <c r="ILU159" i="6"/>
  <c r="ILV159" i="6"/>
  <c r="ILW159" i="6"/>
  <c r="ILX159" i="6"/>
  <c r="ILY159" i="6"/>
  <c r="ILZ159" i="6"/>
  <c r="IMA159" i="6"/>
  <c r="IMB159" i="6"/>
  <c r="IMC159" i="6"/>
  <c r="IMD159" i="6"/>
  <c r="IME159" i="6"/>
  <c r="IMF159" i="6"/>
  <c r="IMG159" i="6"/>
  <c r="IMH159" i="6"/>
  <c r="IMI159" i="6"/>
  <c r="IMJ159" i="6"/>
  <c r="IMK159" i="6"/>
  <c r="IML159" i="6"/>
  <c r="IMM159" i="6"/>
  <c r="IMN159" i="6"/>
  <c r="IMO159" i="6"/>
  <c r="IMP159" i="6"/>
  <c r="IMQ159" i="6"/>
  <c r="IMR159" i="6"/>
  <c r="IMS159" i="6"/>
  <c r="IMT159" i="6"/>
  <c r="IMU159" i="6"/>
  <c r="IMV159" i="6"/>
  <c r="IMW159" i="6"/>
  <c r="IMX159" i="6"/>
  <c r="IMY159" i="6"/>
  <c r="IMZ159" i="6"/>
  <c r="INA159" i="6"/>
  <c r="INB159" i="6"/>
  <c r="INC159" i="6"/>
  <c r="IND159" i="6"/>
  <c r="INE159" i="6"/>
  <c r="INF159" i="6"/>
  <c r="ING159" i="6"/>
  <c r="INH159" i="6"/>
  <c r="INI159" i="6"/>
  <c r="INJ159" i="6"/>
  <c r="INK159" i="6"/>
  <c r="INL159" i="6"/>
  <c r="INM159" i="6"/>
  <c r="INN159" i="6"/>
  <c r="INO159" i="6"/>
  <c r="INP159" i="6"/>
  <c r="INQ159" i="6"/>
  <c r="INR159" i="6"/>
  <c r="INS159" i="6"/>
  <c r="INT159" i="6"/>
  <c r="INU159" i="6"/>
  <c r="INV159" i="6"/>
  <c r="INW159" i="6"/>
  <c r="INX159" i="6"/>
  <c r="INY159" i="6"/>
  <c r="INZ159" i="6"/>
  <c r="IOA159" i="6"/>
  <c r="IOB159" i="6"/>
  <c r="IOC159" i="6"/>
  <c r="IOD159" i="6"/>
  <c r="IOE159" i="6"/>
  <c r="IOF159" i="6"/>
  <c r="IOG159" i="6"/>
  <c r="IOH159" i="6"/>
  <c r="IOI159" i="6"/>
  <c r="IOJ159" i="6"/>
  <c r="IOK159" i="6"/>
  <c r="IOL159" i="6"/>
  <c r="IOM159" i="6"/>
  <c r="ION159" i="6"/>
  <c r="IOO159" i="6"/>
  <c r="IOP159" i="6"/>
  <c r="IOQ159" i="6"/>
  <c r="IOR159" i="6"/>
  <c r="IOS159" i="6"/>
  <c r="IOT159" i="6"/>
  <c r="IOU159" i="6"/>
  <c r="IOV159" i="6"/>
  <c r="IOW159" i="6"/>
  <c r="IOX159" i="6"/>
  <c r="IOY159" i="6"/>
  <c r="IOZ159" i="6"/>
  <c r="IPA159" i="6"/>
  <c r="IPB159" i="6"/>
  <c r="IPC159" i="6"/>
  <c r="IPD159" i="6"/>
  <c r="IPE159" i="6"/>
  <c r="IPF159" i="6"/>
  <c r="IPG159" i="6"/>
  <c r="IPH159" i="6"/>
  <c r="IPI159" i="6"/>
  <c r="IPJ159" i="6"/>
  <c r="IPK159" i="6"/>
  <c r="IPL159" i="6"/>
  <c r="IPM159" i="6"/>
  <c r="IPN159" i="6"/>
  <c r="IPO159" i="6"/>
  <c r="IPP159" i="6"/>
  <c r="IPQ159" i="6"/>
  <c r="IPR159" i="6"/>
  <c r="IPS159" i="6"/>
  <c r="IPT159" i="6"/>
  <c r="IPU159" i="6"/>
  <c r="IPV159" i="6"/>
  <c r="IPW159" i="6"/>
  <c r="IPX159" i="6"/>
  <c r="IPY159" i="6"/>
  <c r="IPZ159" i="6"/>
  <c r="IQA159" i="6"/>
  <c r="IQB159" i="6"/>
  <c r="IQC159" i="6"/>
  <c r="IQD159" i="6"/>
  <c r="IQE159" i="6"/>
  <c r="IQF159" i="6"/>
  <c r="IQG159" i="6"/>
  <c r="IQH159" i="6"/>
  <c r="IQI159" i="6"/>
  <c r="IQJ159" i="6"/>
  <c r="IQK159" i="6"/>
  <c r="IQL159" i="6"/>
  <c r="IQM159" i="6"/>
  <c r="IQN159" i="6"/>
  <c r="IQO159" i="6"/>
  <c r="IQP159" i="6"/>
  <c r="IQQ159" i="6"/>
  <c r="IQR159" i="6"/>
  <c r="IQS159" i="6"/>
  <c r="IQT159" i="6"/>
  <c r="IQU159" i="6"/>
  <c r="IQV159" i="6"/>
  <c r="IQW159" i="6"/>
  <c r="IQX159" i="6"/>
  <c r="IQY159" i="6"/>
  <c r="IQZ159" i="6"/>
  <c r="IRA159" i="6"/>
  <c r="IRB159" i="6"/>
  <c r="IRC159" i="6"/>
  <c r="IRD159" i="6"/>
  <c r="IRE159" i="6"/>
  <c r="IRF159" i="6"/>
  <c r="IRG159" i="6"/>
  <c r="IRH159" i="6"/>
  <c r="IRI159" i="6"/>
  <c r="IRJ159" i="6"/>
  <c r="IRK159" i="6"/>
  <c r="IRL159" i="6"/>
  <c r="IRM159" i="6"/>
  <c r="IRN159" i="6"/>
  <c r="IRO159" i="6"/>
  <c r="IRP159" i="6"/>
  <c r="IRQ159" i="6"/>
  <c r="IRR159" i="6"/>
  <c r="IRS159" i="6"/>
  <c r="IRT159" i="6"/>
  <c r="IRU159" i="6"/>
  <c r="IRV159" i="6"/>
  <c r="IRW159" i="6"/>
  <c r="IRX159" i="6"/>
  <c r="IRY159" i="6"/>
  <c r="IRZ159" i="6"/>
  <c r="ISA159" i="6"/>
  <c r="ISB159" i="6"/>
  <c r="ISC159" i="6"/>
  <c r="ISD159" i="6"/>
  <c r="ISE159" i="6"/>
  <c r="ISF159" i="6"/>
  <c r="ISG159" i="6"/>
  <c r="ISH159" i="6"/>
  <c r="ISI159" i="6"/>
  <c r="ISJ159" i="6"/>
  <c r="ISK159" i="6"/>
  <c r="ISL159" i="6"/>
  <c r="ISM159" i="6"/>
  <c r="ISN159" i="6"/>
  <c r="ISO159" i="6"/>
  <c r="ISP159" i="6"/>
  <c r="ISQ159" i="6"/>
  <c r="ISR159" i="6"/>
  <c r="ISS159" i="6"/>
  <c r="IST159" i="6"/>
  <c r="ISU159" i="6"/>
  <c r="ISV159" i="6"/>
  <c r="ISW159" i="6"/>
  <c r="ISX159" i="6"/>
  <c r="ISY159" i="6"/>
  <c r="ISZ159" i="6"/>
  <c r="ITA159" i="6"/>
  <c r="ITB159" i="6"/>
  <c r="ITC159" i="6"/>
  <c r="ITD159" i="6"/>
  <c r="ITE159" i="6"/>
  <c r="ITF159" i="6"/>
  <c r="ITG159" i="6"/>
  <c r="ITH159" i="6"/>
  <c r="ITI159" i="6"/>
  <c r="ITJ159" i="6"/>
  <c r="ITK159" i="6"/>
  <c r="ITL159" i="6"/>
  <c r="ITM159" i="6"/>
  <c r="ITN159" i="6"/>
  <c r="ITO159" i="6"/>
  <c r="ITP159" i="6"/>
  <c r="ITQ159" i="6"/>
  <c r="ITR159" i="6"/>
  <c r="ITS159" i="6"/>
  <c r="ITT159" i="6"/>
  <c r="ITU159" i="6"/>
  <c r="ITV159" i="6"/>
  <c r="ITW159" i="6"/>
  <c r="ITX159" i="6"/>
  <c r="ITY159" i="6"/>
  <c r="ITZ159" i="6"/>
  <c r="IUA159" i="6"/>
  <c r="IUB159" i="6"/>
  <c r="IUC159" i="6"/>
  <c r="IUD159" i="6"/>
  <c r="IUE159" i="6"/>
  <c r="IUF159" i="6"/>
  <c r="IUG159" i="6"/>
  <c r="IUH159" i="6"/>
  <c r="IUI159" i="6"/>
  <c r="IUJ159" i="6"/>
  <c r="IUK159" i="6"/>
  <c r="IUL159" i="6"/>
  <c r="IUM159" i="6"/>
  <c r="IUN159" i="6"/>
  <c r="IUO159" i="6"/>
  <c r="IUP159" i="6"/>
  <c r="IUQ159" i="6"/>
  <c r="IUR159" i="6"/>
  <c r="IUS159" i="6"/>
  <c r="IUT159" i="6"/>
  <c r="IUU159" i="6"/>
  <c r="IUV159" i="6"/>
  <c r="IUW159" i="6"/>
  <c r="IUX159" i="6"/>
  <c r="IUY159" i="6"/>
  <c r="IUZ159" i="6"/>
  <c r="IVA159" i="6"/>
  <c r="IVB159" i="6"/>
  <c r="IVC159" i="6"/>
  <c r="IVD159" i="6"/>
  <c r="IVE159" i="6"/>
  <c r="IVF159" i="6"/>
  <c r="IVG159" i="6"/>
  <c r="IVH159" i="6"/>
  <c r="IVI159" i="6"/>
  <c r="IVJ159" i="6"/>
  <c r="IVK159" i="6"/>
  <c r="IVL159" i="6"/>
  <c r="IVM159" i="6"/>
  <c r="IVN159" i="6"/>
  <c r="IVO159" i="6"/>
  <c r="IVP159" i="6"/>
  <c r="IVQ159" i="6"/>
  <c r="IVR159" i="6"/>
  <c r="IVS159" i="6"/>
  <c r="IVT159" i="6"/>
  <c r="IVU159" i="6"/>
  <c r="IVV159" i="6"/>
  <c r="IVW159" i="6"/>
  <c r="IVX159" i="6"/>
  <c r="IVY159" i="6"/>
  <c r="IVZ159" i="6"/>
  <c r="IWA159" i="6"/>
  <c r="IWB159" i="6"/>
  <c r="IWC159" i="6"/>
  <c r="IWD159" i="6"/>
  <c r="IWE159" i="6"/>
  <c r="IWF159" i="6"/>
  <c r="IWG159" i="6"/>
  <c r="IWH159" i="6"/>
  <c r="IWI159" i="6"/>
  <c r="IWJ159" i="6"/>
  <c r="IWK159" i="6"/>
  <c r="IWL159" i="6"/>
  <c r="IWM159" i="6"/>
  <c r="IWN159" i="6"/>
  <c r="IWO159" i="6"/>
  <c r="IWP159" i="6"/>
  <c r="IWQ159" i="6"/>
  <c r="IWR159" i="6"/>
  <c r="IWS159" i="6"/>
  <c r="IWT159" i="6"/>
  <c r="IWU159" i="6"/>
  <c r="IWV159" i="6"/>
  <c r="IWW159" i="6"/>
  <c r="IWX159" i="6"/>
  <c r="IWY159" i="6"/>
  <c r="IWZ159" i="6"/>
  <c r="IXA159" i="6"/>
  <c r="IXB159" i="6"/>
  <c r="IXC159" i="6"/>
  <c r="IXD159" i="6"/>
  <c r="IXE159" i="6"/>
  <c r="IXF159" i="6"/>
  <c r="IXG159" i="6"/>
  <c r="IXH159" i="6"/>
  <c r="IXI159" i="6"/>
  <c r="IXJ159" i="6"/>
  <c r="IXK159" i="6"/>
  <c r="IXL159" i="6"/>
  <c r="IXM159" i="6"/>
  <c r="IXN159" i="6"/>
  <c r="IXO159" i="6"/>
  <c r="IXP159" i="6"/>
  <c r="IXQ159" i="6"/>
  <c r="IXR159" i="6"/>
  <c r="IXS159" i="6"/>
  <c r="IXT159" i="6"/>
  <c r="IXU159" i="6"/>
  <c r="IXV159" i="6"/>
  <c r="IXW159" i="6"/>
  <c r="IXX159" i="6"/>
  <c r="IXY159" i="6"/>
  <c r="IXZ159" i="6"/>
  <c r="IYA159" i="6"/>
  <c r="IYB159" i="6"/>
  <c r="IYC159" i="6"/>
  <c r="IYD159" i="6"/>
  <c r="IYE159" i="6"/>
  <c r="IYF159" i="6"/>
  <c r="IYG159" i="6"/>
  <c r="IYH159" i="6"/>
  <c r="IYI159" i="6"/>
  <c r="IYJ159" i="6"/>
  <c r="IYK159" i="6"/>
  <c r="IYL159" i="6"/>
  <c r="IYM159" i="6"/>
  <c r="IYN159" i="6"/>
  <c r="IYO159" i="6"/>
  <c r="IYP159" i="6"/>
  <c r="IYQ159" i="6"/>
  <c r="IYR159" i="6"/>
  <c r="IYS159" i="6"/>
  <c r="IYT159" i="6"/>
  <c r="IYU159" i="6"/>
  <c r="IYV159" i="6"/>
  <c r="IYW159" i="6"/>
  <c r="IYX159" i="6"/>
  <c r="IYY159" i="6"/>
  <c r="IYZ159" i="6"/>
  <c r="IZA159" i="6"/>
  <c r="IZB159" i="6"/>
  <c r="IZC159" i="6"/>
  <c r="IZD159" i="6"/>
  <c r="IZE159" i="6"/>
  <c r="IZF159" i="6"/>
  <c r="IZG159" i="6"/>
  <c r="IZH159" i="6"/>
  <c r="IZI159" i="6"/>
  <c r="IZJ159" i="6"/>
  <c r="IZK159" i="6"/>
  <c r="IZL159" i="6"/>
  <c r="IZM159" i="6"/>
  <c r="IZN159" i="6"/>
  <c r="IZO159" i="6"/>
  <c r="IZP159" i="6"/>
  <c r="IZQ159" i="6"/>
  <c r="IZR159" i="6"/>
  <c r="IZS159" i="6"/>
  <c r="IZT159" i="6"/>
  <c r="IZU159" i="6"/>
  <c r="IZV159" i="6"/>
  <c r="IZW159" i="6"/>
  <c r="IZX159" i="6"/>
  <c r="IZY159" i="6"/>
  <c r="IZZ159" i="6"/>
  <c r="JAA159" i="6"/>
  <c r="JAB159" i="6"/>
  <c r="JAC159" i="6"/>
  <c r="JAD159" i="6"/>
  <c r="JAE159" i="6"/>
  <c r="JAF159" i="6"/>
  <c r="JAG159" i="6"/>
  <c r="JAH159" i="6"/>
  <c r="JAI159" i="6"/>
  <c r="JAJ159" i="6"/>
  <c r="JAK159" i="6"/>
  <c r="JAL159" i="6"/>
  <c r="JAM159" i="6"/>
  <c r="JAN159" i="6"/>
  <c r="JAO159" i="6"/>
  <c r="JAP159" i="6"/>
  <c r="JAQ159" i="6"/>
  <c r="JAR159" i="6"/>
  <c r="JAS159" i="6"/>
  <c r="JAT159" i="6"/>
  <c r="JAU159" i="6"/>
  <c r="JAV159" i="6"/>
  <c r="JAW159" i="6"/>
  <c r="JAX159" i="6"/>
  <c r="JAY159" i="6"/>
  <c r="JAZ159" i="6"/>
  <c r="JBA159" i="6"/>
  <c r="JBB159" i="6"/>
  <c r="JBC159" i="6"/>
  <c r="JBD159" i="6"/>
  <c r="JBE159" i="6"/>
  <c r="JBF159" i="6"/>
  <c r="JBG159" i="6"/>
  <c r="JBH159" i="6"/>
  <c r="JBI159" i="6"/>
  <c r="JBJ159" i="6"/>
  <c r="JBK159" i="6"/>
  <c r="JBL159" i="6"/>
  <c r="JBM159" i="6"/>
  <c r="JBN159" i="6"/>
  <c r="JBO159" i="6"/>
  <c r="JBP159" i="6"/>
  <c r="JBQ159" i="6"/>
  <c r="JBR159" i="6"/>
  <c r="JBS159" i="6"/>
  <c r="JBT159" i="6"/>
  <c r="JBU159" i="6"/>
  <c r="JBV159" i="6"/>
  <c r="JBW159" i="6"/>
  <c r="JBX159" i="6"/>
  <c r="JBY159" i="6"/>
  <c r="JBZ159" i="6"/>
  <c r="JCA159" i="6"/>
  <c r="JCB159" i="6"/>
  <c r="JCC159" i="6"/>
  <c r="JCD159" i="6"/>
  <c r="JCE159" i="6"/>
  <c r="JCF159" i="6"/>
  <c r="JCG159" i="6"/>
  <c r="JCH159" i="6"/>
  <c r="JCI159" i="6"/>
  <c r="JCJ159" i="6"/>
  <c r="JCK159" i="6"/>
  <c r="JCL159" i="6"/>
  <c r="JCM159" i="6"/>
  <c r="JCN159" i="6"/>
  <c r="JCO159" i="6"/>
  <c r="JCP159" i="6"/>
  <c r="JCQ159" i="6"/>
  <c r="JCR159" i="6"/>
  <c r="JCS159" i="6"/>
  <c r="JCT159" i="6"/>
  <c r="JCU159" i="6"/>
  <c r="JCV159" i="6"/>
  <c r="JCW159" i="6"/>
  <c r="JCX159" i="6"/>
  <c r="JCY159" i="6"/>
  <c r="JCZ159" i="6"/>
  <c r="JDA159" i="6"/>
  <c r="JDB159" i="6"/>
  <c r="JDC159" i="6"/>
  <c r="JDD159" i="6"/>
  <c r="JDE159" i="6"/>
  <c r="JDF159" i="6"/>
  <c r="JDG159" i="6"/>
  <c r="JDH159" i="6"/>
  <c r="JDI159" i="6"/>
  <c r="JDJ159" i="6"/>
  <c r="JDK159" i="6"/>
  <c r="JDL159" i="6"/>
  <c r="JDM159" i="6"/>
  <c r="JDN159" i="6"/>
  <c r="JDO159" i="6"/>
  <c r="JDP159" i="6"/>
  <c r="JDQ159" i="6"/>
  <c r="JDR159" i="6"/>
  <c r="JDS159" i="6"/>
  <c r="JDT159" i="6"/>
  <c r="JDU159" i="6"/>
  <c r="JDV159" i="6"/>
  <c r="JDW159" i="6"/>
  <c r="JDX159" i="6"/>
  <c r="JDY159" i="6"/>
  <c r="JDZ159" i="6"/>
  <c r="JEA159" i="6"/>
  <c r="JEB159" i="6"/>
  <c r="JEC159" i="6"/>
  <c r="JED159" i="6"/>
  <c r="JEE159" i="6"/>
  <c r="JEF159" i="6"/>
  <c r="JEG159" i="6"/>
  <c r="JEH159" i="6"/>
  <c r="JEI159" i="6"/>
  <c r="JEJ159" i="6"/>
  <c r="JEK159" i="6"/>
  <c r="JEL159" i="6"/>
  <c r="JEM159" i="6"/>
  <c r="JEN159" i="6"/>
  <c r="JEO159" i="6"/>
  <c r="JEP159" i="6"/>
  <c r="JEQ159" i="6"/>
  <c r="JER159" i="6"/>
  <c r="JES159" i="6"/>
  <c r="JET159" i="6"/>
  <c r="JEU159" i="6"/>
  <c r="JEV159" i="6"/>
  <c r="JEW159" i="6"/>
  <c r="JEX159" i="6"/>
  <c r="JEY159" i="6"/>
  <c r="JEZ159" i="6"/>
  <c r="JFA159" i="6"/>
  <c r="JFB159" i="6"/>
  <c r="JFC159" i="6"/>
  <c r="JFD159" i="6"/>
  <c r="JFE159" i="6"/>
  <c r="JFF159" i="6"/>
  <c r="JFG159" i="6"/>
  <c r="JFH159" i="6"/>
  <c r="JFI159" i="6"/>
  <c r="JFJ159" i="6"/>
  <c r="JFK159" i="6"/>
  <c r="JFL159" i="6"/>
  <c r="JFM159" i="6"/>
  <c r="JFN159" i="6"/>
  <c r="JFO159" i="6"/>
  <c r="JFP159" i="6"/>
  <c r="JFQ159" i="6"/>
  <c r="JFR159" i="6"/>
  <c r="JFS159" i="6"/>
  <c r="JFT159" i="6"/>
  <c r="JFU159" i="6"/>
  <c r="JFV159" i="6"/>
  <c r="JFW159" i="6"/>
  <c r="JFX159" i="6"/>
  <c r="JFY159" i="6"/>
  <c r="JFZ159" i="6"/>
  <c r="JGA159" i="6"/>
  <c r="JGB159" i="6"/>
  <c r="JGC159" i="6"/>
  <c r="JGD159" i="6"/>
  <c r="JGE159" i="6"/>
  <c r="JGF159" i="6"/>
  <c r="JGG159" i="6"/>
  <c r="JGH159" i="6"/>
  <c r="JGI159" i="6"/>
  <c r="JGJ159" i="6"/>
  <c r="JGK159" i="6"/>
  <c r="JGL159" i="6"/>
  <c r="JGM159" i="6"/>
  <c r="JGN159" i="6"/>
  <c r="JGO159" i="6"/>
  <c r="JGP159" i="6"/>
  <c r="JGQ159" i="6"/>
  <c r="JGR159" i="6"/>
  <c r="JGS159" i="6"/>
  <c r="JGT159" i="6"/>
  <c r="JGU159" i="6"/>
  <c r="JGV159" i="6"/>
  <c r="JGW159" i="6"/>
  <c r="JGX159" i="6"/>
  <c r="JGY159" i="6"/>
  <c r="JGZ159" i="6"/>
  <c r="JHA159" i="6"/>
  <c r="JHB159" i="6"/>
  <c r="JHC159" i="6"/>
  <c r="JHD159" i="6"/>
  <c r="JHE159" i="6"/>
  <c r="JHF159" i="6"/>
  <c r="JHG159" i="6"/>
  <c r="JHH159" i="6"/>
  <c r="JHI159" i="6"/>
  <c r="JHJ159" i="6"/>
  <c r="JHK159" i="6"/>
  <c r="JHL159" i="6"/>
  <c r="JHM159" i="6"/>
  <c r="JHN159" i="6"/>
  <c r="JHO159" i="6"/>
  <c r="JHP159" i="6"/>
  <c r="JHQ159" i="6"/>
  <c r="JHR159" i="6"/>
  <c r="JHS159" i="6"/>
  <c r="JHT159" i="6"/>
  <c r="JHU159" i="6"/>
  <c r="JHV159" i="6"/>
  <c r="JHW159" i="6"/>
  <c r="JHX159" i="6"/>
  <c r="JHY159" i="6"/>
  <c r="JHZ159" i="6"/>
  <c r="JIA159" i="6"/>
  <c r="JIB159" i="6"/>
  <c r="JIC159" i="6"/>
  <c r="JID159" i="6"/>
  <c r="JIE159" i="6"/>
  <c r="JIF159" i="6"/>
  <c r="JIG159" i="6"/>
  <c r="JIH159" i="6"/>
  <c r="JII159" i="6"/>
  <c r="JIJ159" i="6"/>
  <c r="JIK159" i="6"/>
  <c r="JIL159" i="6"/>
  <c r="JIM159" i="6"/>
  <c r="JIN159" i="6"/>
  <c r="JIO159" i="6"/>
  <c r="JIP159" i="6"/>
  <c r="JIQ159" i="6"/>
  <c r="JIR159" i="6"/>
  <c r="JIS159" i="6"/>
  <c r="JIT159" i="6"/>
  <c r="JIU159" i="6"/>
  <c r="JIV159" i="6"/>
  <c r="JIW159" i="6"/>
  <c r="JIX159" i="6"/>
  <c r="JIY159" i="6"/>
  <c r="JIZ159" i="6"/>
  <c r="JJA159" i="6"/>
  <c r="JJB159" i="6"/>
  <c r="JJC159" i="6"/>
  <c r="JJD159" i="6"/>
  <c r="JJE159" i="6"/>
  <c r="JJF159" i="6"/>
  <c r="JJG159" i="6"/>
  <c r="JJH159" i="6"/>
  <c r="JJI159" i="6"/>
  <c r="JJJ159" i="6"/>
  <c r="JJK159" i="6"/>
  <c r="JJL159" i="6"/>
  <c r="JJM159" i="6"/>
  <c r="JJN159" i="6"/>
  <c r="JJO159" i="6"/>
  <c r="JJP159" i="6"/>
  <c r="JJQ159" i="6"/>
  <c r="JJR159" i="6"/>
  <c r="JJS159" i="6"/>
  <c r="JJT159" i="6"/>
  <c r="JJU159" i="6"/>
  <c r="JJV159" i="6"/>
  <c r="JJW159" i="6"/>
  <c r="JJX159" i="6"/>
  <c r="JJY159" i="6"/>
  <c r="JJZ159" i="6"/>
  <c r="JKA159" i="6"/>
  <c r="JKB159" i="6"/>
  <c r="JKC159" i="6"/>
  <c r="JKD159" i="6"/>
  <c r="JKE159" i="6"/>
  <c r="JKF159" i="6"/>
  <c r="JKG159" i="6"/>
  <c r="JKH159" i="6"/>
  <c r="JKI159" i="6"/>
  <c r="JKJ159" i="6"/>
  <c r="JKK159" i="6"/>
  <c r="JKL159" i="6"/>
  <c r="JKM159" i="6"/>
  <c r="JKN159" i="6"/>
  <c r="JKO159" i="6"/>
  <c r="JKP159" i="6"/>
  <c r="JKQ159" i="6"/>
  <c r="JKR159" i="6"/>
  <c r="JKS159" i="6"/>
  <c r="JKT159" i="6"/>
  <c r="JKU159" i="6"/>
  <c r="JKV159" i="6"/>
  <c r="JKW159" i="6"/>
  <c r="JKX159" i="6"/>
  <c r="JKY159" i="6"/>
  <c r="JKZ159" i="6"/>
  <c r="JLA159" i="6"/>
  <c r="JLB159" i="6"/>
  <c r="JLC159" i="6"/>
  <c r="JLD159" i="6"/>
  <c r="JLE159" i="6"/>
  <c r="JLF159" i="6"/>
  <c r="JLG159" i="6"/>
  <c r="JLH159" i="6"/>
  <c r="JLI159" i="6"/>
  <c r="JLJ159" i="6"/>
  <c r="JLK159" i="6"/>
  <c r="JLL159" i="6"/>
  <c r="JLM159" i="6"/>
  <c r="JLN159" i="6"/>
  <c r="JLO159" i="6"/>
  <c r="JLP159" i="6"/>
  <c r="JLQ159" i="6"/>
  <c r="JLR159" i="6"/>
  <c r="JLS159" i="6"/>
  <c r="JLT159" i="6"/>
  <c r="JLU159" i="6"/>
  <c r="JLV159" i="6"/>
  <c r="JLW159" i="6"/>
  <c r="JLX159" i="6"/>
  <c r="JLY159" i="6"/>
  <c r="JLZ159" i="6"/>
  <c r="JMA159" i="6"/>
  <c r="JMB159" i="6"/>
  <c r="JMC159" i="6"/>
  <c r="JMD159" i="6"/>
  <c r="JME159" i="6"/>
  <c r="JMF159" i="6"/>
  <c r="JMG159" i="6"/>
  <c r="JMH159" i="6"/>
  <c r="JMI159" i="6"/>
  <c r="JMJ159" i="6"/>
  <c r="JMK159" i="6"/>
  <c r="JML159" i="6"/>
  <c r="JMM159" i="6"/>
  <c r="JMN159" i="6"/>
  <c r="JMO159" i="6"/>
  <c r="JMP159" i="6"/>
  <c r="JMQ159" i="6"/>
  <c r="JMR159" i="6"/>
  <c r="JMS159" i="6"/>
  <c r="JMT159" i="6"/>
  <c r="JMU159" i="6"/>
  <c r="JMV159" i="6"/>
  <c r="JMW159" i="6"/>
  <c r="JMX159" i="6"/>
  <c r="JMY159" i="6"/>
  <c r="JMZ159" i="6"/>
  <c r="JNA159" i="6"/>
  <c r="JNB159" i="6"/>
  <c r="JNC159" i="6"/>
  <c r="JND159" i="6"/>
  <c r="JNE159" i="6"/>
  <c r="JNF159" i="6"/>
  <c r="JNG159" i="6"/>
  <c r="JNH159" i="6"/>
  <c r="JNI159" i="6"/>
  <c r="JNJ159" i="6"/>
  <c r="JNK159" i="6"/>
  <c r="JNL159" i="6"/>
  <c r="JNM159" i="6"/>
  <c r="JNN159" i="6"/>
  <c r="JNO159" i="6"/>
  <c r="JNP159" i="6"/>
  <c r="JNQ159" i="6"/>
  <c r="JNR159" i="6"/>
  <c r="JNS159" i="6"/>
  <c r="JNT159" i="6"/>
  <c r="JNU159" i="6"/>
  <c r="JNV159" i="6"/>
  <c r="JNW159" i="6"/>
  <c r="JNX159" i="6"/>
  <c r="JNY159" i="6"/>
  <c r="JNZ159" i="6"/>
  <c r="JOA159" i="6"/>
  <c r="JOB159" i="6"/>
  <c r="JOC159" i="6"/>
  <c r="JOD159" i="6"/>
  <c r="JOE159" i="6"/>
  <c r="JOF159" i="6"/>
  <c r="JOG159" i="6"/>
  <c r="JOH159" i="6"/>
  <c r="JOI159" i="6"/>
  <c r="JOJ159" i="6"/>
  <c r="JOK159" i="6"/>
  <c r="JOL159" i="6"/>
  <c r="JOM159" i="6"/>
  <c r="JON159" i="6"/>
  <c r="JOO159" i="6"/>
  <c r="JOP159" i="6"/>
  <c r="JOQ159" i="6"/>
  <c r="JOR159" i="6"/>
  <c r="JOS159" i="6"/>
  <c r="JOT159" i="6"/>
  <c r="JOU159" i="6"/>
  <c r="JOV159" i="6"/>
  <c r="JOW159" i="6"/>
  <c r="JOX159" i="6"/>
  <c r="JOY159" i="6"/>
  <c r="JOZ159" i="6"/>
  <c r="JPA159" i="6"/>
  <c r="JPB159" i="6"/>
  <c r="JPC159" i="6"/>
  <c r="JPD159" i="6"/>
  <c r="JPE159" i="6"/>
  <c r="JPF159" i="6"/>
  <c r="JPG159" i="6"/>
  <c r="JPH159" i="6"/>
  <c r="JPI159" i="6"/>
  <c r="JPJ159" i="6"/>
  <c r="JPK159" i="6"/>
  <c r="JPL159" i="6"/>
  <c r="JPM159" i="6"/>
  <c r="JPN159" i="6"/>
  <c r="JPO159" i="6"/>
  <c r="JPP159" i="6"/>
  <c r="JPQ159" i="6"/>
  <c r="JPR159" i="6"/>
  <c r="JPS159" i="6"/>
  <c r="JPT159" i="6"/>
  <c r="JPU159" i="6"/>
  <c r="JPV159" i="6"/>
  <c r="JPW159" i="6"/>
  <c r="JPX159" i="6"/>
  <c r="JPY159" i="6"/>
  <c r="JPZ159" i="6"/>
  <c r="JQA159" i="6"/>
  <c r="JQB159" i="6"/>
  <c r="JQC159" i="6"/>
  <c r="JQD159" i="6"/>
  <c r="JQE159" i="6"/>
  <c r="JQF159" i="6"/>
  <c r="JQG159" i="6"/>
  <c r="JQH159" i="6"/>
  <c r="JQI159" i="6"/>
  <c r="JQJ159" i="6"/>
  <c r="JQK159" i="6"/>
  <c r="JQL159" i="6"/>
  <c r="JQM159" i="6"/>
  <c r="JQN159" i="6"/>
  <c r="JQO159" i="6"/>
  <c r="JQP159" i="6"/>
  <c r="JQQ159" i="6"/>
  <c r="JQR159" i="6"/>
  <c r="JQS159" i="6"/>
  <c r="JQT159" i="6"/>
  <c r="JQU159" i="6"/>
  <c r="JQV159" i="6"/>
  <c r="JQW159" i="6"/>
  <c r="JQX159" i="6"/>
  <c r="JQY159" i="6"/>
  <c r="JQZ159" i="6"/>
  <c r="JRA159" i="6"/>
  <c r="JRB159" i="6"/>
  <c r="JRC159" i="6"/>
  <c r="JRD159" i="6"/>
  <c r="JRE159" i="6"/>
  <c r="JRF159" i="6"/>
  <c r="JRG159" i="6"/>
  <c r="JRH159" i="6"/>
  <c r="JRI159" i="6"/>
  <c r="JRJ159" i="6"/>
  <c r="JRK159" i="6"/>
  <c r="JRL159" i="6"/>
  <c r="JRM159" i="6"/>
  <c r="JRN159" i="6"/>
  <c r="JRO159" i="6"/>
  <c r="JRP159" i="6"/>
  <c r="JRQ159" i="6"/>
  <c r="JRR159" i="6"/>
  <c r="JRS159" i="6"/>
  <c r="JRT159" i="6"/>
  <c r="JRU159" i="6"/>
  <c r="JRV159" i="6"/>
  <c r="JRW159" i="6"/>
  <c r="JRX159" i="6"/>
  <c r="JRY159" i="6"/>
  <c r="JRZ159" i="6"/>
  <c r="JSA159" i="6"/>
  <c r="JSB159" i="6"/>
  <c r="JSC159" i="6"/>
  <c r="JSD159" i="6"/>
  <c r="JSE159" i="6"/>
  <c r="JSF159" i="6"/>
  <c r="JSG159" i="6"/>
  <c r="JSH159" i="6"/>
  <c r="JSI159" i="6"/>
  <c r="JSJ159" i="6"/>
  <c r="JSK159" i="6"/>
  <c r="JSL159" i="6"/>
  <c r="JSM159" i="6"/>
  <c r="JSN159" i="6"/>
  <c r="JSO159" i="6"/>
  <c r="JSP159" i="6"/>
  <c r="JSQ159" i="6"/>
  <c r="JSR159" i="6"/>
  <c r="JSS159" i="6"/>
  <c r="JST159" i="6"/>
  <c r="JSU159" i="6"/>
  <c r="JSV159" i="6"/>
  <c r="JSW159" i="6"/>
  <c r="JSX159" i="6"/>
  <c r="JSY159" i="6"/>
  <c r="JSZ159" i="6"/>
  <c r="JTA159" i="6"/>
  <c r="JTB159" i="6"/>
  <c r="JTC159" i="6"/>
  <c r="JTD159" i="6"/>
  <c r="JTE159" i="6"/>
  <c r="JTF159" i="6"/>
  <c r="JTG159" i="6"/>
  <c r="JTH159" i="6"/>
  <c r="JTI159" i="6"/>
  <c r="JTJ159" i="6"/>
  <c r="JTK159" i="6"/>
  <c r="JTL159" i="6"/>
  <c r="JTM159" i="6"/>
  <c r="JTN159" i="6"/>
  <c r="JTO159" i="6"/>
  <c r="JTP159" i="6"/>
  <c r="JTQ159" i="6"/>
  <c r="JTR159" i="6"/>
  <c r="JTS159" i="6"/>
  <c r="JTT159" i="6"/>
  <c r="JTU159" i="6"/>
  <c r="JTV159" i="6"/>
  <c r="JTW159" i="6"/>
  <c r="JTX159" i="6"/>
  <c r="JTY159" i="6"/>
  <c r="JTZ159" i="6"/>
  <c r="JUA159" i="6"/>
  <c r="JUB159" i="6"/>
  <c r="JUC159" i="6"/>
  <c r="JUD159" i="6"/>
  <c r="JUE159" i="6"/>
  <c r="JUF159" i="6"/>
  <c r="JUG159" i="6"/>
  <c r="JUH159" i="6"/>
  <c r="JUI159" i="6"/>
  <c r="JUJ159" i="6"/>
  <c r="JUK159" i="6"/>
  <c r="JUL159" i="6"/>
  <c r="JUM159" i="6"/>
  <c r="JUN159" i="6"/>
  <c r="JUO159" i="6"/>
  <c r="JUP159" i="6"/>
  <c r="JUQ159" i="6"/>
  <c r="JUR159" i="6"/>
  <c r="JUS159" i="6"/>
  <c r="JUT159" i="6"/>
  <c r="JUU159" i="6"/>
  <c r="JUV159" i="6"/>
  <c r="JUW159" i="6"/>
  <c r="JUX159" i="6"/>
  <c r="JUY159" i="6"/>
  <c r="JUZ159" i="6"/>
  <c r="JVA159" i="6"/>
  <c r="JVB159" i="6"/>
  <c r="JVC159" i="6"/>
  <c r="JVD159" i="6"/>
  <c r="JVE159" i="6"/>
  <c r="JVF159" i="6"/>
  <c r="JVG159" i="6"/>
  <c r="JVH159" i="6"/>
  <c r="JVI159" i="6"/>
  <c r="JVJ159" i="6"/>
  <c r="JVK159" i="6"/>
  <c r="JVL159" i="6"/>
  <c r="JVM159" i="6"/>
  <c r="JVN159" i="6"/>
  <c r="JVO159" i="6"/>
  <c r="JVP159" i="6"/>
  <c r="JVQ159" i="6"/>
  <c r="JVR159" i="6"/>
  <c r="JVS159" i="6"/>
  <c r="JVT159" i="6"/>
  <c r="JVU159" i="6"/>
  <c r="JVV159" i="6"/>
  <c r="JVW159" i="6"/>
  <c r="JVX159" i="6"/>
  <c r="JVY159" i="6"/>
  <c r="JVZ159" i="6"/>
  <c r="JWA159" i="6"/>
  <c r="JWB159" i="6"/>
  <c r="JWC159" i="6"/>
  <c r="JWD159" i="6"/>
  <c r="JWE159" i="6"/>
  <c r="JWF159" i="6"/>
  <c r="JWG159" i="6"/>
  <c r="JWH159" i="6"/>
  <c r="JWI159" i="6"/>
  <c r="JWJ159" i="6"/>
  <c r="JWK159" i="6"/>
  <c r="JWL159" i="6"/>
  <c r="JWM159" i="6"/>
  <c r="JWN159" i="6"/>
  <c r="JWO159" i="6"/>
  <c r="JWP159" i="6"/>
  <c r="JWQ159" i="6"/>
  <c r="JWR159" i="6"/>
  <c r="JWS159" i="6"/>
  <c r="JWT159" i="6"/>
  <c r="JWU159" i="6"/>
  <c r="JWV159" i="6"/>
  <c r="JWW159" i="6"/>
  <c r="JWX159" i="6"/>
  <c r="JWY159" i="6"/>
  <c r="JWZ159" i="6"/>
  <c r="JXA159" i="6"/>
  <c r="JXB159" i="6"/>
  <c r="JXC159" i="6"/>
  <c r="JXD159" i="6"/>
  <c r="JXE159" i="6"/>
  <c r="JXF159" i="6"/>
  <c r="JXG159" i="6"/>
  <c r="JXH159" i="6"/>
  <c r="JXI159" i="6"/>
  <c r="JXJ159" i="6"/>
  <c r="JXK159" i="6"/>
  <c r="JXL159" i="6"/>
  <c r="JXM159" i="6"/>
  <c r="JXN159" i="6"/>
  <c r="JXO159" i="6"/>
  <c r="JXP159" i="6"/>
  <c r="JXQ159" i="6"/>
  <c r="JXR159" i="6"/>
  <c r="JXS159" i="6"/>
  <c r="JXT159" i="6"/>
  <c r="JXU159" i="6"/>
  <c r="JXV159" i="6"/>
  <c r="JXW159" i="6"/>
  <c r="JXX159" i="6"/>
  <c r="JXY159" i="6"/>
  <c r="JXZ159" i="6"/>
  <c r="JYA159" i="6"/>
  <c r="JYB159" i="6"/>
  <c r="JYC159" i="6"/>
  <c r="JYD159" i="6"/>
  <c r="JYE159" i="6"/>
  <c r="JYF159" i="6"/>
  <c r="JYG159" i="6"/>
  <c r="JYH159" i="6"/>
  <c r="JYI159" i="6"/>
  <c r="JYJ159" i="6"/>
  <c r="JYK159" i="6"/>
  <c r="JYL159" i="6"/>
  <c r="JYM159" i="6"/>
  <c r="JYN159" i="6"/>
  <c r="JYO159" i="6"/>
  <c r="JYP159" i="6"/>
  <c r="JYQ159" i="6"/>
  <c r="JYR159" i="6"/>
  <c r="JYS159" i="6"/>
  <c r="JYT159" i="6"/>
  <c r="JYU159" i="6"/>
  <c r="JYV159" i="6"/>
  <c r="JYW159" i="6"/>
  <c r="JYX159" i="6"/>
  <c r="JYY159" i="6"/>
  <c r="JYZ159" i="6"/>
  <c r="JZA159" i="6"/>
  <c r="JZB159" i="6"/>
  <c r="JZC159" i="6"/>
  <c r="JZD159" i="6"/>
  <c r="JZE159" i="6"/>
  <c r="JZF159" i="6"/>
  <c r="JZG159" i="6"/>
  <c r="JZH159" i="6"/>
  <c r="JZI159" i="6"/>
  <c r="JZJ159" i="6"/>
  <c r="JZK159" i="6"/>
  <c r="JZL159" i="6"/>
  <c r="JZM159" i="6"/>
  <c r="JZN159" i="6"/>
  <c r="JZO159" i="6"/>
  <c r="JZP159" i="6"/>
  <c r="JZQ159" i="6"/>
  <c r="JZR159" i="6"/>
  <c r="JZS159" i="6"/>
  <c r="JZT159" i="6"/>
  <c r="JZU159" i="6"/>
  <c r="JZV159" i="6"/>
  <c r="JZW159" i="6"/>
  <c r="JZX159" i="6"/>
  <c r="JZY159" i="6"/>
  <c r="JZZ159" i="6"/>
  <c r="KAA159" i="6"/>
  <c r="KAB159" i="6"/>
  <c r="KAC159" i="6"/>
  <c r="KAD159" i="6"/>
  <c r="KAE159" i="6"/>
  <c r="KAF159" i="6"/>
  <c r="KAG159" i="6"/>
  <c r="KAH159" i="6"/>
  <c r="KAI159" i="6"/>
  <c r="KAJ159" i="6"/>
  <c r="KAK159" i="6"/>
  <c r="KAL159" i="6"/>
  <c r="KAM159" i="6"/>
  <c r="KAN159" i="6"/>
  <c r="KAO159" i="6"/>
  <c r="KAP159" i="6"/>
  <c r="KAQ159" i="6"/>
  <c r="KAR159" i="6"/>
  <c r="KAS159" i="6"/>
  <c r="KAT159" i="6"/>
  <c r="KAU159" i="6"/>
  <c r="KAV159" i="6"/>
  <c r="KAW159" i="6"/>
  <c r="KAX159" i="6"/>
  <c r="KAY159" i="6"/>
  <c r="KAZ159" i="6"/>
  <c r="KBA159" i="6"/>
  <c r="KBB159" i="6"/>
  <c r="KBC159" i="6"/>
  <c r="KBD159" i="6"/>
  <c r="KBE159" i="6"/>
  <c r="KBF159" i="6"/>
  <c r="KBG159" i="6"/>
  <c r="KBH159" i="6"/>
  <c r="KBI159" i="6"/>
  <c r="KBJ159" i="6"/>
  <c r="KBK159" i="6"/>
  <c r="KBL159" i="6"/>
  <c r="KBM159" i="6"/>
  <c r="KBN159" i="6"/>
  <c r="KBO159" i="6"/>
  <c r="KBP159" i="6"/>
  <c r="KBQ159" i="6"/>
  <c r="KBR159" i="6"/>
  <c r="KBS159" i="6"/>
  <c r="KBT159" i="6"/>
  <c r="KBU159" i="6"/>
  <c r="KBV159" i="6"/>
  <c r="KBW159" i="6"/>
  <c r="KBX159" i="6"/>
  <c r="KBY159" i="6"/>
  <c r="KBZ159" i="6"/>
  <c r="KCA159" i="6"/>
  <c r="KCB159" i="6"/>
  <c r="KCC159" i="6"/>
  <c r="KCD159" i="6"/>
  <c r="KCE159" i="6"/>
  <c r="KCF159" i="6"/>
  <c r="KCG159" i="6"/>
  <c r="KCH159" i="6"/>
  <c r="KCI159" i="6"/>
  <c r="KCJ159" i="6"/>
  <c r="KCK159" i="6"/>
  <c r="KCL159" i="6"/>
  <c r="KCM159" i="6"/>
  <c r="KCN159" i="6"/>
  <c r="KCO159" i="6"/>
  <c r="KCP159" i="6"/>
  <c r="KCQ159" i="6"/>
  <c r="KCR159" i="6"/>
  <c r="KCS159" i="6"/>
  <c r="KCT159" i="6"/>
  <c r="KCU159" i="6"/>
  <c r="KCV159" i="6"/>
  <c r="KCW159" i="6"/>
  <c r="KCX159" i="6"/>
  <c r="KCY159" i="6"/>
  <c r="KCZ159" i="6"/>
  <c r="KDA159" i="6"/>
  <c r="KDB159" i="6"/>
  <c r="KDC159" i="6"/>
  <c r="KDD159" i="6"/>
  <c r="KDE159" i="6"/>
  <c r="KDF159" i="6"/>
  <c r="KDG159" i="6"/>
  <c r="KDH159" i="6"/>
  <c r="KDI159" i="6"/>
  <c r="KDJ159" i="6"/>
  <c r="KDK159" i="6"/>
  <c r="KDL159" i="6"/>
  <c r="KDM159" i="6"/>
  <c r="KDN159" i="6"/>
  <c r="KDO159" i="6"/>
  <c r="KDP159" i="6"/>
  <c r="KDQ159" i="6"/>
  <c r="KDR159" i="6"/>
  <c r="KDS159" i="6"/>
  <c r="KDT159" i="6"/>
  <c r="KDU159" i="6"/>
  <c r="KDV159" i="6"/>
  <c r="KDW159" i="6"/>
  <c r="KDX159" i="6"/>
  <c r="KDY159" i="6"/>
  <c r="KDZ159" i="6"/>
  <c r="KEA159" i="6"/>
  <c r="KEB159" i="6"/>
  <c r="KEC159" i="6"/>
  <c r="KED159" i="6"/>
  <c r="KEE159" i="6"/>
  <c r="KEF159" i="6"/>
  <c r="KEG159" i="6"/>
  <c r="KEH159" i="6"/>
  <c r="KEI159" i="6"/>
  <c r="KEJ159" i="6"/>
  <c r="KEK159" i="6"/>
  <c r="KEL159" i="6"/>
  <c r="KEM159" i="6"/>
  <c r="KEN159" i="6"/>
  <c r="KEO159" i="6"/>
  <c r="KEP159" i="6"/>
  <c r="KEQ159" i="6"/>
  <c r="KER159" i="6"/>
  <c r="KES159" i="6"/>
  <c r="KET159" i="6"/>
  <c r="KEU159" i="6"/>
  <c r="KEV159" i="6"/>
  <c r="KEW159" i="6"/>
  <c r="KEX159" i="6"/>
  <c r="KEY159" i="6"/>
  <c r="KEZ159" i="6"/>
  <c r="KFA159" i="6"/>
  <c r="KFB159" i="6"/>
  <c r="KFC159" i="6"/>
  <c r="KFD159" i="6"/>
  <c r="KFE159" i="6"/>
  <c r="KFF159" i="6"/>
  <c r="KFG159" i="6"/>
  <c r="KFH159" i="6"/>
  <c r="KFI159" i="6"/>
  <c r="KFJ159" i="6"/>
  <c r="KFK159" i="6"/>
  <c r="KFL159" i="6"/>
  <c r="KFM159" i="6"/>
  <c r="KFN159" i="6"/>
  <c r="KFO159" i="6"/>
  <c r="KFP159" i="6"/>
  <c r="KFQ159" i="6"/>
  <c r="KFR159" i="6"/>
  <c r="KFS159" i="6"/>
  <c r="KFT159" i="6"/>
  <c r="KFU159" i="6"/>
  <c r="KFV159" i="6"/>
  <c r="KFW159" i="6"/>
  <c r="KFX159" i="6"/>
  <c r="KFY159" i="6"/>
  <c r="KFZ159" i="6"/>
  <c r="KGA159" i="6"/>
  <c r="KGB159" i="6"/>
  <c r="KGC159" i="6"/>
  <c r="KGD159" i="6"/>
  <c r="KGE159" i="6"/>
  <c r="KGF159" i="6"/>
  <c r="KGG159" i="6"/>
  <c r="KGH159" i="6"/>
  <c r="KGI159" i="6"/>
  <c r="KGJ159" i="6"/>
  <c r="KGK159" i="6"/>
  <c r="KGL159" i="6"/>
  <c r="KGM159" i="6"/>
  <c r="KGN159" i="6"/>
  <c r="KGO159" i="6"/>
  <c r="KGP159" i="6"/>
  <c r="KGQ159" i="6"/>
  <c r="KGR159" i="6"/>
  <c r="KGS159" i="6"/>
  <c r="KGT159" i="6"/>
  <c r="KGU159" i="6"/>
  <c r="KGV159" i="6"/>
  <c r="KGW159" i="6"/>
  <c r="KGX159" i="6"/>
  <c r="KGY159" i="6"/>
  <c r="KGZ159" i="6"/>
  <c r="KHA159" i="6"/>
  <c r="KHB159" i="6"/>
  <c r="KHC159" i="6"/>
  <c r="KHD159" i="6"/>
  <c r="KHE159" i="6"/>
  <c r="KHF159" i="6"/>
  <c r="KHG159" i="6"/>
  <c r="KHH159" i="6"/>
  <c r="KHI159" i="6"/>
  <c r="KHJ159" i="6"/>
  <c r="KHK159" i="6"/>
  <c r="KHL159" i="6"/>
  <c r="KHM159" i="6"/>
  <c r="KHN159" i="6"/>
  <c r="KHO159" i="6"/>
  <c r="KHP159" i="6"/>
  <c r="KHQ159" i="6"/>
  <c r="KHR159" i="6"/>
  <c r="KHS159" i="6"/>
  <c r="KHT159" i="6"/>
  <c r="KHU159" i="6"/>
  <c r="KHV159" i="6"/>
  <c r="KHW159" i="6"/>
  <c r="KHX159" i="6"/>
  <c r="KHY159" i="6"/>
  <c r="KHZ159" i="6"/>
  <c r="KIA159" i="6"/>
  <c r="KIB159" i="6"/>
  <c r="KIC159" i="6"/>
  <c r="KID159" i="6"/>
  <c r="KIE159" i="6"/>
  <c r="KIF159" i="6"/>
  <c r="KIG159" i="6"/>
  <c r="KIH159" i="6"/>
  <c r="KII159" i="6"/>
  <c r="KIJ159" i="6"/>
  <c r="KIK159" i="6"/>
  <c r="KIL159" i="6"/>
  <c r="KIM159" i="6"/>
  <c r="KIN159" i="6"/>
  <c r="KIO159" i="6"/>
  <c r="KIP159" i="6"/>
  <c r="KIQ159" i="6"/>
  <c r="KIR159" i="6"/>
  <c r="KIS159" i="6"/>
  <c r="KIT159" i="6"/>
  <c r="KIU159" i="6"/>
  <c r="KIV159" i="6"/>
  <c r="KIW159" i="6"/>
  <c r="KIX159" i="6"/>
  <c r="KIY159" i="6"/>
  <c r="KIZ159" i="6"/>
  <c r="KJA159" i="6"/>
  <c r="KJB159" i="6"/>
  <c r="KJC159" i="6"/>
  <c r="KJD159" i="6"/>
  <c r="KJE159" i="6"/>
  <c r="KJF159" i="6"/>
  <c r="KJG159" i="6"/>
  <c r="KJH159" i="6"/>
  <c r="KJI159" i="6"/>
  <c r="KJJ159" i="6"/>
  <c r="KJK159" i="6"/>
  <c r="KJL159" i="6"/>
  <c r="KJM159" i="6"/>
  <c r="KJN159" i="6"/>
  <c r="KJO159" i="6"/>
  <c r="KJP159" i="6"/>
  <c r="KJQ159" i="6"/>
  <c r="KJR159" i="6"/>
  <c r="KJS159" i="6"/>
  <c r="KJT159" i="6"/>
  <c r="KJU159" i="6"/>
  <c r="KJV159" i="6"/>
  <c r="KJW159" i="6"/>
  <c r="KJX159" i="6"/>
  <c r="KJY159" i="6"/>
  <c r="KJZ159" i="6"/>
  <c r="KKA159" i="6"/>
  <c r="KKB159" i="6"/>
  <c r="KKC159" i="6"/>
  <c r="KKD159" i="6"/>
  <c r="KKE159" i="6"/>
  <c r="KKF159" i="6"/>
  <c r="KKG159" i="6"/>
  <c r="KKH159" i="6"/>
  <c r="KKI159" i="6"/>
  <c r="KKJ159" i="6"/>
  <c r="KKK159" i="6"/>
  <c r="KKL159" i="6"/>
  <c r="KKM159" i="6"/>
  <c r="KKN159" i="6"/>
  <c r="KKO159" i="6"/>
  <c r="KKP159" i="6"/>
  <c r="KKQ159" i="6"/>
  <c r="KKR159" i="6"/>
  <c r="KKS159" i="6"/>
  <c r="KKT159" i="6"/>
  <c r="KKU159" i="6"/>
  <c r="KKV159" i="6"/>
  <c r="KKW159" i="6"/>
  <c r="KKX159" i="6"/>
  <c r="KKY159" i="6"/>
  <c r="KKZ159" i="6"/>
  <c r="KLA159" i="6"/>
  <c r="KLB159" i="6"/>
  <c r="KLC159" i="6"/>
  <c r="KLD159" i="6"/>
  <c r="KLE159" i="6"/>
  <c r="KLF159" i="6"/>
  <c r="KLG159" i="6"/>
  <c r="KLH159" i="6"/>
  <c r="KLI159" i="6"/>
  <c r="KLJ159" i="6"/>
  <c r="KLK159" i="6"/>
  <c r="KLL159" i="6"/>
  <c r="KLM159" i="6"/>
  <c r="KLN159" i="6"/>
  <c r="KLO159" i="6"/>
  <c r="KLP159" i="6"/>
  <c r="KLQ159" i="6"/>
  <c r="KLR159" i="6"/>
  <c r="KLS159" i="6"/>
  <c r="KLT159" i="6"/>
  <c r="KLU159" i="6"/>
  <c r="KLV159" i="6"/>
  <c r="KLW159" i="6"/>
  <c r="KLX159" i="6"/>
  <c r="KLY159" i="6"/>
  <c r="KLZ159" i="6"/>
  <c r="KMA159" i="6"/>
  <c r="KMB159" i="6"/>
  <c r="KMC159" i="6"/>
  <c r="KMD159" i="6"/>
  <c r="KME159" i="6"/>
  <c r="KMF159" i="6"/>
  <c r="KMG159" i="6"/>
  <c r="KMH159" i="6"/>
  <c r="KMI159" i="6"/>
  <c r="KMJ159" i="6"/>
  <c r="KMK159" i="6"/>
  <c r="KML159" i="6"/>
  <c r="KMM159" i="6"/>
  <c r="KMN159" i="6"/>
  <c r="KMO159" i="6"/>
  <c r="KMP159" i="6"/>
  <c r="KMQ159" i="6"/>
  <c r="KMR159" i="6"/>
  <c r="KMS159" i="6"/>
  <c r="KMT159" i="6"/>
  <c r="KMU159" i="6"/>
  <c r="KMV159" i="6"/>
  <c r="KMW159" i="6"/>
  <c r="KMX159" i="6"/>
  <c r="KMY159" i="6"/>
  <c r="KMZ159" i="6"/>
  <c r="KNA159" i="6"/>
  <c r="KNB159" i="6"/>
  <c r="KNC159" i="6"/>
  <c r="KND159" i="6"/>
  <c r="KNE159" i="6"/>
  <c r="KNF159" i="6"/>
  <c r="KNG159" i="6"/>
  <c r="KNH159" i="6"/>
  <c r="KNI159" i="6"/>
  <c r="KNJ159" i="6"/>
  <c r="KNK159" i="6"/>
  <c r="KNL159" i="6"/>
  <c r="KNM159" i="6"/>
  <c r="KNN159" i="6"/>
  <c r="KNO159" i="6"/>
  <c r="KNP159" i="6"/>
  <c r="KNQ159" i="6"/>
  <c r="KNR159" i="6"/>
  <c r="KNS159" i="6"/>
  <c r="KNT159" i="6"/>
  <c r="KNU159" i="6"/>
  <c r="KNV159" i="6"/>
  <c r="KNW159" i="6"/>
  <c r="KNX159" i="6"/>
  <c r="KNY159" i="6"/>
  <c r="KNZ159" i="6"/>
  <c r="KOA159" i="6"/>
  <c r="KOB159" i="6"/>
  <c r="KOC159" i="6"/>
  <c r="KOD159" i="6"/>
  <c r="KOE159" i="6"/>
  <c r="KOF159" i="6"/>
  <c r="KOG159" i="6"/>
  <c r="KOH159" i="6"/>
  <c r="KOI159" i="6"/>
  <c r="KOJ159" i="6"/>
  <c r="KOK159" i="6"/>
  <c r="KOL159" i="6"/>
  <c r="KOM159" i="6"/>
  <c r="KON159" i="6"/>
  <c r="KOO159" i="6"/>
  <c r="KOP159" i="6"/>
  <c r="KOQ159" i="6"/>
  <c r="KOR159" i="6"/>
  <c r="KOS159" i="6"/>
  <c r="KOT159" i="6"/>
  <c r="KOU159" i="6"/>
  <c r="KOV159" i="6"/>
  <c r="KOW159" i="6"/>
  <c r="KOX159" i="6"/>
  <c r="KOY159" i="6"/>
  <c r="KOZ159" i="6"/>
  <c r="KPA159" i="6"/>
  <c r="KPB159" i="6"/>
  <c r="KPC159" i="6"/>
  <c r="KPD159" i="6"/>
  <c r="KPE159" i="6"/>
  <c r="KPF159" i="6"/>
  <c r="KPG159" i="6"/>
  <c r="KPH159" i="6"/>
  <c r="KPI159" i="6"/>
  <c r="KPJ159" i="6"/>
  <c r="KPK159" i="6"/>
  <c r="KPL159" i="6"/>
  <c r="KPM159" i="6"/>
  <c r="KPN159" i="6"/>
  <c r="KPO159" i="6"/>
  <c r="KPP159" i="6"/>
  <c r="KPQ159" i="6"/>
  <c r="KPR159" i="6"/>
  <c r="KPS159" i="6"/>
  <c r="KPT159" i="6"/>
  <c r="KPU159" i="6"/>
  <c r="KPV159" i="6"/>
  <c r="KPW159" i="6"/>
  <c r="KPX159" i="6"/>
  <c r="KPY159" i="6"/>
  <c r="KPZ159" i="6"/>
  <c r="KQA159" i="6"/>
  <c r="KQB159" i="6"/>
  <c r="KQC159" i="6"/>
  <c r="KQD159" i="6"/>
  <c r="KQE159" i="6"/>
  <c r="KQF159" i="6"/>
  <c r="KQG159" i="6"/>
  <c r="KQH159" i="6"/>
  <c r="KQI159" i="6"/>
  <c r="KQJ159" i="6"/>
  <c r="KQK159" i="6"/>
  <c r="KQL159" i="6"/>
  <c r="KQM159" i="6"/>
  <c r="KQN159" i="6"/>
  <c r="KQO159" i="6"/>
  <c r="KQP159" i="6"/>
  <c r="KQQ159" i="6"/>
  <c r="KQR159" i="6"/>
  <c r="KQS159" i="6"/>
  <c r="KQT159" i="6"/>
  <c r="KQU159" i="6"/>
  <c r="KQV159" i="6"/>
  <c r="KQW159" i="6"/>
  <c r="KQX159" i="6"/>
  <c r="KQY159" i="6"/>
  <c r="KQZ159" i="6"/>
  <c r="KRA159" i="6"/>
  <c r="KRB159" i="6"/>
  <c r="KRC159" i="6"/>
  <c r="KRD159" i="6"/>
  <c r="KRE159" i="6"/>
  <c r="KRF159" i="6"/>
  <c r="KRG159" i="6"/>
  <c r="KRH159" i="6"/>
  <c r="KRI159" i="6"/>
  <c r="KRJ159" i="6"/>
  <c r="KRK159" i="6"/>
  <c r="KRL159" i="6"/>
  <c r="KRM159" i="6"/>
  <c r="KRN159" i="6"/>
  <c r="KRO159" i="6"/>
  <c r="KRP159" i="6"/>
  <c r="KRQ159" i="6"/>
  <c r="KRR159" i="6"/>
  <c r="KRS159" i="6"/>
  <c r="KRT159" i="6"/>
  <c r="KRU159" i="6"/>
  <c r="KRV159" i="6"/>
  <c r="KRW159" i="6"/>
  <c r="KRX159" i="6"/>
  <c r="KRY159" i="6"/>
  <c r="KRZ159" i="6"/>
  <c r="KSA159" i="6"/>
  <c r="KSB159" i="6"/>
  <c r="KSC159" i="6"/>
  <c r="KSD159" i="6"/>
  <c r="KSE159" i="6"/>
  <c r="KSF159" i="6"/>
  <c r="KSG159" i="6"/>
  <c r="KSH159" i="6"/>
  <c r="KSI159" i="6"/>
  <c r="KSJ159" i="6"/>
  <c r="KSK159" i="6"/>
  <c r="KSL159" i="6"/>
  <c r="KSM159" i="6"/>
  <c r="KSN159" i="6"/>
  <c r="KSO159" i="6"/>
  <c r="KSP159" i="6"/>
  <c r="KSQ159" i="6"/>
  <c r="KSR159" i="6"/>
  <c r="KSS159" i="6"/>
  <c r="KST159" i="6"/>
  <c r="KSU159" i="6"/>
  <c r="KSV159" i="6"/>
  <c r="KSW159" i="6"/>
  <c r="KSX159" i="6"/>
  <c r="KSY159" i="6"/>
  <c r="KSZ159" i="6"/>
  <c r="KTA159" i="6"/>
  <c r="KTB159" i="6"/>
  <c r="KTC159" i="6"/>
  <c r="KTD159" i="6"/>
  <c r="KTE159" i="6"/>
  <c r="KTF159" i="6"/>
  <c r="KTG159" i="6"/>
  <c r="KTH159" i="6"/>
  <c r="KTI159" i="6"/>
  <c r="KTJ159" i="6"/>
  <c r="KTK159" i="6"/>
  <c r="KTL159" i="6"/>
  <c r="KTM159" i="6"/>
  <c r="KTN159" i="6"/>
  <c r="KTO159" i="6"/>
  <c r="KTP159" i="6"/>
  <c r="KTQ159" i="6"/>
  <c r="KTR159" i="6"/>
  <c r="KTS159" i="6"/>
  <c r="KTT159" i="6"/>
  <c r="KTU159" i="6"/>
  <c r="KTV159" i="6"/>
  <c r="KTW159" i="6"/>
  <c r="KTX159" i="6"/>
  <c r="KTY159" i="6"/>
  <c r="KTZ159" i="6"/>
  <c r="KUA159" i="6"/>
  <c r="KUB159" i="6"/>
  <c r="KUC159" i="6"/>
  <c r="KUD159" i="6"/>
  <c r="KUE159" i="6"/>
  <c r="KUF159" i="6"/>
  <c r="KUG159" i="6"/>
  <c r="KUH159" i="6"/>
  <c r="KUI159" i="6"/>
  <c r="KUJ159" i="6"/>
  <c r="KUK159" i="6"/>
  <c r="KUL159" i="6"/>
  <c r="KUM159" i="6"/>
  <c r="KUN159" i="6"/>
  <c r="KUO159" i="6"/>
  <c r="KUP159" i="6"/>
  <c r="KUQ159" i="6"/>
  <c r="KUR159" i="6"/>
  <c r="KUS159" i="6"/>
  <c r="KUT159" i="6"/>
  <c r="KUU159" i="6"/>
  <c r="KUV159" i="6"/>
  <c r="KUW159" i="6"/>
  <c r="KUX159" i="6"/>
  <c r="KUY159" i="6"/>
  <c r="KUZ159" i="6"/>
  <c r="KVA159" i="6"/>
  <c r="KVB159" i="6"/>
  <c r="KVC159" i="6"/>
  <c r="KVD159" i="6"/>
  <c r="KVE159" i="6"/>
  <c r="KVF159" i="6"/>
  <c r="KVG159" i="6"/>
  <c r="KVH159" i="6"/>
  <c r="KVI159" i="6"/>
  <c r="KVJ159" i="6"/>
  <c r="KVK159" i="6"/>
  <c r="KVL159" i="6"/>
  <c r="KVM159" i="6"/>
  <c r="KVN159" i="6"/>
  <c r="KVO159" i="6"/>
  <c r="KVP159" i="6"/>
  <c r="KVQ159" i="6"/>
  <c r="KVR159" i="6"/>
  <c r="KVS159" i="6"/>
  <c r="KVT159" i="6"/>
  <c r="KVU159" i="6"/>
  <c r="KVV159" i="6"/>
  <c r="KVW159" i="6"/>
  <c r="KVX159" i="6"/>
  <c r="KVY159" i="6"/>
  <c r="KVZ159" i="6"/>
  <c r="KWA159" i="6"/>
  <c r="KWB159" i="6"/>
  <c r="KWC159" i="6"/>
  <c r="KWD159" i="6"/>
  <c r="KWE159" i="6"/>
  <c r="KWF159" i="6"/>
  <c r="KWG159" i="6"/>
  <c r="KWH159" i="6"/>
  <c r="KWI159" i="6"/>
  <c r="KWJ159" i="6"/>
  <c r="KWK159" i="6"/>
  <c r="KWL159" i="6"/>
  <c r="KWM159" i="6"/>
  <c r="KWN159" i="6"/>
  <c r="KWO159" i="6"/>
  <c r="KWP159" i="6"/>
  <c r="KWQ159" i="6"/>
  <c r="KWR159" i="6"/>
  <c r="KWS159" i="6"/>
  <c r="KWT159" i="6"/>
  <c r="KWU159" i="6"/>
  <c r="KWV159" i="6"/>
  <c r="KWW159" i="6"/>
  <c r="KWX159" i="6"/>
  <c r="KWY159" i="6"/>
  <c r="KWZ159" i="6"/>
  <c r="KXA159" i="6"/>
  <c r="KXB159" i="6"/>
  <c r="KXC159" i="6"/>
  <c r="KXD159" i="6"/>
  <c r="KXE159" i="6"/>
  <c r="KXF159" i="6"/>
  <c r="KXG159" i="6"/>
  <c r="KXH159" i="6"/>
  <c r="KXI159" i="6"/>
  <c r="KXJ159" i="6"/>
  <c r="KXK159" i="6"/>
  <c r="KXL159" i="6"/>
  <c r="KXM159" i="6"/>
  <c r="KXN159" i="6"/>
  <c r="KXO159" i="6"/>
  <c r="KXP159" i="6"/>
  <c r="KXQ159" i="6"/>
  <c r="KXR159" i="6"/>
  <c r="KXS159" i="6"/>
  <c r="KXT159" i="6"/>
  <c r="KXU159" i="6"/>
  <c r="KXV159" i="6"/>
  <c r="KXW159" i="6"/>
  <c r="KXX159" i="6"/>
  <c r="KXY159" i="6"/>
  <c r="KXZ159" i="6"/>
  <c r="KYA159" i="6"/>
  <c r="KYB159" i="6"/>
  <c r="KYC159" i="6"/>
  <c r="KYD159" i="6"/>
  <c r="KYE159" i="6"/>
  <c r="KYF159" i="6"/>
  <c r="KYG159" i="6"/>
  <c r="KYH159" i="6"/>
  <c r="KYI159" i="6"/>
  <c r="KYJ159" i="6"/>
  <c r="KYK159" i="6"/>
  <c r="KYL159" i="6"/>
  <c r="KYM159" i="6"/>
  <c r="KYN159" i="6"/>
  <c r="KYO159" i="6"/>
  <c r="KYP159" i="6"/>
  <c r="KYQ159" i="6"/>
  <c r="KYR159" i="6"/>
  <c r="KYS159" i="6"/>
  <c r="KYT159" i="6"/>
  <c r="KYU159" i="6"/>
  <c r="KYV159" i="6"/>
  <c r="KYW159" i="6"/>
  <c r="KYX159" i="6"/>
  <c r="KYY159" i="6"/>
  <c r="KYZ159" i="6"/>
  <c r="KZA159" i="6"/>
  <c r="KZB159" i="6"/>
  <c r="KZC159" i="6"/>
  <c r="KZD159" i="6"/>
  <c r="KZE159" i="6"/>
  <c r="KZF159" i="6"/>
  <c r="KZG159" i="6"/>
  <c r="KZH159" i="6"/>
  <c r="KZI159" i="6"/>
  <c r="KZJ159" i="6"/>
  <c r="KZK159" i="6"/>
  <c r="KZL159" i="6"/>
  <c r="KZM159" i="6"/>
  <c r="KZN159" i="6"/>
  <c r="KZO159" i="6"/>
  <c r="KZP159" i="6"/>
  <c r="KZQ159" i="6"/>
  <c r="KZR159" i="6"/>
  <c r="KZS159" i="6"/>
  <c r="KZT159" i="6"/>
  <c r="KZU159" i="6"/>
  <c r="KZV159" i="6"/>
  <c r="KZW159" i="6"/>
  <c r="KZX159" i="6"/>
  <c r="KZY159" i="6"/>
  <c r="KZZ159" i="6"/>
  <c r="LAA159" i="6"/>
  <c r="LAB159" i="6"/>
  <c r="LAC159" i="6"/>
  <c r="LAD159" i="6"/>
  <c r="LAE159" i="6"/>
  <c r="LAF159" i="6"/>
  <c r="LAG159" i="6"/>
  <c r="LAH159" i="6"/>
  <c r="LAI159" i="6"/>
  <c r="LAJ159" i="6"/>
  <c r="LAK159" i="6"/>
  <c r="LAL159" i="6"/>
  <c r="LAM159" i="6"/>
  <c r="LAN159" i="6"/>
  <c r="LAO159" i="6"/>
  <c r="LAP159" i="6"/>
  <c r="LAQ159" i="6"/>
  <c r="LAR159" i="6"/>
  <c r="LAS159" i="6"/>
  <c r="LAT159" i="6"/>
  <c r="LAU159" i="6"/>
  <c r="LAV159" i="6"/>
  <c r="LAW159" i="6"/>
  <c r="LAX159" i="6"/>
  <c r="LAY159" i="6"/>
  <c r="LAZ159" i="6"/>
  <c r="LBA159" i="6"/>
  <c r="LBB159" i="6"/>
  <c r="LBC159" i="6"/>
  <c r="LBD159" i="6"/>
  <c r="LBE159" i="6"/>
  <c r="LBF159" i="6"/>
  <c r="LBG159" i="6"/>
  <c r="LBH159" i="6"/>
  <c r="LBI159" i="6"/>
  <c r="LBJ159" i="6"/>
  <c r="LBK159" i="6"/>
  <c r="LBL159" i="6"/>
  <c r="LBM159" i="6"/>
  <c r="LBN159" i="6"/>
  <c r="LBO159" i="6"/>
  <c r="LBP159" i="6"/>
  <c r="LBQ159" i="6"/>
  <c r="LBR159" i="6"/>
  <c r="LBS159" i="6"/>
  <c r="LBT159" i="6"/>
  <c r="LBU159" i="6"/>
  <c r="LBV159" i="6"/>
  <c r="LBW159" i="6"/>
  <c r="LBX159" i="6"/>
  <c r="LBY159" i="6"/>
  <c r="LBZ159" i="6"/>
  <c r="LCA159" i="6"/>
  <c r="LCB159" i="6"/>
  <c r="LCC159" i="6"/>
  <c r="LCD159" i="6"/>
  <c r="LCE159" i="6"/>
  <c r="LCF159" i="6"/>
  <c r="LCG159" i="6"/>
  <c r="LCH159" i="6"/>
  <c r="LCI159" i="6"/>
  <c r="LCJ159" i="6"/>
  <c r="LCK159" i="6"/>
  <c r="LCL159" i="6"/>
  <c r="LCM159" i="6"/>
  <c r="LCN159" i="6"/>
  <c r="LCO159" i="6"/>
  <c r="LCP159" i="6"/>
  <c r="LCQ159" i="6"/>
  <c r="LCR159" i="6"/>
  <c r="LCS159" i="6"/>
  <c r="LCT159" i="6"/>
  <c r="LCU159" i="6"/>
  <c r="LCV159" i="6"/>
  <c r="LCW159" i="6"/>
  <c r="LCX159" i="6"/>
  <c r="LCY159" i="6"/>
  <c r="LCZ159" i="6"/>
  <c r="LDA159" i="6"/>
  <c r="LDB159" i="6"/>
  <c r="LDC159" i="6"/>
  <c r="LDD159" i="6"/>
  <c r="LDE159" i="6"/>
  <c r="LDF159" i="6"/>
  <c r="LDG159" i="6"/>
  <c r="LDH159" i="6"/>
  <c r="LDI159" i="6"/>
  <c r="LDJ159" i="6"/>
  <c r="LDK159" i="6"/>
  <c r="LDL159" i="6"/>
  <c r="LDM159" i="6"/>
  <c r="LDN159" i="6"/>
  <c r="LDO159" i="6"/>
  <c r="LDP159" i="6"/>
  <c r="LDQ159" i="6"/>
  <c r="LDR159" i="6"/>
  <c r="LDS159" i="6"/>
  <c r="LDT159" i="6"/>
  <c r="LDU159" i="6"/>
  <c r="LDV159" i="6"/>
  <c r="LDW159" i="6"/>
  <c r="LDX159" i="6"/>
  <c r="LDY159" i="6"/>
  <c r="LDZ159" i="6"/>
  <c r="LEA159" i="6"/>
  <c r="LEB159" i="6"/>
  <c r="LEC159" i="6"/>
  <c r="LED159" i="6"/>
  <c r="LEE159" i="6"/>
  <c r="LEF159" i="6"/>
  <c r="LEG159" i="6"/>
  <c r="LEH159" i="6"/>
  <c r="LEI159" i="6"/>
  <c r="LEJ159" i="6"/>
  <c r="LEK159" i="6"/>
  <c r="LEL159" i="6"/>
  <c r="LEM159" i="6"/>
  <c r="LEN159" i="6"/>
  <c r="LEO159" i="6"/>
  <c r="LEP159" i="6"/>
  <c r="LEQ159" i="6"/>
  <c r="LER159" i="6"/>
  <c r="LES159" i="6"/>
  <c r="LET159" i="6"/>
  <c r="LEU159" i="6"/>
  <c r="LEV159" i="6"/>
  <c r="LEW159" i="6"/>
  <c r="LEX159" i="6"/>
  <c r="LEY159" i="6"/>
  <c r="LEZ159" i="6"/>
  <c r="LFA159" i="6"/>
  <c r="LFB159" i="6"/>
  <c r="LFC159" i="6"/>
  <c r="LFD159" i="6"/>
  <c r="LFE159" i="6"/>
  <c r="LFF159" i="6"/>
  <c r="LFG159" i="6"/>
  <c r="LFH159" i="6"/>
  <c r="LFI159" i="6"/>
  <c r="LFJ159" i="6"/>
  <c r="LFK159" i="6"/>
  <c r="LFL159" i="6"/>
  <c r="LFM159" i="6"/>
  <c r="LFN159" i="6"/>
  <c r="LFO159" i="6"/>
  <c r="LFP159" i="6"/>
  <c r="LFQ159" i="6"/>
  <c r="LFR159" i="6"/>
  <c r="LFS159" i="6"/>
  <c r="LFT159" i="6"/>
  <c r="LFU159" i="6"/>
  <c r="LFV159" i="6"/>
  <c r="LFW159" i="6"/>
  <c r="LFX159" i="6"/>
  <c r="LFY159" i="6"/>
  <c r="LFZ159" i="6"/>
  <c r="LGA159" i="6"/>
  <c r="LGB159" i="6"/>
  <c r="LGC159" i="6"/>
  <c r="LGD159" i="6"/>
  <c r="LGE159" i="6"/>
  <c r="LGF159" i="6"/>
  <c r="LGG159" i="6"/>
  <c r="LGH159" i="6"/>
  <c r="LGI159" i="6"/>
  <c r="LGJ159" i="6"/>
  <c r="LGK159" i="6"/>
  <c r="LGL159" i="6"/>
  <c r="LGM159" i="6"/>
  <c r="LGN159" i="6"/>
  <c r="LGO159" i="6"/>
  <c r="LGP159" i="6"/>
  <c r="LGQ159" i="6"/>
  <c r="LGR159" i="6"/>
  <c r="LGS159" i="6"/>
  <c r="LGT159" i="6"/>
  <c r="LGU159" i="6"/>
  <c r="LGV159" i="6"/>
  <c r="LGW159" i="6"/>
  <c r="LGX159" i="6"/>
  <c r="LGY159" i="6"/>
  <c r="LGZ159" i="6"/>
  <c r="LHA159" i="6"/>
  <c r="LHB159" i="6"/>
  <c r="LHC159" i="6"/>
  <c r="LHD159" i="6"/>
  <c r="LHE159" i="6"/>
  <c r="LHF159" i="6"/>
  <c r="LHG159" i="6"/>
  <c r="LHH159" i="6"/>
  <c r="LHI159" i="6"/>
  <c r="LHJ159" i="6"/>
  <c r="LHK159" i="6"/>
  <c r="LHL159" i="6"/>
  <c r="LHM159" i="6"/>
  <c r="LHN159" i="6"/>
  <c r="LHO159" i="6"/>
  <c r="LHP159" i="6"/>
  <c r="LHQ159" i="6"/>
  <c r="LHR159" i="6"/>
  <c r="LHS159" i="6"/>
  <c r="LHT159" i="6"/>
  <c r="LHU159" i="6"/>
  <c r="LHV159" i="6"/>
  <c r="LHW159" i="6"/>
  <c r="LHX159" i="6"/>
  <c r="LHY159" i="6"/>
  <c r="LHZ159" i="6"/>
  <c r="LIA159" i="6"/>
  <c r="LIB159" i="6"/>
  <c r="LIC159" i="6"/>
  <c r="LID159" i="6"/>
  <c r="LIE159" i="6"/>
  <c r="LIF159" i="6"/>
  <c r="LIG159" i="6"/>
  <c r="LIH159" i="6"/>
  <c r="LII159" i="6"/>
  <c r="LIJ159" i="6"/>
  <c r="LIK159" i="6"/>
  <c r="LIL159" i="6"/>
  <c r="LIM159" i="6"/>
  <c r="LIN159" i="6"/>
  <c r="LIO159" i="6"/>
  <c r="LIP159" i="6"/>
  <c r="LIQ159" i="6"/>
  <c r="LIR159" i="6"/>
  <c r="LIS159" i="6"/>
  <c r="LIT159" i="6"/>
  <c r="LIU159" i="6"/>
  <c r="LIV159" i="6"/>
  <c r="LIW159" i="6"/>
  <c r="LIX159" i="6"/>
  <c r="LIY159" i="6"/>
  <c r="LIZ159" i="6"/>
  <c r="LJA159" i="6"/>
  <c r="LJB159" i="6"/>
  <c r="LJC159" i="6"/>
  <c r="LJD159" i="6"/>
  <c r="LJE159" i="6"/>
  <c r="LJF159" i="6"/>
  <c r="LJG159" i="6"/>
  <c r="LJH159" i="6"/>
  <c r="LJI159" i="6"/>
  <c r="LJJ159" i="6"/>
  <c r="LJK159" i="6"/>
  <c r="LJL159" i="6"/>
  <c r="LJM159" i="6"/>
  <c r="LJN159" i="6"/>
  <c r="LJO159" i="6"/>
  <c r="LJP159" i="6"/>
  <c r="LJQ159" i="6"/>
  <c r="LJR159" i="6"/>
  <c r="LJS159" i="6"/>
  <c r="LJT159" i="6"/>
  <c r="LJU159" i="6"/>
  <c r="LJV159" i="6"/>
  <c r="LJW159" i="6"/>
  <c r="LJX159" i="6"/>
  <c r="LJY159" i="6"/>
  <c r="LJZ159" i="6"/>
  <c r="LKA159" i="6"/>
  <c r="LKB159" i="6"/>
  <c r="LKC159" i="6"/>
  <c r="LKD159" i="6"/>
  <c r="LKE159" i="6"/>
  <c r="LKF159" i="6"/>
  <c r="LKG159" i="6"/>
  <c r="LKH159" i="6"/>
  <c r="LKI159" i="6"/>
  <c r="LKJ159" i="6"/>
  <c r="LKK159" i="6"/>
  <c r="LKL159" i="6"/>
  <c r="LKM159" i="6"/>
  <c r="LKN159" i="6"/>
  <c r="LKO159" i="6"/>
  <c r="LKP159" i="6"/>
  <c r="LKQ159" i="6"/>
  <c r="LKR159" i="6"/>
  <c r="LKS159" i="6"/>
  <c r="LKT159" i="6"/>
  <c r="LKU159" i="6"/>
  <c r="LKV159" i="6"/>
  <c r="LKW159" i="6"/>
  <c r="LKX159" i="6"/>
  <c r="LKY159" i="6"/>
  <c r="LKZ159" i="6"/>
  <c r="LLA159" i="6"/>
  <c r="LLB159" i="6"/>
  <c r="LLC159" i="6"/>
  <c r="LLD159" i="6"/>
  <c r="LLE159" i="6"/>
  <c r="LLF159" i="6"/>
  <c r="LLG159" i="6"/>
  <c r="LLH159" i="6"/>
  <c r="LLI159" i="6"/>
  <c r="LLJ159" i="6"/>
  <c r="LLK159" i="6"/>
  <c r="LLL159" i="6"/>
  <c r="LLM159" i="6"/>
  <c r="LLN159" i="6"/>
  <c r="LLO159" i="6"/>
  <c r="LLP159" i="6"/>
  <c r="LLQ159" i="6"/>
  <c r="LLR159" i="6"/>
  <c r="LLS159" i="6"/>
  <c r="LLT159" i="6"/>
  <c r="LLU159" i="6"/>
  <c r="LLV159" i="6"/>
  <c r="LLW159" i="6"/>
  <c r="LLX159" i="6"/>
  <c r="LLY159" i="6"/>
  <c r="LLZ159" i="6"/>
  <c r="LMA159" i="6"/>
  <c r="LMB159" i="6"/>
  <c r="LMC159" i="6"/>
  <c r="LMD159" i="6"/>
  <c r="LME159" i="6"/>
  <c r="LMF159" i="6"/>
  <c r="LMG159" i="6"/>
  <c r="LMH159" i="6"/>
  <c r="LMI159" i="6"/>
  <c r="LMJ159" i="6"/>
  <c r="LMK159" i="6"/>
  <c r="LML159" i="6"/>
  <c r="LMM159" i="6"/>
  <c r="LMN159" i="6"/>
  <c r="LMO159" i="6"/>
  <c r="LMP159" i="6"/>
  <c r="LMQ159" i="6"/>
  <c r="LMR159" i="6"/>
  <c r="LMS159" i="6"/>
  <c r="LMT159" i="6"/>
  <c r="LMU159" i="6"/>
  <c r="LMV159" i="6"/>
  <c r="LMW159" i="6"/>
  <c r="LMX159" i="6"/>
  <c r="LMY159" i="6"/>
  <c r="LMZ159" i="6"/>
  <c r="LNA159" i="6"/>
  <c r="LNB159" i="6"/>
  <c r="LNC159" i="6"/>
  <c r="LND159" i="6"/>
  <c r="LNE159" i="6"/>
  <c r="LNF159" i="6"/>
  <c r="LNG159" i="6"/>
  <c r="LNH159" i="6"/>
  <c r="LNI159" i="6"/>
  <c r="LNJ159" i="6"/>
  <c r="LNK159" i="6"/>
  <c r="LNL159" i="6"/>
  <c r="LNM159" i="6"/>
  <c r="LNN159" i="6"/>
  <c r="LNO159" i="6"/>
  <c r="LNP159" i="6"/>
  <c r="LNQ159" i="6"/>
  <c r="LNR159" i="6"/>
  <c r="LNS159" i="6"/>
  <c r="LNT159" i="6"/>
  <c r="LNU159" i="6"/>
  <c r="LNV159" i="6"/>
  <c r="LNW159" i="6"/>
  <c r="LNX159" i="6"/>
  <c r="LNY159" i="6"/>
  <c r="LNZ159" i="6"/>
  <c r="LOA159" i="6"/>
  <c r="LOB159" i="6"/>
  <c r="LOC159" i="6"/>
  <c r="LOD159" i="6"/>
  <c r="LOE159" i="6"/>
  <c r="LOF159" i="6"/>
  <c r="LOG159" i="6"/>
  <c r="LOH159" i="6"/>
  <c r="LOI159" i="6"/>
  <c r="LOJ159" i="6"/>
  <c r="LOK159" i="6"/>
  <c r="LOL159" i="6"/>
  <c r="LOM159" i="6"/>
  <c r="LON159" i="6"/>
  <c r="LOO159" i="6"/>
  <c r="LOP159" i="6"/>
  <c r="LOQ159" i="6"/>
  <c r="LOR159" i="6"/>
  <c r="LOS159" i="6"/>
  <c r="LOT159" i="6"/>
  <c r="LOU159" i="6"/>
  <c r="LOV159" i="6"/>
  <c r="LOW159" i="6"/>
  <c r="LOX159" i="6"/>
  <c r="LOY159" i="6"/>
  <c r="LOZ159" i="6"/>
  <c r="LPA159" i="6"/>
  <c r="LPB159" i="6"/>
  <c r="LPC159" i="6"/>
  <c r="LPD159" i="6"/>
  <c r="LPE159" i="6"/>
  <c r="LPF159" i="6"/>
  <c r="LPG159" i="6"/>
  <c r="LPH159" i="6"/>
  <c r="LPI159" i="6"/>
  <c r="LPJ159" i="6"/>
  <c r="LPK159" i="6"/>
  <c r="LPL159" i="6"/>
  <c r="LPM159" i="6"/>
  <c r="LPN159" i="6"/>
  <c r="LPO159" i="6"/>
  <c r="LPP159" i="6"/>
  <c r="LPQ159" i="6"/>
  <c r="LPR159" i="6"/>
  <c r="LPS159" i="6"/>
  <c r="LPT159" i="6"/>
  <c r="LPU159" i="6"/>
  <c r="LPV159" i="6"/>
  <c r="LPW159" i="6"/>
  <c r="LPX159" i="6"/>
  <c r="LPY159" i="6"/>
  <c r="LPZ159" i="6"/>
  <c r="LQA159" i="6"/>
  <c r="LQB159" i="6"/>
  <c r="LQC159" i="6"/>
  <c r="LQD159" i="6"/>
  <c r="LQE159" i="6"/>
  <c r="LQF159" i="6"/>
  <c r="LQG159" i="6"/>
  <c r="LQH159" i="6"/>
  <c r="LQI159" i="6"/>
  <c r="LQJ159" i="6"/>
  <c r="LQK159" i="6"/>
  <c r="LQL159" i="6"/>
  <c r="LQM159" i="6"/>
  <c r="LQN159" i="6"/>
  <c r="LQO159" i="6"/>
  <c r="LQP159" i="6"/>
  <c r="LQQ159" i="6"/>
  <c r="LQR159" i="6"/>
  <c r="LQS159" i="6"/>
  <c r="LQT159" i="6"/>
  <c r="LQU159" i="6"/>
  <c r="LQV159" i="6"/>
  <c r="LQW159" i="6"/>
  <c r="LQX159" i="6"/>
  <c r="LQY159" i="6"/>
  <c r="LQZ159" i="6"/>
  <c r="LRA159" i="6"/>
  <c r="LRB159" i="6"/>
  <c r="LRC159" i="6"/>
  <c r="LRD159" i="6"/>
  <c r="LRE159" i="6"/>
  <c r="LRF159" i="6"/>
  <c r="LRG159" i="6"/>
  <c r="LRH159" i="6"/>
  <c r="LRI159" i="6"/>
  <c r="LRJ159" i="6"/>
  <c r="LRK159" i="6"/>
  <c r="LRL159" i="6"/>
  <c r="LRM159" i="6"/>
  <c r="LRN159" i="6"/>
  <c r="LRO159" i="6"/>
  <c r="LRP159" i="6"/>
  <c r="LRQ159" i="6"/>
  <c r="LRR159" i="6"/>
  <c r="LRS159" i="6"/>
  <c r="LRT159" i="6"/>
  <c r="LRU159" i="6"/>
  <c r="LRV159" i="6"/>
  <c r="LRW159" i="6"/>
  <c r="LRX159" i="6"/>
  <c r="LRY159" i="6"/>
  <c r="LRZ159" i="6"/>
  <c r="LSA159" i="6"/>
  <c r="LSB159" i="6"/>
  <c r="LSC159" i="6"/>
  <c r="LSD159" i="6"/>
  <c r="LSE159" i="6"/>
  <c r="LSF159" i="6"/>
  <c r="LSG159" i="6"/>
  <c r="LSH159" i="6"/>
  <c r="LSI159" i="6"/>
  <c r="LSJ159" i="6"/>
  <c r="LSK159" i="6"/>
  <c r="LSL159" i="6"/>
  <c r="LSM159" i="6"/>
  <c r="LSN159" i="6"/>
  <c r="LSO159" i="6"/>
  <c r="LSP159" i="6"/>
  <c r="LSQ159" i="6"/>
  <c r="LSR159" i="6"/>
  <c r="LSS159" i="6"/>
  <c r="LST159" i="6"/>
  <c r="LSU159" i="6"/>
  <c r="LSV159" i="6"/>
  <c r="LSW159" i="6"/>
  <c r="LSX159" i="6"/>
  <c r="LSY159" i="6"/>
  <c r="LSZ159" i="6"/>
  <c r="LTA159" i="6"/>
  <c r="LTB159" i="6"/>
  <c r="LTC159" i="6"/>
  <c r="LTD159" i="6"/>
  <c r="LTE159" i="6"/>
  <c r="LTF159" i="6"/>
  <c r="LTG159" i="6"/>
  <c r="LTH159" i="6"/>
  <c r="LTI159" i="6"/>
  <c r="LTJ159" i="6"/>
  <c r="LTK159" i="6"/>
  <c r="LTL159" i="6"/>
  <c r="LTM159" i="6"/>
  <c r="LTN159" i="6"/>
  <c r="LTO159" i="6"/>
  <c r="LTP159" i="6"/>
  <c r="LTQ159" i="6"/>
  <c r="LTR159" i="6"/>
  <c r="LTS159" i="6"/>
  <c r="LTT159" i="6"/>
  <c r="LTU159" i="6"/>
  <c r="LTV159" i="6"/>
  <c r="LTW159" i="6"/>
  <c r="LTX159" i="6"/>
  <c r="LTY159" i="6"/>
  <c r="LTZ159" i="6"/>
  <c r="LUA159" i="6"/>
  <c r="LUB159" i="6"/>
  <c r="LUC159" i="6"/>
  <c r="LUD159" i="6"/>
  <c r="LUE159" i="6"/>
  <c r="LUF159" i="6"/>
  <c r="LUG159" i="6"/>
  <c r="LUH159" i="6"/>
  <c r="LUI159" i="6"/>
  <c r="LUJ159" i="6"/>
  <c r="LUK159" i="6"/>
  <c r="LUL159" i="6"/>
  <c r="LUM159" i="6"/>
  <c r="LUN159" i="6"/>
  <c r="LUO159" i="6"/>
  <c r="LUP159" i="6"/>
  <c r="LUQ159" i="6"/>
  <c r="LUR159" i="6"/>
  <c r="LUS159" i="6"/>
  <c r="LUT159" i="6"/>
  <c r="LUU159" i="6"/>
  <c r="LUV159" i="6"/>
  <c r="LUW159" i="6"/>
  <c r="LUX159" i="6"/>
  <c r="LUY159" i="6"/>
  <c r="LUZ159" i="6"/>
  <c r="LVA159" i="6"/>
  <c r="LVB159" i="6"/>
  <c r="LVC159" i="6"/>
  <c r="LVD159" i="6"/>
  <c r="LVE159" i="6"/>
  <c r="LVF159" i="6"/>
  <c r="LVG159" i="6"/>
  <c r="LVH159" i="6"/>
  <c r="LVI159" i="6"/>
  <c r="LVJ159" i="6"/>
  <c r="LVK159" i="6"/>
  <c r="LVL159" i="6"/>
  <c r="LVM159" i="6"/>
  <c r="LVN159" i="6"/>
  <c r="LVO159" i="6"/>
  <c r="LVP159" i="6"/>
  <c r="LVQ159" i="6"/>
  <c r="LVR159" i="6"/>
  <c r="LVS159" i="6"/>
  <c r="LVT159" i="6"/>
  <c r="LVU159" i="6"/>
  <c r="LVV159" i="6"/>
  <c r="LVW159" i="6"/>
  <c r="LVX159" i="6"/>
  <c r="LVY159" i="6"/>
  <c r="LVZ159" i="6"/>
  <c r="LWA159" i="6"/>
  <c r="LWB159" i="6"/>
  <c r="LWC159" i="6"/>
  <c r="LWD159" i="6"/>
  <c r="LWE159" i="6"/>
  <c r="LWF159" i="6"/>
  <c r="LWG159" i="6"/>
  <c r="LWH159" i="6"/>
  <c r="LWI159" i="6"/>
  <c r="LWJ159" i="6"/>
  <c r="LWK159" i="6"/>
  <c r="LWL159" i="6"/>
  <c r="LWM159" i="6"/>
  <c r="LWN159" i="6"/>
  <c r="LWO159" i="6"/>
  <c r="LWP159" i="6"/>
  <c r="LWQ159" i="6"/>
  <c r="LWR159" i="6"/>
  <c r="LWS159" i="6"/>
  <c r="LWT159" i="6"/>
  <c r="LWU159" i="6"/>
  <c r="LWV159" i="6"/>
  <c r="LWW159" i="6"/>
  <c r="LWX159" i="6"/>
  <c r="LWY159" i="6"/>
  <c r="LWZ159" i="6"/>
  <c r="LXA159" i="6"/>
  <c r="LXB159" i="6"/>
  <c r="LXC159" i="6"/>
  <c r="LXD159" i="6"/>
  <c r="LXE159" i="6"/>
  <c r="LXF159" i="6"/>
  <c r="LXG159" i="6"/>
  <c r="LXH159" i="6"/>
  <c r="LXI159" i="6"/>
  <c r="LXJ159" i="6"/>
  <c r="LXK159" i="6"/>
  <c r="LXL159" i="6"/>
  <c r="LXM159" i="6"/>
  <c r="LXN159" i="6"/>
  <c r="LXO159" i="6"/>
  <c r="LXP159" i="6"/>
  <c r="LXQ159" i="6"/>
  <c r="LXR159" i="6"/>
  <c r="LXS159" i="6"/>
  <c r="LXT159" i="6"/>
  <c r="LXU159" i="6"/>
  <c r="LXV159" i="6"/>
  <c r="LXW159" i="6"/>
  <c r="LXX159" i="6"/>
  <c r="LXY159" i="6"/>
  <c r="LXZ159" i="6"/>
  <c r="LYA159" i="6"/>
  <c r="LYB159" i="6"/>
  <c r="LYC159" i="6"/>
  <c r="LYD159" i="6"/>
  <c r="LYE159" i="6"/>
  <c r="LYF159" i="6"/>
  <c r="LYG159" i="6"/>
  <c r="LYH159" i="6"/>
  <c r="LYI159" i="6"/>
  <c r="LYJ159" i="6"/>
  <c r="LYK159" i="6"/>
  <c r="LYL159" i="6"/>
  <c r="LYM159" i="6"/>
  <c r="LYN159" i="6"/>
  <c r="LYO159" i="6"/>
  <c r="LYP159" i="6"/>
  <c r="LYQ159" i="6"/>
  <c r="LYR159" i="6"/>
  <c r="LYS159" i="6"/>
  <c r="LYT159" i="6"/>
  <c r="LYU159" i="6"/>
  <c r="LYV159" i="6"/>
  <c r="LYW159" i="6"/>
  <c r="LYX159" i="6"/>
  <c r="LYY159" i="6"/>
  <c r="LYZ159" i="6"/>
  <c r="LZA159" i="6"/>
  <c r="LZB159" i="6"/>
  <c r="LZC159" i="6"/>
  <c r="LZD159" i="6"/>
  <c r="LZE159" i="6"/>
  <c r="LZF159" i="6"/>
  <c r="LZG159" i="6"/>
  <c r="LZH159" i="6"/>
  <c r="LZI159" i="6"/>
  <c r="LZJ159" i="6"/>
  <c r="LZK159" i="6"/>
  <c r="LZL159" i="6"/>
  <c r="LZM159" i="6"/>
  <c r="LZN159" i="6"/>
  <c r="LZO159" i="6"/>
  <c r="LZP159" i="6"/>
  <c r="LZQ159" i="6"/>
  <c r="LZR159" i="6"/>
  <c r="LZS159" i="6"/>
  <c r="LZT159" i="6"/>
  <c r="LZU159" i="6"/>
  <c r="LZV159" i="6"/>
  <c r="LZW159" i="6"/>
  <c r="LZX159" i="6"/>
  <c r="LZY159" i="6"/>
  <c r="LZZ159" i="6"/>
  <c r="MAA159" i="6"/>
  <c r="MAB159" i="6"/>
  <c r="MAC159" i="6"/>
  <c r="MAD159" i="6"/>
  <c r="MAE159" i="6"/>
  <c r="MAF159" i="6"/>
  <c r="MAG159" i="6"/>
  <c r="MAH159" i="6"/>
  <c r="MAI159" i="6"/>
  <c r="MAJ159" i="6"/>
  <c r="MAK159" i="6"/>
  <c r="MAL159" i="6"/>
  <c r="MAM159" i="6"/>
  <c r="MAN159" i="6"/>
  <c r="MAO159" i="6"/>
  <c r="MAP159" i="6"/>
  <c r="MAQ159" i="6"/>
  <c r="MAR159" i="6"/>
  <c r="MAS159" i="6"/>
  <c r="MAT159" i="6"/>
  <c r="MAU159" i="6"/>
  <c r="MAV159" i="6"/>
  <c r="MAW159" i="6"/>
  <c r="MAX159" i="6"/>
  <c r="MAY159" i="6"/>
  <c r="MAZ159" i="6"/>
  <c r="MBA159" i="6"/>
  <c r="MBB159" i="6"/>
  <c r="MBC159" i="6"/>
  <c r="MBD159" i="6"/>
  <c r="MBE159" i="6"/>
  <c r="MBF159" i="6"/>
  <c r="MBG159" i="6"/>
  <c r="MBH159" i="6"/>
  <c r="MBI159" i="6"/>
  <c r="MBJ159" i="6"/>
  <c r="MBK159" i="6"/>
  <c r="MBL159" i="6"/>
  <c r="MBM159" i="6"/>
  <c r="MBN159" i="6"/>
  <c r="MBO159" i="6"/>
  <c r="MBP159" i="6"/>
  <c r="MBQ159" i="6"/>
  <c r="MBR159" i="6"/>
  <c r="MBS159" i="6"/>
  <c r="MBT159" i="6"/>
  <c r="MBU159" i="6"/>
  <c r="MBV159" i="6"/>
  <c r="MBW159" i="6"/>
  <c r="MBX159" i="6"/>
  <c r="MBY159" i="6"/>
  <c r="MBZ159" i="6"/>
  <c r="MCA159" i="6"/>
  <c r="MCB159" i="6"/>
  <c r="MCC159" i="6"/>
  <c r="MCD159" i="6"/>
  <c r="MCE159" i="6"/>
  <c r="MCF159" i="6"/>
  <c r="MCG159" i="6"/>
  <c r="MCH159" i="6"/>
  <c r="MCI159" i="6"/>
  <c r="MCJ159" i="6"/>
  <c r="MCK159" i="6"/>
  <c r="MCL159" i="6"/>
  <c r="MCM159" i="6"/>
  <c r="MCN159" i="6"/>
  <c r="MCO159" i="6"/>
  <c r="MCP159" i="6"/>
  <c r="MCQ159" i="6"/>
  <c r="MCR159" i="6"/>
  <c r="MCS159" i="6"/>
  <c r="MCT159" i="6"/>
  <c r="MCU159" i="6"/>
  <c r="MCV159" i="6"/>
  <c r="MCW159" i="6"/>
  <c r="MCX159" i="6"/>
  <c r="MCY159" i="6"/>
  <c r="MCZ159" i="6"/>
  <c r="MDA159" i="6"/>
  <c r="MDB159" i="6"/>
  <c r="MDC159" i="6"/>
  <c r="MDD159" i="6"/>
  <c r="MDE159" i="6"/>
  <c r="MDF159" i="6"/>
  <c r="MDG159" i="6"/>
  <c r="MDH159" i="6"/>
  <c r="MDI159" i="6"/>
  <c r="MDJ159" i="6"/>
  <c r="MDK159" i="6"/>
  <c r="MDL159" i="6"/>
  <c r="MDM159" i="6"/>
  <c r="MDN159" i="6"/>
  <c r="MDO159" i="6"/>
  <c r="MDP159" i="6"/>
  <c r="MDQ159" i="6"/>
  <c r="MDR159" i="6"/>
  <c r="MDS159" i="6"/>
  <c r="MDT159" i="6"/>
  <c r="MDU159" i="6"/>
  <c r="MDV159" i="6"/>
  <c r="MDW159" i="6"/>
  <c r="MDX159" i="6"/>
  <c r="MDY159" i="6"/>
  <c r="MDZ159" i="6"/>
  <c r="MEA159" i="6"/>
  <c r="MEB159" i="6"/>
  <c r="MEC159" i="6"/>
  <c r="MED159" i="6"/>
  <c r="MEE159" i="6"/>
  <c r="MEF159" i="6"/>
  <c r="MEG159" i="6"/>
  <c r="MEH159" i="6"/>
  <c r="MEI159" i="6"/>
  <c r="MEJ159" i="6"/>
  <c r="MEK159" i="6"/>
  <c r="MEL159" i="6"/>
  <c r="MEM159" i="6"/>
  <c r="MEN159" i="6"/>
  <c r="MEO159" i="6"/>
  <c r="MEP159" i="6"/>
  <c r="MEQ159" i="6"/>
  <c r="MER159" i="6"/>
  <c r="MES159" i="6"/>
  <c r="MET159" i="6"/>
  <c r="MEU159" i="6"/>
  <c r="MEV159" i="6"/>
  <c r="MEW159" i="6"/>
  <c r="MEX159" i="6"/>
  <c r="MEY159" i="6"/>
  <c r="MEZ159" i="6"/>
  <c r="MFA159" i="6"/>
  <c r="MFB159" i="6"/>
  <c r="MFC159" i="6"/>
  <c r="MFD159" i="6"/>
  <c r="MFE159" i="6"/>
  <c r="MFF159" i="6"/>
  <c r="MFG159" i="6"/>
  <c r="MFH159" i="6"/>
  <c r="MFI159" i="6"/>
  <c r="MFJ159" i="6"/>
  <c r="MFK159" i="6"/>
  <c r="MFL159" i="6"/>
  <c r="MFM159" i="6"/>
  <c r="MFN159" i="6"/>
  <c r="MFO159" i="6"/>
  <c r="MFP159" i="6"/>
  <c r="MFQ159" i="6"/>
  <c r="MFR159" i="6"/>
  <c r="MFS159" i="6"/>
  <c r="MFT159" i="6"/>
  <c r="MFU159" i="6"/>
  <c r="MFV159" i="6"/>
  <c r="MFW159" i="6"/>
  <c r="MFX159" i="6"/>
  <c r="MFY159" i="6"/>
  <c r="MFZ159" i="6"/>
  <c r="MGA159" i="6"/>
  <c r="MGB159" i="6"/>
  <c r="MGC159" i="6"/>
  <c r="MGD159" i="6"/>
  <c r="MGE159" i="6"/>
  <c r="MGF159" i="6"/>
  <c r="MGG159" i="6"/>
  <c r="MGH159" i="6"/>
  <c r="MGI159" i="6"/>
  <c r="MGJ159" i="6"/>
  <c r="MGK159" i="6"/>
  <c r="MGL159" i="6"/>
  <c r="MGM159" i="6"/>
  <c r="MGN159" i="6"/>
  <c r="MGO159" i="6"/>
  <c r="MGP159" i="6"/>
  <c r="MGQ159" i="6"/>
  <c r="MGR159" i="6"/>
  <c r="MGS159" i="6"/>
  <c r="MGT159" i="6"/>
  <c r="MGU159" i="6"/>
  <c r="MGV159" i="6"/>
  <c r="MGW159" i="6"/>
  <c r="MGX159" i="6"/>
  <c r="MGY159" i="6"/>
  <c r="MGZ159" i="6"/>
  <c r="MHA159" i="6"/>
  <c r="MHB159" i="6"/>
  <c r="MHC159" i="6"/>
  <c r="MHD159" i="6"/>
  <c r="MHE159" i="6"/>
  <c r="MHF159" i="6"/>
  <c r="MHG159" i="6"/>
  <c r="MHH159" i="6"/>
  <c r="MHI159" i="6"/>
  <c r="MHJ159" i="6"/>
  <c r="MHK159" i="6"/>
  <c r="MHL159" i="6"/>
  <c r="MHM159" i="6"/>
  <c r="MHN159" i="6"/>
  <c r="MHO159" i="6"/>
  <c r="MHP159" i="6"/>
  <c r="MHQ159" i="6"/>
  <c r="MHR159" i="6"/>
  <c r="MHS159" i="6"/>
  <c r="MHT159" i="6"/>
  <c r="MHU159" i="6"/>
  <c r="MHV159" i="6"/>
  <c r="MHW159" i="6"/>
  <c r="MHX159" i="6"/>
  <c r="MHY159" i="6"/>
  <c r="MHZ159" i="6"/>
  <c r="MIA159" i="6"/>
  <c r="MIB159" i="6"/>
  <c r="MIC159" i="6"/>
  <c r="MID159" i="6"/>
  <c r="MIE159" i="6"/>
  <c r="MIF159" i="6"/>
  <c r="MIG159" i="6"/>
  <c r="MIH159" i="6"/>
  <c r="MII159" i="6"/>
  <c r="MIJ159" i="6"/>
  <c r="MIK159" i="6"/>
  <c r="MIL159" i="6"/>
  <c r="MIM159" i="6"/>
  <c r="MIN159" i="6"/>
  <c r="MIO159" i="6"/>
  <c r="MIP159" i="6"/>
  <c r="MIQ159" i="6"/>
  <c r="MIR159" i="6"/>
  <c r="MIS159" i="6"/>
  <c r="MIT159" i="6"/>
  <c r="MIU159" i="6"/>
  <c r="MIV159" i="6"/>
  <c r="MIW159" i="6"/>
  <c r="MIX159" i="6"/>
  <c r="MIY159" i="6"/>
  <c r="MIZ159" i="6"/>
  <c r="MJA159" i="6"/>
  <c r="MJB159" i="6"/>
  <c r="MJC159" i="6"/>
  <c r="MJD159" i="6"/>
  <c r="MJE159" i="6"/>
  <c r="MJF159" i="6"/>
  <c r="MJG159" i="6"/>
  <c r="MJH159" i="6"/>
  <c r="MJI159" i="6"/>
  <c r="MJJ159" i="6"/>
  <c r="MJK159" i="6"/>
  <c r="MJL159" i="6"/>
  <c r="MJM159" i="6"/>
  <c r="MJN159" i="6"/>
  <c r="MJO159" i="6"/>
  <c r="MJP159" i="6"/>
  <c r="MJQ159" i="6"/>
  <c r="MJR159" i="6"/>
  <c r="MJS159" i="6"/>
  <c r="MJT159" i="6"/>
  <c r="MJU159" i="6"/>
  <c r="MJV159" i="6"/>
  <c r="MJW159" i="6"/>
  <c r="MJX159" i="6"/>
  <c r="MJY159" i="6"/>
  <c r="MJZ159" i="6"/>
  <c r="MKA159" i="6"/>
  <c r="MKB159" i="6"/>
  <c r="MKC159" i="6"/>
  <c r="MKD159" i="6"/>
  <c r="MKE159" i="6"/>
  <c r="MKF159" i="6"/>
  <c r="MKG159" i="6"/>
  <c r="MKH159" i="6"/>
  <c r="MKI159" i="6"/>
  <c r="MKJ159" i="6"/>
  <c r="MKK159" i="6"/>
  <c r="MKL159" i="6"/>
  <c r="MKM159" i="6"/>
  <c r="MKN159" i="6"/>
  <c r="MKO159" i="6"/>
  <c r="MKP159" i="6"/>
  <c r="MKQ159" i="6"/>
  <c r="MKR159" i="6"/>
  <c r="MKS159" i="6"/>
  <c r="MKT159" i="6"/>
  <c r="MKU159" i="6"/>
  <c r="MKV159" i="6"/>
  <c r="MKW159" i="6"/>
  <c r="MKX159" i="6"/>
  <c r="MKY159" i="6"/>
  <c r="MKZ159" i="6"/>
  <c r="MLA159" i="6"/>
  <c r="MLB159" i="6"/>
  <c r="MLC159" i="6"/>
  <c r="MLD159" i="6"/>
  <c r="MLE159" i="6"/>
  <c r="MLF159" i="6"/>
  <c r="MLG159" i="6"/>
  <c r="MLH159" i="6"/>
  <c r="MLI159" i="6"/>
  <c r="MLJ159" i="6"/>
  <c r="MLK159" i="6"/>
  <c r="MLL159" i="6"/>
  <c r="MLM159" i="6"/>
  <c r="MLN159" i="6"/>
  <c r="MLO159" i="6"/>
  <c r="MLP159" i="6"/>
  <c r="MLQ159" i="6"/>
  <c r="MLR159" i="6"/>
  <c r="MLS159" i="6"/>
  <c r="MLT159" i="6"/>
  <c r="MLU159" i="6"/>
  <c r="MLV159" i="6"/>
  <c r="MLW159" i="6"/>
  <c r="MLX159" i="6"/>
  <c r="MLY159" i="6"/>
  <c r="MLZ159" i="6"/>
  <c r="MMA159" i="6"/>
  <c r="MMB159" i="6"/>
  <c r="MMC159" i="6"/>
  <c r="MMD159" i="6"/>
  <c r="MME159" i="6"/>
  <c r="MMF159" i="6"/>
  <c r="MMG159" i="6"/>
  <c r="MMH159" i="6"/>
  <c r="MMI159" i="6"/>
  <c r="MMJ159" i="6"/>
  <c r="MMK159" i="6"/>
  <c r="MML159" i="6"/>
  <c r="MMM159" i="6"/>
  <c r="MMN159" i="6"/>
  <c r="MMO159" i="6"/>
  <c r="MMP159" i="6"/>
  <c r="MMQ159" i="6"/>
  <c r="MMR159" i="6"/>
  <c r="MMS159" i="6"/>
  <c r="MMT159" i="6"/>
  <c r="MMU159" i="6"/>
  <c r="MMV159" i="6"/>
  <c r="MMW159" i="6"/>
  <c r="MMX159" i="6"/>
  <c r="MMY159" i="6"/>
  <c r="MMZ159" i="6"/>
  <c r="MNA159" i="6"/>
  <c r="MNB159" i="6"/>
  <c r="MNC159" i="6"/>
  <c r="MND159" i="6"/>
  <c r="MNE159" i="6"/>
  <c r="MNF159" i="6"/>
  <c r="MNG159" i="6"/>
  <c r="MNH159" i="6"/>
  <c r="MNI159" i="6"/>
  <c r="MNJ159" i="6"/>
  <c r="MNK159" i="6"/>
  <c r="MNL159" i="6"/>
  <c r="MNM159" i="6"/>
  <c r="MNN159" i="6"/>
  <c r="MNO159" i="6"/>
  <c r="MNP159" i="6"/>
  <c r="MNQ159" i="6"/>
  <c r="MNR159" i="6"/>
  <c r="MNS159" i="6"/>
  <c r="MNT159" i="6"/>
  <c r="MNU159" i="6"/>
  <c r="MNV159" i="6"/>
  <c r="MNW159" i="6"/>
  <c r="MNX159" i="6"/>
  <c r="MNY159" i="6"/>
  <c r="MNZ159" i="6"/>
  <c r="MOA159" i="6"/>
  <c r="MOB159" i="6"/>
  <c r="MOC159" i="6"/>
  <c r="MOD159" i="6"/>
  <c r="MOE159" i="6"/>
  <c r="MOF159" i="6"/>
  <c r="MOG159" i="6"/>
  <c r="MOH159" i="6"/>
  <c r="MOI159" i="6"/>
  <c r="MOJ159" i="6"/>
  <c r="MOK159" i="6"/>
  <c r="MOL159" i="6"/>
  <c r="MOM159" i="6"/>
  <c r="MON159" i="6"/>
  <c r="MOO159" i="6"/>
  <c r="MOP159" i="6"/>
  <c r="MOQ159" i="6"/>
  <c r="MOR159" i="6"/>
  <c r="MOS159" i="6"/>
  <c r="MOT159" i="6"/>
  <c r="MOU159" i="6"/>
  <c r="MOV159" i="6"/>
  <c r="MOW159" i="6"/>
  <c r="MOX159" i="6"/>
  <c r="MOY159" i="6"/>
  <c r="MOZ159" i="6"/>
  <c r="MPA159" i="6"/>
  <c r="MPB159" i="6"/>
  <c r="MPC159" i="6"/>
  <c r="MPD159" i="6"/>
  <c r="MPE159" i="6"/>
  <c r="MPF159" i="6"/>
  <c r="MPG159" i="6"/>
  <c r="MPH159" i="6"/>
  <c r="MPI159" i="6"/>
  <c r="MPJ159" i="6"/>
  <c r="MPK159" i="6"/>
  <c r="MPL159" i="6"/>
  <c r="MPM159" i="6"/>
  <c r="MPN159" i="6"/>
  <c r="MPO159" i="6"/>
  <c r="MPP159" i="6"/>
  <c r="MPQ159" i="6"/>
  <c r="MPR159" i="6"/>
  <c r="MPS159" i="6"/>
  <c r="MPT159" i="6"/>
  <c r="MPU159" i="6"/>
  <c r="MPV159" i="6"/>
  <c r="MPW159" i="6"/>
  <c r="MPX159" i="6"/>
  <c r="MPY159" i="6"/>
  <c r="MPZ159" i="6"/>
  <c r="MQA159" i="6"/>
  <c r="MQB159" i="6"/>
  <c r="MQC159" i="6"/>
  <c r="MQD159" i="6"/>
  <c r="MQE159" i="6"/>
  <c r="MQF159" i="6"/>
  <c r="MQG159" i="6"/>
  <c r="MQH159" i="6"/>
  <c r="MQI159" i="6"/>
  <c r="MQJ159" i="6"/>
  <c r="MQK159" i="6"/>
  <c r="MQL159" i="6"/>
  <c r="MQM159" i="6"/>
  <c r="MQN159" i="6"/>
  <c r="MQO159" i="6"/>
  <c r="MQP159" i="6"/>
  <c r="MQQ159" i="6"/>
  <c r="MQR159" i="6"/>
  <c r="MQS159" i="6"/>
  <c r="MQT159" i="6"/>
  <c r="MQU159" i="6"/>
  <c r="MQV159" i="6"/>
  <c r="MQW159" i="6"/>
  <c r="MQX159" i="6"/>
  <c r="MQY159" i="6"/>
  <c r="MQZ159" i="6"/>
  <c r="MRA159" i="6"/>
  <c r="MRB159" i="6"/>
  <c r="MRC159" i="6"/>
  <c r="MRD159" i="6"/>
  <c r="MRE159" i="6"/>
  <c r="MRF159" i="6"/>
  <c r="MRG159" i="6"/>
  <c r="MRH159" i="6"/>
  <c r="MRI159" i="6"/>
  <c r="MRJ159" i="6"/>
  <c r="MRK159" i="6"/>
  <c r="MRL159" i="6"/>
  <c r="MRM159" i="6"/>
  <c r="MRN159" i="6"/>
  <c r="MRO159" i="6"/>
  <c r="MRP159" i="6"/>
  <c r="MRQ159" i="6"/>
  <c r="MRR159" i="6"/>
  <c r="MRS159" i="6"/>
  <c r="MRT159" i="6"/>
  <c r="MRU159" i="6"/>
  <c r="MRV159" i="6"/>
  <c r="MRW159" i="6"/>
  <c r="MRX159" i="6"/>
  <c r="MRY159" i="6"/>
  <c r="MRZ159" i="6"/>
  <c r="MSA159" i="6"/>
  <c r="MSB159" i="6"/>
  <c r="MSC159" i="6"/>
  <c r="MSD159" i="6"/>
  <c r="MSE159" i="6"/>
  <c r="MSF159" i="6"/>
  <c r="MSG159" i="6"/>
  <c r="MSH159" i="6"/>
  <c r="MSI159" i="6"/>
  <c r="MSJ159" i="6"/>
  <c r="MSK159" i="6"/>
  <c r="MSL159" i="6"/>
  <c r="MSM159" i="6"/>
  <c r="MSN159" i="6"/>
  <c r="MSO159" i="6"/>
  <c r="MSP159" i="6"/>
  <c r="MSQ159" i="6"/>
  <c r="MSR159" i="6"/>
  <c r="MSS159" i="6"/>
  <c r="MST159" i="6"/>
  <c r="MSU159" i="6"/>
  <c r="MSV159" i="6"/>
  <c r="MSW159" i="6"/>
  <c r="MSX159" i="6"/>
  <c r="MSY159" i="6"/>
  <c r="MSZ159" i="6"/>
  <c r="MTA159" i="6"/>
  <c r="MTB159" i="6"/>
  <c r="MTC159" i="6"/>
  <c r="MTD159" i="6"/>
  <c r="MTE159" i="6"/>
  <c r="MTF159" i="6"/>
  <c r="MTG159" i="6"/>
  <c r="MTH159" i="6"/>
  <c r="MTI159" i="6"/>
  <c r="MTJ159" i="6"/>
  <c r="MTK159" i="6"/>
  <c r="MTL159" i="6"/>
  <c r="MTM159" i="6"/>
  <c r="MTN159" i="6"/>
  <c r="MTO159" i="6"/>
  <c r="MTP159" i="6"/>
  <c r="MTQ159" i="6"/>
  <c r="MTR159" i="6"/>
  <c r="MTS159" i="6"/>
  <c r="MTT159" i="6"/>
  <c r="MTU159" i="6"/>
  <c r="MTV159" i="6"/>
  <c r="MTW159" i="6"/>
  <c r="MTX159" i="6"/>
  <c r="MTY159" i="6"/>
  <c r="MTZ159" i="6"/>
  <c r="MUA159" i="6"/>
  <c r="MUB159" i="6"/>
  <c r="MUC159" i="6"/>
  <c r="MUD159" i="6"/>
  <c r="MUE159" i="6"/>
  <c r="MUF159" i="6"/>
  <c r="MUG159" i="6"/>
  <c r="MUH159" i="6"/>
  <c r="MUI159" i="6"/>
  <c r="MUJ159" i="6"/>
  <c r="MUK159" i="6"/>
  <c r="MUL159" i="6"/>
  <c r="MUM159" i="6"/>
  <c r="MUN159" i="6"/>
  <c r="MUO159" i="6"/>
  <c r="MUP159" i="6"/>
  <c r="MUQ159" i="6"/>
  <c r="MUR159" i="6"/>
  <c r="MUS159" i="6"/>
  <c r="MUT159" i="6"/>
  <c r="MUU159" i="6"/>
  <c r="MUV159" i="6"/>
  <c r="MUW159" i="6"/>
  <c r="MUX159" i="6"/>
  <c r="MUY159" i="6"/>
  <c r="MUZ159" i="6"/>
  <c r="MVA159" i="6"/>
  <c r="MVB159" i="6"/>
  <c r="MVC159" i="6"/>
  <c r="MVD159" i="6"/>
  <c r="MVE159" i="6"/>
  <c r="MVF159" i="6"/>
  <c r="MVG159" i="6"/>
  <c r="MVH159" i="6"/>
  <c r="MVI159" i="6"/>
  <c r="MVJ159" i="6"/>
  <c r="MVK159" i="6"/>
  <c r="MVL159" i="6"/>
  <c r="MVM159" i="6"/>
  <c r="MVN159" i="6"/>
  <c r="MVO159" i="6"/>
  <c r="MVP159" i="6"/>
  <c r="MVQ159" i="6"/>
  <c r="MVR159" i="6"/>
  <c r="MVS159" i="6"/>
  <c r="MVT159" i="6"/>
  <c r="MVU159" i="6"/>
  <c r="MVV159" i="6"/>
  <c r="MVW159" i="6"/>
  <c r="MVX159" i="6"/>
  <c r="MVY159" i="6"/>
  <c r="MVZ159" i="6"/>
  <c r="MWA159" i="6"/>
  <c r="MWB159" i="6"/>
  <c r="MWC159" i="6"/>
  <c r="MWD159" i="6"/>
  <c r="MWE159" i="6"/>
  <c r="MWF159" i="6"/>
  <c r="MWG159" i="6"/>
  <c r="MWH159" i="6"/>
  <c r="MWI159" i="6"/>
  <c r="MWJ159" i="6"/>
  <c r="MWK159" i="6"/>
  <c r="MWL159" i="6"/>
  <c r="MWM159" i="6"/>
  <c r="MWN159" i="6"/>
  <c r="MWO159" i="6"/>
  <c r="MWP159" i="6"/>
  <c r="MWQ159" i="6"/>
  <c r="MWR159" i="6"/>
  <c r="MWS159" i="6"/>
  <c r="MWT159" i="6"/>
  <c r="MWU159" i="6"/>
  <c r="MWV159" i="6"/>
  <c r="MWW159" i="6"/>
  <c r="MWX159" i="6"/>
  <c r="MWY159" i="6"/>
  <c r="MWZ159" i="6"/>
  <c r="MXA159" i="6"/>
  <c r="MXB159" i="6"/>
  <c r="MXC159" i="6"/>
  <c r="MXD159" i="6"/>
  <c r="MXE159" i="6"/>
  <c r="MXF159" i="6"/>
  <c r="MXG159" i="6"/>
  <c r="MXH159" i="6"/>
  <c r="MXI159" i="6"/>
  <c r="MXJ159" i="6"/>
  <c r="MXK159" i="6"/>
  <c r="MXL159" i="6"/>
  <c r="MXM159" i="6"/>
  <c r="MXN159" i="6"/>
  <c r="MXO159" i="6"/>
  <c r="MXP159" i="6"/>
  <c r="MXQ159" i="6"/>
  <c r="MXR159" i="6"/>
  <c r="MXS159" i="6"/>
  <c r="MXT159" i="6"/>
  <c r="MXU159" i="6"/>
  <c r="MXV159" i="6"/>
  <c r="MXW159" i="6"/>
  <c r="MXX159" i="6"/>
  <c r="MXY159" i="6"/>
  <c r="MXZ159" i="6"/>
  <c r="MYA159" i="6"/>
  <c r="MYB159" i="6"/>
  <c r="MYC159" i="6"/>
  <c r="MYD159" i="6"/>
  <c r="MYE159" i="6"/>
  <c r="MYF159" i="6"/>
  <c r="MYG159" i="6"/>
  <c r="MYH159" i="6"/>
  <c r="MYI159" i="6"/>
  <c r="MYJ159" i="6"/>
  <c r="MYK159" i="6"/>
  <c r="MYL159" i="6"/>
  <c r="MYM159" i="6"/>
  <c r="MYN159" i="6"/>
  <c r="MYO159" i="6"/>
  <c r="MYP159" i="6"/>
  <c r="MYQ159" i="6"/>
  <c r="MYR159" i="6"/>
  <c r="MYS159" i="6"/>
  <c r="MYT159" i="6"/>
  <c r="MYU159" i="6"/>
  <c r="MYV159" i="6"/>
  <c r="MYW159" i="6"/>
  <c r="MYX159" i="6"/>
  <c r="MYY159" i="6"/>
  <c r="MYZ159" i="6"/>
  <c r="MZA159" i="6"/>
  <c r="MZB159" i="6"/>
  <c r="MZC159" i="6"/>
  <c r="MZD159" i="6"/>
  <c r="MZE159" i="6"/>
  <c r="MZF159" i="6"/>
  <c r="MZG159" i="6"/>
  <c r="MZH159" i="6"/>
  <c r="MZI159" i="6"/>
  <c r="MZJ159" i="6"/>
  <c r="MZK159" i="6"/>
  <c r="MZL159" i="6"/>
  <c r="MZM159" i="6"/>
  <c r="MZN159" i="6"/>
  <c r="MZO159" i="6"/>
  <c r="MZP159" i="6"/>
  <c r="MZQ159" i="6"/>
  <c r="MZR159" i="6"/>
  <c r="MZS159" i="6"/>
  <c r="MZT159" i="6"/>
  <c r="MZU159" i="6"/>
  <c r="MZV159" i="6"/>
  <c r="MZW159" i="6"/>
  <c r="MZX159" i="6"/>
  <c r="MZY159" i="6"/>
  <c r="MZZ159" i="6"/>
  <c r="NAA159" i="6"/>
  <c r="NAB159" i="6"/>
  <c r="NAC159" i="6"/>
  <c r="NAD159" i="6"/>
  <c r="NAE159" i="6"/>
  <c r="NAF159" i="6"/>
  <c r="NAG159" i="6"/>
  <c r="NAH159" i="6"/>
  <c r="NAI159" i="6"/>
  <c r="NAJ159" i="6"/>
  <c r="NAK159" i="6"/>
  <c r="NAL159" i="6"/>
  <c r="NAM159" i="6"/>
  <c r="NAN159" i="6"/>
  <c r="NAO159" i="6"/>
  <c r="NAP159" i="6"/>
  <c r="NAQ159" i="6"/>
  <c r="NAR159" i="6"/>
  <c r="NAS159" i="6"/>
  <c r="NAT159" i="6"/>
  <c r="NAU159" i="6"/>
  <c r="NAV159" i="6"/>
  <c r="NAW159" i="6"/>
  <c r="NAX159" i="6"/>
  <c r="NAY159" i="6"/>
  <c r="NAZ159" i="6"/>
  <c r="NBA159" i="6"/>
  <c r="NBB159" i="6"/>
  <c r="NBC159" i="6"/>
  <c r="NBD159" i="6"/>
  <c r="NBE159" i="6"/>
  <c r="NBF159" i="6"/>
  <c r="NBG159" i="6"/>
  <c r="NBH159" i="6"/>
  <c r="NBI159" i="6"/>
  <c r="NBJ159" i="6"/>
  <c r="NBK159" i="6"/>
  <c r="NBL159" i="6"/>
  <c r="NBM159" i="6"/>
  <c r="NBN159" i="6"/>
  <c r="NBO159" i="6"/>
  <c r="NBP159" i="6"/>
  <c r="NBQ159" i="6"/>
  <c r="NBR159" i="6"/>
  <c r="NBS159" i="6"/>
  <c r="NBT159" i="6"/>
  <c r="NBU159" i="6"/>
  <c r="NBV159" i="6"/>
  <c r="NBW159" i="6"/>
  <c r="NBX159" i="6"/>
  <c r="NBY159" i="6"/>
  <c r="NBZ159" i="6"/>
  <c r="NCA159" i="6"/>
  <c r="NCB159" i="6"/>
  <c r="NCC159" i="6"/>
  <c r="NCD159" i="6"/>
  <c r="NCE159" i="6"/>
  <c r="NCF159" i="6"/>
  <c r="NCG159" i="6"/>
  <c r="NCH159" i="6"/>
  <c r="NCI159" i="6"/>
  <c r="NCJ159" i="6"/>
  <c r="NCK159" i="6"/>
  <c r="NCL159" i="6"/>
  <c r="NCM159" i="6"/>
  <c r="NCN159" i="6"/>
  <c r="NCO159" i="6"/>
  <c r="NCP159" i="6"/>
  <c r="NCQ159" i="6"/>
  <c r="NCR159" i="6"/>
  <c r="NCS159" i="6"/>
  <c r="NCT159" i="6"/>
  <c r="NCU159" i="6"/>
  <c r="NCV159" i="6"/>
  <c r="NCW159" i="6"/>
  <c r="NCX159" i="6"/>
  <c r="NCY159" i="6"/>
  <c r="NCZ159" i="6"/>
  <c r="NDA159" i="6"/>
  <c r="NDB159" i="6"/>
  <c r="NDC159" i="6"/>
  <c r="NDD159" i="6"/>
  <c r="NDE159" i="6"/>
  <c r="NDF159" i="6"/>
  <c r="NDG159" i="6"/>
  <c r="NDH159" i="6"/>
  <c r="NDI159" i="6"/>
  <c r="NDJ159" i="6"/>
  <c r="NDK159" i="6"/>
  <c r="NDL159" i="6"/>
  <c r="NDM159" i="6"/>
  <c r="NDN159" i="6"/>
  <c r="NDO159" i="6"/>
  <c r="NDP159" i="6"/>
  <c r="NDQ159" i="6"/>
  <c r="NDR159" i="6"/>
  <c r="NDS159" i="6"/>
  <c r="NDT159" i="6"/>
  <c r="NDU159" i="6"/>
  <c r="NDV159" i="6"/>
  <c r="NDW159" i="6"/>
  <c r="NDX159" i="6"/>
  <c r="NDY159" i="6"/>
  <c r="NDZ159" i="6"/>
  <c r="NEA159" i="6"/>
  <c r="NEB159" i="6"/>
  <c r="NEC159" i="6"/>
  <c r="NED159" i="6"/>
  <c r="NEE159" i="6"/>
  <c r="NEF159" i="6"/>
  <c r="NEG159" i="6"/>
  <c r="NEH159" i="6"/>
  <c r="NEI159" i="6"/>
  <c r="NEJ159" i="6"/>
  <c r="NEK159" i="6"/>
  <c r="NEL159" i="6"/>
  <c r="NEM159" i="6"/>
  <c r="NEN159" i="6"/>
  <c r="NEO159" i="6"/>
  <c r="NEP159" i="6"/>
  <c r="NEQ159" i="6"/>
  <c r="NER159" i="6"/>
  <c r="NES159" i="6"/>
  <c r="NET159" i="6"/>
  <c r="NEU159" i="6"/>
  <c r="NEV159" i="6"/>
  <c r="NEW159" i="6"/>
  <c r="NEX159" i="6"/>
  <c r="NEY159" i="6"/>
  <c r="NEZ159" i="6"/>
  <c r="NFA159" i="6"/>
  <c r="NFB159" i="6"/>
  <c r="NFC159" i="6"/>
  <c r="NFD159" i="6"/>
  <c r="NFE159" i="6"/>
  <c r="NFF159" i="6"/>
  <c r="NFG159" i="6"/>
  <c r="NFH159" i="6"/>
  <c r="NFI159" i="6"/>
  <c r="NFJ159" i="6"/>
  <c r="NFK159" i="6"/>
  <c r="NFL159" i="6"/>
  <c r="NFM159" i="6"/>
  <c r="NFN159" i="6"/>
  <c r="NFO159" i="6"/>
  <c r="NFP159" i="6"/>
  <c r="NFQ159" i="6"/>
  <c r="NFR159" i="6"/>
  <c r="NFS159" i="6"/>
  <c r="NFT159" i="6"/>
  <c r="NFU159" i="6"/>
  <c r="NFV159" i="6"/>
  <c r="NFW159" i="6"/>
  <c r="NFX159" i="6"/>
  <c r="NFY159" i="6"/>
  <c r="NFZ159" i="6"/>
  <c r="NGA159" i="6"/>
  <c r="NGB159" i="6"/>
  <c r="NGC159" i="6"/>
  <c r="NGD159" i="6"/>
  <c r="NGE159" i="6"/>
  <c r="NGF159" i="6"/>
  <c r="NGG159" i="6"/>
  <c r="NGH159" i="6"/>
  <c r="NGI159" i="6"/>
  <c r="NGJ159" i="6"/>
  <c r="NGK159" i="6"/>
  <c r="NGL159" i="6"/>
  <c r="NGM159" i="6"/>
  <c r="NGN159" i="6"/>
  <c r="NGO159" i="6"/>
  <c r="NGP159" i="6"/>
  <c r="NGQ159" i="6"/>
  <c r="NGR159" i="6"/>
  <c r="NGS159" i="6"/>
  <c r="NGT159" i="6"/>
  <c r="NGU159" i="6"/>
  <c r="NGV159" i="6"/>
  <c r="NGW159" i="6"/>
  <c r="NGX159" i="6"/>
  <c r="NGY159" i="6"/>
  <c r="NGZ159" i="6"/>
  <c r="NHA159" i="6"/>
  <c r="NHB159" i="6"/>
  <c r="NHC159" i="6"/>
  <c r="NHD159" i="6"/>
  <c r="NHE159" i="6"/>
  <c r="NHF159" i="6"/>
  <c r="NHG159" i="6"/>
  <c r="NHH159" i="6"/>
  <c r="NHI159" i="6"/>
  <c r="NHJ159" i="6"/>
  <c r="NHK159" i="6"/>
  <c r="NHL159" i="6"/>
  <c r="NHM159" i="6"/>
  <c r="NHN159" i="6"/>
  <c r="NHO159" i="6"/>
  <c r="NHP159" i="6"/>
  <c r="NHQ159" i="6"/>
  <c r="NHR159" i="6"/>
  <c r="NHS159" i="6"/>
  <c r="NHT159" i="6"/>
  <c r="NHU159" i="6"/>
  <c r="NHV159" i="6"/>
  <c r="NHW159" i="6"/>
  <c r="NHX159" i="6"/>
  <c r="NHY159" i="6"/>
  <c r="NHZ159" i="6"/>
  <c r="NIA159" i="6"/>
  <c r="NIB159" i="6"/>
  <c r="NIC159" i="6"/>
  <c r="NID159" i="6"/>
  <c r="NIE159" i="6"/>
  <c r="NIF159" i="6"/>
  <c r="NIG159" i="6"/>
  <c r="NIH159" i="6"/>
  <c r="NII159" i="6"/>
  <c r="NIJ159" i="6"/>
  <c r="NIK159" i="6"/>
  <c r="NIL159" i="6"/>
  <c r="NIM159" i="6"/>
  <c r="NIN159" i="6"/>
  <c r="NIO159" i="6"/>
  <c r="NIP159" i="6"/>
  <c r="NIQ159" i="6"/>
  <c r="NIR159" i="6"/>
  <c r="NIS159" i="6"/>
  <c r="NIT159" i="6"/>
  <c r="NIU159" i="6"/>
  <c r="NIV159" i="6"/>
  <c r="NIW159" i="6"/>
  <c r="NIX159" i="6"/>
  <c r="NIY159" i="6"/>
  <c r="NIZ159" i="6"/>
  <c r="NJA159" i="6"/>
  <c r="NJB159" i="6"/>
  <c r="NJC159" i="6"/>
  <c r="NJD159" i="6"/>
  <c r="NJE159" i="6"/>
  <c r="NJF159" i="6"/>
  <c r="NJG159" i="6"/>
  <c r="NJH159" i="6"/>
  <c r="NJI159" i="6"/>
  <c r="NJJ159" i="6"/>
  <c r="NJK159" i="6"/>
  <c r="NJL159" i="6"/>
  <c r="NJM159" i="6"/>
  <c r="NJN159" i="6"/>
  <c r="NJO159" i="6"/>
  <c r="NJP159" i="6"/>
  <c r="NJQ159" i="6"/>
  <c r="NJR159" i="6"/>
  <c r="NJS159" i="6"/>
  <c r="NJT159" i="6"/>
  <c r="NJU159" i="6"/>
  <c r="NJV159" i="6"/>
  <c r="NJW159" i="6"/>
  <c r="NJX159" i="6"/>
  <c r="NJY159" i="6"/>
  <c r="NJZ159" i="6"/>
  <c r="NKA159" i="6"/>
  <c r="NKB159" i="6"/>
  <c r="NKC159" i="6"/>
  <c r="NKD159" i="6"/>
  <c r="NKE159" i="6"/>
  <c r="NKF159" i="6"/>
  <c r="NKG159" i="6"/>
  <c r="NKH159" i="6"/>
  <c r="NKI159" i="6"/>
  <c r="NKJ159" i="6"/>
  <c r="NKK159" i="6"/>
  <c r="NKL159" i="6"/>
  <c r="NKM159" i="6"/>
  <c r="NKN159" i="6"/>
  <c r="NKO159" i="6"/>
  <c r="NKP159" i="6"/>
  <c r="NKQ159" i="6"/>
  <c r="NKR159" i="6"/>
  <c r="NKS159" i="6"/>
  <c r="NKT159" i="6"/>
  <c r="NKU159" i="6"/>
  <c r="NKV159" i="6"/>
  <c r="NKW159" i="6"/>
  <c r="NKX159" i="6"/>
  <c r="NKY159" i="6"/>
  <c r="NKZ159" i="6"/>
  <c r="NLA159" i="6"/>
  <c r="NLB159" i="6"/>
  <c r="NLC159" i="6"/>
  <c r="NLD159" i="6"/>
  <c r="NLE159" i="6"/>
  <c r="NLF159" i="6"/>
  <c r="NLG159" i="6"/>
  <c r="NLH159" i="6"/>
  <c r="NLI159" i="6"/>
  <c r="NLJ159" i="6"/>
  <c r="NLK159" i="6"/>
  <c r="NLL159" i="6"/>
  <c r="NLM159" i="6"/>
  <c r="NLN159" i="6"/>
  <c r="NLO159" i="6"/>
  <c r="NLP159" i="6"/>
  <c r="NLQ159" i="6"/>
  <c r="NLR159" i="6"/>
  <c r="NLS159" i="6"/>
  <c r="NLT159" i="6"/>
  <c r="NLU159" i="6"/>
  <c r="NLV159" i="6"/>
  <c r="NLW159" i="6"/>
  <c r="NLX159" i="6"/>
  <c r="NLY159" i="6"/>
  <c r="NLZ159" i="6"/>
  <c r="NMA159" i="6"/>
  <c r="NMB159" i="6"/>
  <c r="NMC159" i="6"/>
  <c r="NMD159" i="6"/>
  <c r="NME159" i="6"/>
  <c r="NMF159" i="6"/>
  <c r="NMG159" i="6"/>
  <c r="NMH159" i="6"/>
  <c r="NMI159" i="6"/>
  <c r="NMJ159" i="6"/>
  <c r="NMK159" i="6"/>
  <c r="NML159" i="6"/>
  <c r="NMM159" i="6"/>
  <c r="NMN159" i="6"/>
  <c r="NMO159" i="6"/>
  <c r="NMP159" i="6"/>
  <c r="NMQ159" i="6"/>
  <c r="NMR159" i="6"/>
  <c r="NMS159" i="6"/>
  <c r="NMT159" i="6"/>
  <c r="NMU159" i="6"/>
  <c r="NMV159" i="6"/>
  <c r="NMW159" i="6"/>
  <c r="NMX159" i="6"/>
  <c r="NMY159" i="6"/>
  <c r="NMZ159" i="6"/>
  <c r="NNA159" i="6"/>
  <c r="NNB159" i="6"/>
  <c r="NNC159" i="6"/>
  <c r="NND159" i="6"/>
  <c r="NNE159" i="6"/>
  <c r="NNF159" i="6"/>
  <c r="NNG159" i="6"/>
  <c r="NNH159" i="6"/>
  <c r="NNI159" i="6"/>
  <c r="NNJ159" i="6"/>
  <c r="NNK159" i="6"/>
  <c r="NNL159" i="6"/>
  <c r="NNM159" i="6"/>
  <c r="NNN159" i="6"/>
  <c r="NNO159" i="6"/>
  <c r="NNP159" i="6"/>
  <c r="NNQ159" i="6"/>
  <c r="NNR159" i="6"/>
  <c r="NNS159" i="6"/>
  <c r="NNT159" i="6"/>
  <c r="NNU159" i="6"/>
  <c r="NNV159" i="6"/>
  <c r="NNW159" i="6"/>
  <c r="NNX159" i="6"/>
  <c r="NNY159" i="6"/>
  <c r="NNZ159" i="6"/>
  <c r="NOA159" i="6"/>
  <c r="NOB159" i="6"/>
  <c r="NOC159" i="6"/>
  <c r="NOD159" i="6"/>
  <c r="NOE159" i="6"/>
  <c r="NOF159" i="6"/>
  <c r="NOG159" i="6"/>
  <c r="NOH159" i="6"/>
  <c r="NOI159" i="6"/>
  <c r="NOJ159" i="6"/>
  <c r="NOK159" i="6"/>
  <c r="NOL159" i="6"/>
  <c r="NOM159" i="6"/>
  <c r="NON159" i="6"/>
  <c r="NOO159" i="6"/>
  <c r="NOP159" i="6"/>
  <c r="NOQ159" i="6"/>
  <c r="NOR159" i="6"/>
  <c r="NOS159" i="6"/>
  <c r="NOT159" i="6"/>
  <c r="NOU159" i="6"/>
  <c r="NOV159" i="6"/>
  <c r="NOW159" i="6"/>
  <c r="NOX159" i="6"/>
  <c r="NOY159" i="6"/>
  <c r="NOZ159" i="6"/>
  <c r="NPA159" i="6"/>
  <c r="NPB159" i="6"/>
  <c r="NPC159" i="6"/>
  <c r="NPD159" i="6"/>
  <c r="NPE159" i="6"/>
  <c r="NPF159" i="6"/>
  <c r="NPG159" i="6"/>
  <c r="NPH159" i="6"/>
  <c r="NPI159" i="6"/>
  <c r="NPJ159" i="6"/>
  <c r="NPK159" i="6"/>
  <c r="NPL159" i="6"/>
  <c r="NPM159" i="6"/>
  <c r="NPN159" i="6"/>
  <c r="NPO159" i="6"/>
  <c r="NPP159" i="6"/>
  <c r="NPQ159" i="6"/>
  <c r="NPR159" i="6"/>
  <c r="NPS159" i="6"/>
  <c r="NPT159" i="6"/>
  <c r="NPU159" i="6"/>
  <c r="NPV159" i="6"/>
  <c r="NPW159" i="6"/>
  <c r="NPX159" i="6"/>
  <c r="NPY159" i="6"/>
  <c r="NPZ159" i="6"/>
  <c r="NQA159" i="6"/>
  <c r="NQB159" i="6"/>
  <c r="NQC159" i="6"/>
  <c r="NQD159" i="6"/>
  <c r="NQE159" i="6"/>
  <c r="NQF159" i="6"/>
  <c r="NQG159" i="6"/>
  <c r="NQH159" i="6"/>
  <c r="NQI159" i="6"/>
  <c r="NQJ159" i="6"/>
  <c r="NQK159" i="6"/>
  <c r="NQL159" i="6"/>
  <c r="NQM159" i="6"/>
  <c r="NQN159" i="6"/>
  <c r="NQO159" i="6"/>
  <c r="NQP159" i="6"/>
  <c r="NQQ159" i="6"/>
  <c r="NQR159" i="6"/>
  <c r="NQS159" i="6"/>
  <c r="NQT159" i="6"/>
  <c r="NQU159" i="6"/>
  <c r="NQV159" i="6"/>
  <c r="NQW159" i="6"/>
  <c r="NQX159" i="6"/>
  <c r="NQY159" i="6"/>
  <c r="NQZ159" i="6"/>
  <c r="NRA159" i="6"/>
  <c r="NRB159" i="6"/>
  <c r="NRC159" i="6"/>
  <c r="NRD159" i="6"/>
  <c r="NRE159" i="6"/>
  <c r="NRF159" i="6"/>
  <c r="NRG159" i="6"/>
  <c r="NRH159" i="6"/>
  <c r="NRI159" i="6"/>
  <c r="NRJ159" i="6"/>
  <c r="NRK159" i="6"/>
  <c r="NRL159" i="6"/>
  <c r="NRM159" i="6"/>
  <c r="NRN159" i="6"/>
  <c r="NRO159" i="6"/>
  <c r="NRP159" i="6"/>
  <c r="NRQ159" i="6"/>
  <c r="NRR159" i="6"/>
  <c r="NRS159" i="6"/>
  <c r="NRT159" i="6"/>
  <c r="NRU159" i="6"/>
  <c r="NRV159" i="6"/>
  <c r="NRW159" i="6"/>
  <c r="NRX159" i="6"/>
  <c r="NRY159" i="6"/>
  <c r="NRZ159" i="6"/>
  <c r="NSA159" i="6"/>
  <c r="NSB159" i="6"/>
  <c r="NSC159" i="6"/>
  <c r="NSD159" i="6"/>
  <c r="NSE159" i="6"/>
  <c r="NSF159" i="6"/>
  <c r="NSG159" i="6"/>
  <c r="NSH159" i="6"/>
  <c r="NSI159" i="6"/>
  <c r="NSJ159" i="6"/>
  <c r="NSK159" i="6"/>
  <c r="NSL159" i="6"/>
  <c r="NSM159" i="6"/>
  <c r="NSN159" i="6"/>
  <c r="NSO159" i="6"/>
  <c r="NSP159" i="6"/>
  <c r="NSQ159" i="6"/>
  <c r="NSR159" i="6"/>
  <c r="NSS159" i="6"/>
  <c r="NST159" i="6"/>
  <c r="NSU159" i="6"/>
  <c r="NSV159" i="6"/>
  <c r="NSW159" i="6"/>
  <c r="NSX159" i="6"/>
  <c r="NSY159" i="6"/>
  <c r="NSZ159" i="6"/>
  <c r="NTA159" i="6"/>
  <c r="NTB159" i="6"/>
  <c r="NTC159" i="6"/>
  <c r="NTD159" i="6"/>
  <c r="NTE159" i="6"/>
  <c r="NTF159" i="6"/>
  <c r="NTG159" i="6"/>
  <c r="NTH159" i="6"/>
  <c r="NTI159" i="6"/>
  <c r="NTJ159" i="6"/>
  <c r="NTK159" i="6"/>
  <c r="NTL159" i="6"/>
  <c r="NTM159" i="6"/>
  <c r="NTN159" i="6"/>
  <c r="NTO159" i="6"/>
  <c r="NTP159" i="6"/>
  <c r="NTQ159" i="6"/>
  <c r="NTR159" i="6"/>
  <c r="NTS159" i="6"/>
  <c r="NTT159" i="6"/>
  <c r="NTU159" i="6"/>
  <c r="NTV159" i="6"/>
  <c r="NTW159" i="6"/>
  <c r="NTX159" i="6"/>
  <c r="NTY159" i="6"/>
  <c r="NTZ159" i="6"/>
  <c r="NUA159" i="6"/>
  <c r="NUB159" i="6"/>
  <c r="NUC159" i="6"/>
  <c r="NUD159" i="6"/>
  <c r="NUE159" i="6"/>
  <c r="NUF159" i="6"/>
  <c r="NUG159" i="6"/>
  <c r="NUH159" i="6"/>
  <c r="NUI159" i="6"/>
  <c r="NUJ159" i="6"/>
  <c r="NUK159" i="6"/>
  <c r="NUL159" i="6"/>
  <c r="NUM159" i="6"/>
  <c r="NUN159" i="6"/>
  <c r="NUO159" i="6"/>
  <c r="NUP159" i="6"/>
  <c r="NUQ159" i="6"/>
  <c r="NUR159" i="6"/>
  <c r="NUS159" i="6"/>
  <c r="NUT159" i="6"/>
  <c r="NUU159" i="6"/>
  <c r="NUV159" i="6"/>
  <c r="NUW159" i="6"/>
  <c r="NUX159" i="6"/>
  <c r="NUY159" i="6"/>
  <c r="NUZ159" i="6"/>
  <c r="NVA159" i="6"/>
  <c r="NVB159" i="6"/>
  <c r="NVC159" i="6"/>
  <c r="NVD159" i="6"/>
  <c r="NVE159" i="6"/>
  <c r="NVF159" i="6"/>
  <c r="NVG159" i="6"/>
  <c r="NVH159" i="6"/>
  <c r="NVI159" i="6"/>
  <c r="NVJ159" i="6"/>
  <c r="NVK159" i="6"/>
  <c r="NVL159" i="6"/>
  <c r="NVM159" i="6"/>
  <c r="NVN159" i="6"/>
  <c r="NVO159" i="6"/>
  <c r="NVP159" i="6"/>
  <c r="NVQ159" i="6"/>
  <c r="NVR159" i="6"/>
  <c r="NVS159" i="6"/>
  <c r="NVT159" i="6"/>
  <c r="NVU159" i="6"/>
  <c r="NVV159" i="6"/>
  <c r="NVW159" i="6"/>
  <c r="NVX159" i="6"/>
  <c r="NVY159" i="6"/>
  <c r="NVZ159" i="6"/>
  <c r="NWA159" i="6"/>
  <c r="NWB159" i="6"/>
  <c r="NWC159" i="6"/>
  <c r="NWD159" i="6"/>
  <c r="NWE159" i="6"/>
  <c r="NWF159" i="6"/>
  <c r="NWG159" i="6"/>
  <c r="NWH159" i="6"/>
  <c r="NWI159" i="6"/>
  <c r="NWJ159" i="6"/>
  <c r="NWK159" i="6"/>
  <c r="NWL159" i="6"/>
  <c r="NWM159" i="6"/>
  <c r="NWN159" i="6"/>
  <c r="NWO159" i="6"/>
  <c r="NWP159" i="6"/>
  <c r="NWQ159" i="6"/>
  <c r="NWR159" i="6"/>
  <c r="NWS159" i="6"/>
  <c r="NWT159" i="6"/>
  <c r="NWU159" i="6"/>
  <c r="NWV159" i="6"/>
  <c r="NWW159" i="6"/>
  <c r="NWX159" i="6"/>
  <c r="NWY159" i="6"/>
  <c r="NWZ159" i="6"/>
  <c r="NXA159" i="6"/>
  <c r="NXB159" i="6"/>
  <c r="NXC159" i="6"/>
  <c r="NXD159" i="6"/>
  <c r="NXE159" i="6"/>
  <c r="NXF159" i="6"/>
  <c r="NXG159" i="6"/>
  <c r="NXH159" i="6"/>
  <c r="NXI159" i="6"/>
  <c r="NXJ159" i="6"/>
  <c r="NXK159" i="6"/>
  <c r="NXL159" i="6"/>
  <c r="NXM159" i="6"/>
  <c r="NXN159" i="6"/>
  <c r="NXO159" i="6"/>
  <c r="NXP159" i="6"/>
  <c r="NXQ159" i="6"/>
  <c r="NXR159" i="6"/>
  <c r="NXS159" i="6"/>
  <c r="NXT159" i="6"/>
  <c r="NXU159" i="6"/>
  <c r="NXV159" i="6"/>
  <c r="NXW159" i="6"/>
  <c r="NXX159" i="6"/>
  <c r="NXY159" i="6"/>
  <c r="NXZ159" i="6"/>
  <c r="NYA159" i="6"/>
  <c r="NYB159" i="6"/>
  <c r="NYC159" i="6"/>
  <c r="NYD159" i="6"/>
  <c r="NYE159" i="6"/>
  <c r="NYF159" i="6"/>
  <c r="NYG159" i="6"/>
  <c r="NYH159" i="6"/>
  <c r="NYI159" i="6"/>
  <c r="NYJ159" i="6"/>
  <c r="NYK159" i="6"/>
  <c r="NYL159" i="6"/>
  <c r="NYM159" i="6"/>
  <c r="NYN159" i="6"/>
  <c r="NYO159" i="6"/>
  <c r="NYP159" i="6"/>
  <c r="NYQ159" i="6"/>
  <c r="NYR159" i="6"/>
  <c r="NYS159" i="6"/>
  <c r="NYT159" i="6"/>
  <c r="NYU159" i="6"/>
  <c r="NYV159" i="6"/>
  <c r="NYW159" i="6"/>
  <c r="NYX159" i="6"/>
  <c r="NYY159" i="6"/>
  <c r="NYZ159" i="6"/>
  <c r="NZA159" i="6"/>
  <c r="NZB159" i="6"/>
  <c r="NZC159" i="6"/>
  <c r="NZD159" i="6"/>
  <c r="NZE159" i="6"/>
  <c r="NZF159" i="6"/>
  <c r="NZG159" i="6"/>
  <c r="NZH159" i="6"/>
  <c r="NZI159" i="6"/>
  <c r="NZJ159" i="6"/>
  <c r="NZK159" i="6"/>
  <c r="NZL159" i="6"/>
  <c r="NZM159" i="6"/>
  <c r="NZN159" i="6"/>
  <c r="NZO159" i="6"/>
  <c r="NZP159" i="6"/>
  <c r="NZQ159" i="6"/>
  <c r="NZR159" i="6"/>
  <c r="NZS159" i="6"/>
  <c r="NZT159" i="6"/>
  <c r="NZU159" i="6"/>
  <c r="NZV159" i="6"/>
  <c r="NZW159" i="6"/>
  <c r="NZX159" i="6"/>
  <c r="NZY159" i="6"/>
  <c r="NZZ159" i="6"/>
  <c r="OAA159" i="6"/>
  <c r="OAB159" i="6"/>
  <c r="OAC159" i="6"/>
  <c r="OAD159" i="6"/>
  <c r="OAE159" i="6"/>
  <c r="OAF159" i="6"/>
  <c r="OAG159" i="6"/>
  <c r="OAH159" i="6"/>
  <c r="OAI159" i="6"/>
  <c r="OAJ159" i="6"/>
  <c r="OAK159" i="6"/>
  <c r="OAL159" i="6"/>
  <c r="OAM159" i="6"/>
  <c r="OAN159" i="6"/>
  <c r="OAO159" i="6"/>
  <c r="OAP159" i="6"/>
  <c r="OAQ159" i="6"/>
  <c r="OAR159" i="6"/>
  <c r="OAS159" i="6"/>
  <c r="OAT159" i="6"/>
  <c r="OAU159" i="6"/>
  <c r="OAV159" i="6"/>
  <c r="OAW159" i="6"/>
  <c r="OAX159" i="6"/>
  <c r="OAY159" i="6"/>
  <c r="OAZ159" i="6"/>
  <c r="OBA159" i="6"/>
  <c r="OBB159" i="6"/>
  <c r="OBC159" i="6"/>
  <c r="OBD159" i="6"/>
  <c r="OBE159" i="6"/>
  <c r="OBF159" i="6"/>
  <c r="OBG159" i="6"/>
  <c r="OBH159" i="6"/>
  <c r="OBI159" i="6"/>
  <c r="OBJ159" i="6"/>
  <c r="OBK159" i="6"/>
  <c r="OBL159" i="6"/>
  <c r="OBM159" i="6"/>
  <c r="OBN159" i="6"/>
  <c r="OBO159" i="6"/>
  <c r="OBP159" i="6"/>
  <c r="OBQ159" i="6"/>
  <c r="OBR159" i="6"/>
  <c r="OBS159" i="6"/>
  <c r="OBT159" i="6"/>
  <c r="OBU159" i="6"/>
  <c r="OBV159" i="6"/>
  <c r="OBW159" i="6"/>
  <c r="OBX159" i="6"/>
  <c r="OBY159" i="6"/>
  <c r="OBZ159" i="6"/>
  <c r="OCA159" i="6"/>
  <c r="OCB159" i="6"/>
  <c r="OCC159" i="6"/>
  <c r="OCD159" i="6"/>
  <c r="OCE159" i="6"/>
  <c r="OCF159" i="6"/>
  <c r="OCG159" i="6"/>
  <c r="OCH159" i="6"/>
  <c r="OCI159" i="6"/>
  <c r="OCJ159" i="6"/>
  <c r="OCK159" i="6"/>
  <c r="OCL159" i="6"/>
  <c r="OCM159" i="6"/>
  <c r="OCN159" i="6"/>
  <c r="OCO159" i="6"/>
  <c r="OCP159" i="6"/>
  <c r="OCQ159" i="6"/>
  <c r="OCR159" i="6"/>
  <c r="OCS159" i="6"/>
  <c r="OCT159" i="6"/>
  <c r="OCU159" i="6"/>
  <c r="OCV159" i="6"/>
  <c r="OCW159" i="6"/>
  <c r="OCX159" i="6"/>
  <c r="OCY159" i="6"/>
  <c r="OCZ159" i="6"/>
  <c r="ODA159" i="6"/>
  <c r="ODB159" i="6"/>
  <c r="ODC159" i="6"/>
  <c r="ODD159" i="6"/>
  <c r="ODE159" i="6"/>
  <c r="ODF159" i="6"/>
  <c r="ODG159" i="6"/>
  <c r="ODH159" i="6"/>
  <c r="ODI159" i="6"/>
  <c r="ODJ159" i="6"/>
  <c r="ODK159" i="6"/>
  <c r="ODL159" i="6"/>
  <c r="ODM159" i="6"/>
  <c r="ODN159" i="6"/>
  <c r="ODO159" i="6"/>
  <c r="ODP159" i="6"/>
  <c r="ODQ159" i="6"/>
  <c r="ODR159" i="6"/>
  <c r="ODS159" i="6"/>
  <c r="ODT159" i="6"/>
  <c r="ODU159" i="6"/>
  <c r="ODV159" i="6"/>
  <c r="ODW159" i="6"/>
  <c r="ODX159" i="6"/>
  <c r="ODY159" i="6"/>
  <c r="ODZ159" i="6"/>
  <c r="OEA159" i="6"/>
  <c r="OEB159" i="6"/>
  <c r="OEC159" i="6"/>
  <c r="OED159" i="6"/>
  <c r="OEE159" i="6"/>
  <c r="OEF159" i="6"/>
  <c r="OEG159" i="6"/>
  <c r="OEH159" i="6"/>
  <c r="OEI159" i="6"/>
  <c r="OEJ159" i="6"/>
  <c r="OEK159" i="6"/>
  <c r="OEL159" i="6"/>
  <c r="OEM159" i="6"/>
  <c r="OEN159" i="6"/>
  <c r="OEO159" i="6"/>
  <c r="OEP159" i="6"/>
  <c r="OEQ159" i="6"/>
  <c r="OER159" i="6"/>
  <c r="OES159" i="6"/>
  <c r="OET159" i="6"/>
  <c r="OEU159" i="6"/>
  <c r="OEV159" i="6"/>
  <c r="OEW159" i="6"/>
  <c r="OEX159" i="6"/>
  <c r="OEY159" i="6"/>
  <c r="OEZ159" i="6"/>
  <c r="OFA159" i="6"/>
  <c r="OFB159" i="6"/>
  <c r="OFC159" i="6"/>
  <c r="OFD159" i="6"/>
  <c r="OFE159" i="6"/>
  <c r="OFF159" i="6"/>
  <c r="OFG159" i="6"/>
  <c r="OFH159" i="6"/>
  <c r="OFI159" i="6"/>
  <c r="OFJ159" i="6"/>
  <c r="OFK159" i="6"/>
  <c r="OFL159" i="6"/>
  <c r="OFM159" i="6"/>
  <c r="OFN159" i="6"/>
  <c r="OFO159" i="6"/>
  <c r="OFP159" i="6"/>
  <c r="OFQ159" i="6"/>
  <c r="OFR159" i="6"/>
  <c r="OFS159" i="6"/>
  <c r="OFT159" i="6"/>
  <c r="OFU159" i="6"/>
  <c r="OFV159" i="6"/>
  <c r="OFW159" i="6"/>
  <c r="OFX159" i="6"/>
  <c r="OFY159" i="6"/>
  <c r="OFZ159" i="6"/>
  <c r="OGA159" i="6"/>
  <c r="OGB159" i="6"/>
  <c r="OGC159" i="6"/>
  <c r="OGD159" i="6"/>
  <c r="OGE159" i="6"/>
  <c r="OGF159" i="6"/>
  <c r="OGG159" i="6"/>
  <c r="OGH159" i="6"/>
  <c r="OGI159" i="6"/>
  <c r="OGJ159" i="6"/>
  <c r="OGK159" i="6"/>
  <c r="OGL159" i="6"/>
  <c r="OGM159" i="6"/>
  <c r="OGN159" i="6"/>
  <c r="OGO159" i="6"/>
  <c r="OGP159" i="6"/>
  <c r="OGQ159" i="6"/>
  <c r="OGR159" i="6"/>
  <c r="OGS159" i="6"/>
  <c r="OGT159" i="6"/>
  <c r="OGU159" i="6"/>
  <c r="OGV159" i="6"/>
  <c r="OGW159" i="6"/>
  <c r="OGX159" i="6"/>
  <c r="OGY159" i="6"/>
  <c r="OGZ159" i="6"/>
  <c r="OHA159" i="6"/>
  <c r="OHB159" i="6"/>
  <c r="OHC159" i="6"/>
  <c r="OHD159" i="6"/>
  <c r="OHE159" i="6"/>
  <c r="OHF159" i="6"/>
  <c r="OHG159" i="6"/>
  <c r="OHH159" i="6"/>
  <c r="OHI159" i="6"/>
  <c r="OHJ159" i="6"/>
  <c r="OHK159" i="6"/>
  <c r="OHL159" i="6"/>
  <c r="OHM159" i="6"/>
  <c r="OHN159" i="6"/>
  <c r="OHO159" i="6"/>
  <c r="OHP159" i="6"/>
  <c r="OHQ159" i="6"/>
  <c r="OHR159" i="6"/>
  <c r="OHS159" i="6"/>
  <c r="OHT159" i="6"/>
  <c r="OHU159" i="6"/>
  <c r="OHV159" i="6"/>
  <c r="OHW159" i="6"/>
  <c r="OHX159" i="6"/>
  <c r="OHY159" i="6"/>
  <c r="OHZ159" i="6"/>
  <c r="OIA159" i="6"/>
  <c r="OIB159" i="6"/>
  <c r="OIC159" i="6"/>
  <c r="OID159" i="6"/>
  <c r="OIE159" i="6"/>
  <c r="OIF159" i="6"/>
  <c r="OIG159" i="6"/>
  <c r="OIH159" i="6"/>
  <c r="OII159" i="6"/>
  <c r="OIJ159" i="6"/>
  <c r="OIK159" i="6"/>
  <c r="OIL159" i="6"/>
  <c r="OIM159" i="6"/>
  <c r="OIN159" i="6"/>
  <c r="OIO159" i="6"/>
  <c r="OIP159" i="6"/>
  <c r="OIQ159" i="6"/>
  <c r="OIR159" i="6"/>
  <c r="OIS159" i="6"/>
  <c r="OIT159" i="6"/>
  <c r="OIU159" i="6"/>
  <c r="OIV159" i="6"/>
  <c r="OIW159" i="6"/>
  <c r="OIX159" i="6"/>
  <c r="OIY159" i="6"/>
  <c r="OIZ159" i="6"/>
  <c r="OJA159" i="6"/>
  <c r="OJB159" i="6"/>
  <c r="OJC159" i="6"/>
  <c r="OJD159" i="6"/>
  <c r="OJE159" i="6"/>
  <c r="OJF159" i="6"/>
  <c r="OJG159" i="6"/>
  <c r="OJH159" i="6"/>
  <c r="OJI159" i="6"/>
  <c r="OJJ159" i="6"/>
  <c r="OJK159" i="6"/>
  <c r="OJL159" i="6"/>
  <c r="OJM159" i="6"/>
  <c r="OJN159" i="6"/>
  <c r="OJO159" i="6"/>
  <c r="OJP159" i="6"/>
  <c r="OJQ159" i="6"/>
  <c r="OJR159" i="6"/>
  <c r="OJS159" i="6"/>
  <c r="OJT159" i="6"/>
  <c r="OJU159" i="6"/>
  <c r="OJV159" i="6"/>
  <c r="OJW159" i="6"/>
  <c r="OJX159" i="6"/>
  <c r="OJY159" i="6"/>
  <c r="OJZ159" i="6"/>
  <c r="OKA159" i="6"/>
  <c r="OKB159" i="6"/>
  <c r="OKC159" i="6"/>
  <c r="OKD159" i="6"/>
  <c r="OKE159" i="6"/>
  <c r="OKF159" i="6"/>
  <c r="OKG159" i="6"/>
  <c r="OKH159" i="6"/>
  <c r="OKI159" i="6"/>
  <c r="OKJ159" i="6"/>
  <c r="OKK159" i="6"/>
  <c r="OKL159" i="6"/>
  <c r="OKM159" i="6"/>
  <c r="OKN159" i="6"/>
  <c r="OKO159" i="6"/>
  <c r="OKP159" i="6"/>
  <c r="OKQ159" i="6"/>
  <c r="OKR159" i="6"/>
  <c r="OKS159" i="6"/>
  <c r="OKT159" i="6"/>
  <c r="OKU159" i="6"/>
  <c r="OKV159" i="6"/>
  <c r="OKW159" i="6"/>
  <c r="OKX159" i="6"/>
  <c r="OKY159" i="6"/>
  <c r="OKZ159" i="6"/>
  <c r="OLA159" i="6"/>
  <c r="OLB159" i="6"/>
  <c r="OLC159" i="6"/>
  <c r="OLD159" i="6"/>
  <c r="OLE159" i="6"/>
  <c r="OLF159" i="6"/>
  <c r="OLG159" i="6"/>
  <c r="OLH159" i="6"/>
  <c r="OLI159" i="6"/>
  <c r="OLJ159" i="6"/>
  <c r="OLK159" i="6"/>
  <c r="OLL159" i="6"/>
  <c r="OLM159" i="6"/>
  <c r="OLN159" i="6"/>
  <c r="OLO159" i="6"/>
  <c r="OLP159" i="6"/>
  <c r="OLQ159" i="6"/>
  <c r="OLR159" i="6"/>
  <c r="OLS159" i="6"/>
  <c r="OLT159" i="6"/>
  <c r="OLU159" i="6"/>
  <c r="OLV159" i="6"/>
  <c r="OLW159" i="6"/>
  <c r="OLX159" i="6"/>
  <c r="OLY159" i="6"/>
  <c r="OLZ159" i="6"/>
  <c r="OMA159" i="6"/>
  <c r="OMB159" i="6"/>
  <c r="OMC159" i="6"/>
  <c r="OMD159" i="6"/>
  <c r="OME159" i="6"/>
  <c r="OMF159" i="6"/>
  <c r="OMG159" i="6"/>
  <c r="OMH159" i="6"/>
  <c r="OMI159" i="6"/>
  <c r="OMJ159" i="6"/>
  <c r="OMK159" i="6"/>
  <c r="OML159" i="6"/>
  <c r="OMM159" i="6"/>
  <c r="OMN159" i="6"/>
  <c r="OMO159" i="6"/>
  <c r="OMP159" i="6"/>
  <c r="OMQ159" i="6"/>
  <c r="OMR159" i="6"/>
  <c r="OMS159" i="6"/>
  <c r="OMT159" i="6"/>
  <c r="OMU159" i="6"/>
  <c r="OMV159" i="6"/>
  <c r="OMW159" i="6"/>
  <c r="OMX159" i="6"/>
  <c r="OMY159" i="6"/>
  <c r="OMZ159" i="6"/>
  <c r="ONA159" i="6"/>
  <c r="ONB159" i="6"/>
  <c r="ONC159" i="6"/>
  <c r="OND159" i="6"/>
  <c r="ONE159" i="6"/>
  <c r="ONF159" i="6"/>
  <c r="ONG159" i="6"/>
  <c r="ONH159" i="6"/>
  <c r="ONI159" i="6"/>
  <c r="ONJ159" i="6"/>
  <c r="ONK159" i="6"/>
  <c r="ONL159" i="6"/>
  <c r="ONM159" i="6"/>
  <c r="ONN159" i="6"/>
  <c r="ONO159" i="6"/>
  <c r="ONP159" i="6"/>
  <c r="ONQ159" i="6"/>
  <c r="ONR159" i="6"/>
  <c r="ONS159" i="6"/>
  <c r="ONT159" i="6"/>
  <c r="ONU159" i="6"/>
  <c r="ONV159" i="6"/>
  <c r="ONW159" i="6"/>
  <c r="ONX159" i="6"/>
  <c r="ONY159" i="6"/>
  <c r="ONZ159" i="6"/>
  <c r="OOA159" i="6"/>
  <c r="OOB159" i="6"/>
  <c r="OOC159" i="6"/>
  <c r="OOD159" i="6"/>
  <c r="OOE159" i="6"/>
  <c r="OOF159" i="6"/>
  <c r="OOG159" i="6"/>
  <c r="OOH159" i="6"/>
  <c r="OOI159" i="6"/>
  <c r="OOJ159" i="6"/>
  <c r="OOK159" i="6"/>
  <c r="OOL159" i="6"/>
  <c r="OOM159" i="6"/>
  <c r="OON159" i="6"/>
  <c r="OOO159" i="6"/>
  <c r="OOP159" i="6"/>
  <c r="OOQ159" i="6"/>
  <c r="OOR159" i="6"/>
  <c r="OOS159" i="6"/>
  <c r="OOT159" i="6"/>
  <c r="OOU159" i="6"/>
  <c r="OOV159" i="6"/>
  <c r="OOW159" i="6"/>
  <c r="OOX159" i="6"/>
  <c r="OOY159" i="6"/>
  <c r="OOZ159" i="6"/>
  <c r="OPA159" i="6"/>
  <c r="OPB159" i="6"/>
  <c r="OPC159" i="6"/>
  <c r="OPD159" i="6"/>
  <c r="OPE159" i="6"/>
  <c r="OPF159" i="6"/>
  <c r="OPG159" i="6"/>
  <c r="OPH159" i="6"/>
  <c r="OPI159" i="6"/>
  <c r="OPJ159" i="6"/>
  <c r="OPK159" i="6"/>
  <c r="OPL159" i="6"/>
  <c r="OPM159" i="6"/>
  <c r="OPN159" i="6"/>
  <c r="OPO159" i="6"/>
  <c r="OPP159" i="6"/>
  <c r="OPQ159" i="6"/>
  <c r="OPR159" i="6"/>
  <c r="OPS159" i="6"/>
  <c r="OPT159" i="6"/>
  <c r="OPU159" i="6"/>
  <c r="OPV159" i="6"/>
  <c r="OPW159" i="6"/>
  <c r="OPX159" i="6"/>
  <c r="OPY159" i="6"/>
  <c r="OPZ159" i="6"/>
  <c r="OQA159" i="6"/>
  <c r="OQB159" i="6"/>
  <c r="OQC159" i="6"/>
  <c r="OQD159" i="6"/>
  <c r="OQE159" i="6"/>
  <c r="OQF159" i="6"/>
  <c r="OQG159" i="6"/>
  <c r="OQH159" i="6"/>
  <c r="OQI159" i="6"/>
  <c r="OQJ159" i="6"/>
  <c r="OQK159" i="6"/>
  <c r="OQL159" i="6"/>
  <c r="OQM159" i="6"/>
  <c r="OQN159" i="6"/>
  <c r="OQO159" i="6"/>
  <c r="OQP159" i="6"/>
  <c r="OQQ159" i="6"/>
  <c r="OQR159" i="6"/>
  <c r="OQS159" i="6"/>
  <c r="OQT159" i="6"/>
  <c r="OQU159" i="6"/>
  <c r="OQV159" i="6"/>
  <c r="OQW159" i="6"/>
  <c r="OQX159" i="6"/>
  <c r="OQY159" i="6"/>
  <c r="OQZ159" i="6"/>
  <c r="ORA159" i="6"/>
  <c r="ORB159" i="6"/>
  <c r="ORC159" i="6"/>
  <c r="ORD159" i="6"/>
  <c r="ORE159" i="6"/>
  <c r="ORF159" i="6"/>
  <c r="ORG159" i="6"/>
  <c r="ORH159" i="6"/>
  <c r="ORI159" i="6"/>
  <c r="ORJ159" i="6"/>
  <c r="ORK159" i="6"/>
  <c r="ORL159" i="6"/>
  <c r="ORM159" i="6"/>
  <c r="ORN159" i="6"/>
  <c r="ORO159" i="6"/>
  <c r="ORP159" i="6"/>
  <c r="ORQ159" i="6"/>
  <c r="ORR159" i="6"/>
  <c r="ORS159" i="6"/>
  <c r="ORT159" i="6"/>
  <c r="ORU159" i="6"/>
  <c r="ORV159" i="6"/>
  <c r="ORW159" i="6"/>
  <c r="ORX159" i="6"/>
  <c r="ORY159" i="6"/>
  <c r="ORZ159" i="6"/>
  <c r="OSA159" i="6"/>
  <c r="OSB159" i="6"/>
  <c r="OSC159" i="6"/>
  <c r="OSD159" i="6"/>
  <c r="OSE159" i="6"/>
  <c r="OSF159" i="6"/>
  <c r="OSG159" i="6"/>
  <c r="OSH159" i="6"/>
  <c r="OSI159" i="6"/>
  <c r="OSJ159" i="6"/>
  <c r="OSK159" i="6"/>
  <c r="OSL159" i="6"/>
  <c r="OSM159" i="6"/>
  <c r="OSN159" i="6"/>
  <c r="OSO159" i="6"/>
  <c r="OSP159" i="6"/>
  <c r="OSQ159" i="6"/>
  <c r="OSR159" i="6"/>
  <c r="OSS159" i="6"/>
  <c r="OST159" i="6"/>
  <c r="OSU159" i="6"/>
  <c r="OSV159" i="6"/>
  <c r="OSW159" i="6"/>
  <c r="OSX159" i="6"/>
  <c r="OSY159" i="6"/>
  <c r="OSZ159" i="6"/>
  <c r="OTA159" i="6"/>
  <c r="OTB159" i="6"/>
  <c r="OTC159" i="6"/>
  <c r="OTD159" i="6"/>
  <c r="OTE159" i="6"/>
  <c r="OTF159" i="6"/>
  <c r="OTG159" i="6"/>
  <c r="OTH159" i="6"/>
  <c r="OTI159" i="6"/>
  <c r="OTJ159" i="6"/>
  <c r="OTK159" i="6"/>
  <c r="OTL159" i="6"/>
  <c r="OTM159" i="6"/>
  <c r="OTN159" i="6"/>
  <c r="OTO159" i="6"/>
  <c r="OTP159" i="6"/>
  <c r="OTQ159" i="6"/>
  <c r="OTR159" i="6"/>
  <c r="OTS159" i="6"/>
  <c r="OTT159" i="6"/>
  <c r="OTU159" i="6"/>
  <c r="OTV159" i="6"/>
  <c r="OTW159" i="6"/>
  <c r="OTX159" i="6"/>
  <c r="OTY159" i="6"/>
  <c r="OTZ159" i="6"/>
  <c r="OUA159" i="6"/>
  <c r="OUB159" i="6"/>
  <c r="OUC159" i="6"/>
  <c r="OUD159" i="6"/>
  <c r="OUE159" i="6"/>
  <c r="OUF159" i="6"/>
  <c r="OUG159" i="6"/>
  <c r="OUH159" i="6"/>
  <c r="OUI159" i="6"/>
  <c r="OUJ159" i="6"/>
  <c r="OUK159" i="6"/>
  <c r="OUL159" i="6"/>
  <c r="OUM159" i="6"/>
  <c r="OUN159" i="6"/>
  <c r="OUO159" i="6"/>
  <c r="OUP159" i="6"/>
  <c r="OUQ159" i="6"/>
  <c r="OUR159" i="6"/>
  <c r="OUS159" i="6"/>
  <c r="OUT159" i="6"/>
  <c r="OUU159" i="6"/>
  <c r="OUV159" i="6"/>
  <c r="OUW159" i="6"/>
  <c r="OUX159" i="6"/>
  <c r="OUY159" i="6"/>
  <c r="OUZ159" i="6"/>
  <c r="OVA159" i="6"/>
  <c r="OVB159" i="6"/>
  <c r="OVC159" i="6"/>
  <c r="OVD159" i="6"/>
  <c r="OVE159" i="6"/>
  <c r="OVF159" i="6"/>
  <c r="OVG159" i="6"/>
  <c r="OVH159" i="6"/>
  <c r="OVI159" i="6"/>
  <c r="OVJ159" i="6"/>
  <c r="OVK159" i="6"/>
  <c r="OVL159" i="6"/>
  <c r="OVM159" i="6"/>
  <c r="OVN159" i="6"/>
  <c r="OVO159" i="6"/>
  <c r="OVP159" i="6"/>
  <c r="OVQ159" i="6"/>
  <c r="OVR159" i="6"/>
  <c r="OVS159" i="6"/>
  <c r="OVT159" i="6"/>
  <c r="OVU159" i="6"/>
  <c r="OVV159" i="6"/>
  <c r="OVW159" i="6"/>
  <c r="OVX159" i="6"/>
  <c r="OVY159" i="6"/>
  <c r="OVZ159" i="6"/>
  <c r="OWA159" i="6"/>
  <c r="OWB159" i="6"/>
  <c r="OWC159" i="6"/>
  <c r="OWD159" i="6"/>
  <c r="OWE159" i="6"/>
  <c r="OWF159" i="6"/>
  <c r="OWG159" i="6"/>
  <c r="OWH159" i="6"/>
  <c r="OWI159" i="6"/>
  <c r="OWJ159" i="6"/>
  <c r="OWK159" i="6"/>
  <c r="OWL159" i="6"/>
  <c r="OWM159" i="6"/>
  <c r="OWN159" i="6"/>
  <c r="OWO159" i="6"/>
  <c r="OWP159" i="6"/>
  <c r="OWQ159" i="6"/>
  <c r="OWR159" i="6"/>
  <c r="OWS159" i="6"/>
  <c r="OWT159" i="6"/>
  <c r="OWU159" i="6"/>
  <c r="OWV159" i="6"/>
  <c r="OWW159" i="6"/>
  <c r="OWX159" i="6"/>
  <c r="OWY159" i="6"/>
  <c r="OWZ159" i="6"/>
  <c r="OXA159" i="6"/>
  <c r="OXB159" i="6"/>
  <c r="OXC159" i="6"/>
  <c r="OXD159" i="6"/>
  <c r="OXE159" i="6"/>
  <c r="OXF159" i="6"/>
  <c r="OXG159" i="6"/>
  <c r="OXH159" i="6"/>
  <c r="OXI159" i="6"/>
  <c r="OXJ159" i="6"/>
  <c r="OXK159" i="6"/>
  <c r="OXL159" i="6"/>
  <c r="OXM159" i="6"/>
  <c r="OXN159" i="6"/>
  <c r="OXO159" i="6"/>
  <c r="OXP159" i="6"/>
  <c r="OXQ159" i="6"/>
  <c r="OXR159" i="6"/>
  <c r="OXS159" i="6"/>
  <c r="OXT159" i="6"/>
  <c r="OXU159" i="6"/>
  <c r="OXV159" i="6"/>
  <c r="OXW159" i="6"/>
  <c r="OXX159" i="6"/>
  <c r="OXY159" i="6"/>
  <c r="OXZ159" i="6"/>
  <c r="OYA159" i="6"/>
  <c r="OYB159" i="6"/>
  <c r="OYC159" i="6"/>
  <c r="OYD159" i="6"/>
  <c r="OYE159" i="6"/>
  <c r="OYF159" i="6"/>
  <c r="OYG159" i="6"/>
  <c r="OYH159" i="6"/>
  <c r="OYI159" i="6"/>
  <c r="OYJ159" i="6"/>
  <c r="OYK159" i="6"/>
  <c r="OYL159" i="6"/>
  <c r="OYM159" i="6"/>
  <c r="OYN159" i="6"/>
  <c r="OYO159" i="6"/>
  <c r="OYP159" i="6"/>
  <c r="OYQ159" i="6"/>
  <c r="OYR159" i="6"/>
  <c r="OYS159" i="6"/>
  <c r="OYT159" i="6"/>
  <c r="OYU159" i="6"/>
  <c r="OYV159" i="6"/>
  <c r="OYW159" i="6"/>
  <c r="OYX159" i="6"/>
  <c r="OYY159" i="6"/>
  <c r="OYZ159" i="6"/>
  <c r="OZA159" i="6"/>
  <c r="OZB159" i="6"/>
  <c r="OZC159" i="6"/>
  <c r="OZD159" i="6"/>
  <c r="OZE159" i="6"/>
  <c r="OZF159" i="6"/>
  <c r="OZG159" i="6"/>
  <c r="OZH159" i="6"/>
  <c r="OZI159" i="6"/>
  <c r="OZJ159" i="6"/>
  <c r="OZK159" i="6"/>
  <c r="OZL159" i="6"/>
  <c r="OZM159" i="6"/>
  <c r="OZN159" i="6"/>
  <c r="OZO159" i="6"/>
  <c r="OZP159" i="6"/>
  <c r="OZQ159" i="6"/>
  <c r="OZR159" i="6"/>
  <c r="OZS159" i="6"/>
  <c r="OZT159" i="6"/>
  <c r="OZU159" i="6"/>
  <c r="OZV159" i="6"/>
  <c r="OZW159" i="6"/>
  <c r="OZX159" i="6"/>
  <c r="OZY159" i="6"/>
  <c r="OZZ159" i="6"/>
  <c r="PAA159" i="6"/>
  <c r="PAB159" i="6"/>
  <c r="PAC159" i="6"/>
  <c r="PAD159" i="6"/>
  <c r="PAE159" i="6"/>
  <c r="PAF159" i="6"/>
  <c r="PAG159" i="6"/>
  <c r="PAH159" i="6"/>
  <c r="PAI159" i="6"/>
  <c r="PAJ159" i="6"/>
  <c r="PAK159" i="6"/>
  <c r="PAL159" i="6"/>
  <c r="PAM159" i="6"/>
  <c r="PAN159" i="6"/>
  <c r="PAO159" i="6"/>
  <c r="PAP159" i="6"/>
  <c r="PAQ159" i="6"/>
  <c r="PAR159" i="6"/>
  <c r="PAS159" i="6"/>
  <c r="PAT159" i="6"/>
  <c r="PAU159" i="6"/>
  <c r="PAV159" i="6"/>
  <c r="PAW159" i="6"/>
  <c r="PAX159" i="6"/>
  <c r="PAY159" i="6"/>
  <c r="PAZ159" i="6"/>
  <c r="PBA159" i="6"/>
  <c r="PBB159" i="6"/>
  <c r="PBC159" i="6"/>
  <c r="PBD159" i="6"/>
  <c r="PBE159" i="6"/>
  <c r="PBF159" i="6"/>
  <c r="PBG159" i="6"/>
  <c r="PBH159" i="6"/>
  <c r="PBI159" i="6"/>
  <c r="PBJ159" i="6"/>
  <c r="PBK159" i="6"/>
  <c r="PBL159" i="6"/>
  <c r="PBM159" i="6"/>
  <c r="PBN159" i="6"/>
  <c r="PBO159" i="6"/>
  <c r="PBP159" i="6"/>
  <c r="PBQ159" i="6"/>
  <c r="PBR159" i="6"/>
  <c r="PBS159" i="6"/>
  <c r="PBT159" i="6"/>
  <c r="PBU159" i="6"/>
  <c r="PBV159" i="6"/>
  <c r="PBW159" i="6"/>
  <c r="PBX159" i="6"/>
  <c r="PBY159" i="6"/>
  <c r="PBZ159" i="6"/>
  <c r="PCA159" i="6"/>
  <c r="PCB159" i="6"/>
  <c r="PCC159" i="6"/>
  <c r="PCD159" i="6"/>
  <c r="PCE159" i="6"/>
  <c r="PCF159" i="6"/>
  <c r="PCG159" i="6"/>
  <c r="PCH159" i="6"/>
  <c r="PCI159" i="6"/>
  <c r="PCJ159" i="6"/>
  <c r="PCK159" i="6"/>
  <c r="PCL159" i="6"/>
  <c r="PCM159" i="6"/>
  <c r="PCN159" i="6"/>
  <c r="PCO159" i="6"/>
  <c r="PCP159" i="6"/>
  <c r="PCQ159" i="6"/>
  <c r="PCR159" i="6"/>
  <c r="PCS159" i="6"/>
  <c r="PCT159" i="6"/>
  <c r="PCU159" i="6"/>
  <c r="PCV159" i="6"/>
  <c r="PCW159" i="6"/>
  <c r="PCX159" i="6"/>
  <c r="PCY159" i="6"/>
  <c r="PCZ159" i="6"/>
  <c r="PDA159" i="6"/>
  <c r="PDB159" i="6"/>
  <c r="PDC159" i="6"/>
  <c r="PDD159" i="6"/>
  <c r="PDE159" i="6"/>
  <c r="PDF159" i="6"/>
  <c r="PDG159" i="6"/>
  <c r="PDH159" i="6"/>
  <c r="PDI159" i="6"/>
  <c r="PDJ159" i="6"/>
  <c r="PDK159" i="6"/>
  <c r="PDL159" i="6"/>
  <c r="PDM159" i="6"/>
  <c r="PDN159" i="6"/>
  <c r="PDO159" i="6"/>
  <c r="PDP159" i="6"/>
  <c r="PDQ159" i="6"/>
  <c r="PDR159" i="6"/>
  <c r="PDS159" i="6"/>
  <c r="PDT159" i="6"/>
  <c r="PDU159" i="6"/>
  <c r="PDV159" i="6"/>
  <c r="PDW159" i="6"/>
  <c r="PDX159" i="6"/>
  <c r="PDY159" i="6"/>
  <c r="PDZ159" i="6"/>
  <c r="PEA159" i="6"/>
  <c r="PEB159" i="6"/>
  <c r="PEC159" i="6"/>
  <c r="PED159" i="6"/>
  <c r="PEE159" i="6"/>
  <c r="PEF159" i="6"/>
  <c r="PEG159" i="6"/>
  <c r="PEH159" i="6"/>
  <c r="PEI159" i="6"/>
  <c r="PEJ159" i="6"/>
  <c r="PEK159" i="6"/>
  <c r="PEL159" i="6"/>
  <c r="PEM159" i="6"/>
  <c r="PEN159" i="6"/>
  <c r="PEO159" i="6"/>
  <c r="PEP159" i="6"/>
  <c r="PEQ159" i="6"/>
  <c r="PER159" i="6"/>
  <c r="PES159" i="6"/>
  <c r="PET159" i="6"/>
  <c r="PEU159" i="6"/>
  <c r="PEV159" i="6"/>
  <c r="PEW159" i="6"/>
  <c r="PEX159" i="6"/>
  <c r="PEY159" i="6"/>
  <c r="PEZ159" i="6"/>
  <c r="PFA159" i="6"/>
  <c r="PFB159" i="6"/>
  <c r="PFC159" i="6"/>
  <c r="PFD159" i="6"/>
  <c r="PFE159" i="6"/>
  <c r="PFF159" i="6"/>
  <c r="PFG159" i="6"/>
  <c r="PFH159" i="6"/>
  <c r="PFI159" i="6"/>
  <c r="PFJ159" i="6"/>
  <c r="PFK159" i="6"/>
  <c r="PFL159" i="6"/>
  <c r="PFM159" i="6"/>
  <c r="PFN159" i="6"/>
  <c r="PFO159" i="6"/>
  <c r="PFP159" i="6"/>
  <c r="PFQ159" i="6"/>
  <c r="PFR159" i="6"/>
  <c r="PFS159" i="6"/>
  <c r="PFT159" i="6"/>
  <c r="PFU159" i="6"/>
  <c r="PFV159" i="6"/>
  <c r="PFW159" i="6"/>
  <c r="PFX159" i="6"/>
  <c r="PFY159" i="6"/>
  <c r="PFZ159" i="6"/>
  <c r="PGA159" i="6"/>
  <c r="PGB159" i="6"/>
  <c r="PGC159" i="6"/>
  <c r="PGD159" i="6"/>
  <c r="PGE159" i="6"/>
  <c r="PGF159" i="6"/>
  <c r="PGG159" i="6"/>
  <c r="PGH159" i="6"/>
  <c r="PGI159" i="6"/>
  <c r="PGJ159" i="6"/>
  <c r="PGK159" i="6"/>
  <c r="PGL159" i="6"/>
  <c r="PGM159" i="6"/>
  <c r="PGN159" i="6"/>
  <c r="PGO159" i="6"/>
  <c r="PGP159" i="6"/>
  <c r="PGQ159" i="6"/>
  <c r="PGR159" i="6"/>
  <c r="PGS159" i="6"/>
  <c r="PGT159" i="6"/>
  <c r="PGU159" i="6"/>
  <c r="PGV159" i="6"/>
  <c r="PGW159" i="6"/>
  <c r="PGX159" i="6"/>
  <c r="PGY159" i="6"/>
  <c r="PGZ159" i="6"/>
  <c r="PHA159" i="6"/>
  <c r="PHB159" i="6"/>
  <c r="PHC159" i="6"/>
  <c r="PHD159" i="6"/>
  <c r="PHE159" i="6"/>
  <c r="PHF159" i="6"/>
  <c r="PHG159" i="6"/>
  <c r="PHH159" i="6"/>
  <c r="PHI159" i="6"/>
  <c r="PHJ159" i="6"/>
  <c r="PHK159" i="6"/>
  <c r="PHL159" i="6"/>
  <c r="PHM159" i="6"/>
  <c r="PHN159" i="6"/>
  <c r="PHO159" i="6"/>
  <c r="PHP159" i="6"/>
  <c r="PHQ159" i="6"/>
  <c r="PHR159" i="6"/>
  <c r="PHS159" i="6"/>
  <c r="PHT159" i="6"/>
  <c r="PHU159" i="6"/>
  <c r="PHV159" i="6"/>
  <c r="PHW159" i="6"/>
  <c r="PHX159" i="6"/>
  <c r="PHY159" i="6"/>
  <c r="PHZ159" i="6"/>
  <c r="PIA159" i="6"/>
  <c r="PIB159" i="6"/>
  <c r="PIC159" i="6"/>
  <c r="PID159" i="6"/>
  <c r="PIE159" i="6"/>
  <c r="PIF159" i="6"/>
  <c r="PIG159" i="6"/>
  <c r="PIH159" i="6"/>
  <c r="PII159" i="6"/>
  <c r="PIJ159" i="6"/>
  <c r="PIK159" i="6"/>
  <c r="PIL159" i="6"/>
  <c r="PIM159" i="6"/>
  <c r="PIN159" i="6"/>
  <c r="PIO159" i="6"/>
  <c r="PIP159" i="6"/>
  <c r="PIQ159" i="6"/>
  <c r="PIR159" i="6"/>
  <c r="PIS159" i="6"/>
  <c r="PIT159" i="6"/>
  <c r="PIU159" i="6"/>
  <c r="PIV159" i="6"/>
  <c r="PIW159" i="6"/>
  <c r="PIX159" i="6"/>
  <c r="PIY159" i="6"/>
  <c r="PIZ159" i="6"/>
  <c r="PJA159" i="6"/>
  <c r="PJB159" i="6"/>
  <c r="PJC159" i="6"/>
  <c r="PJD159" i="6"/>
  <c r="PJE159" i="6"/>
  <c r="PJF159" i="6"/>
  <c r="PJG159" i="6"/>
  <c r="PJH159" i="6"/>
  <c r="PJI159" i="6"/>
  <c r="PJJ159" i="6"/>
  <c r="PJK159" i="6"/>
  <c r="PJL159" i="6"/>
  <c r="PJM159" i="6"/>
  <c r="PJN159" i="6"/>
  <c r="PJO159" i="6"/>
  <c r="PJP159" i="6"/>
  <c r="PJQ159" i="6"/>
  <c r="PJR159" i="6"/>
  <c r="PJS159" i="6"/>
  <c r="PJT159" i="6"/>
  <c r="PJU159" i="6"/>
  <c r="PJV159" i="6"/>
  <c r="PJW159" i="6"/>
  <c r="PJX159" i="6"/>
  <c r="PJY159" i="6"/>
  <c r="PJZ159" i="6"/>
  <c r="PKA159" i="6"/>
  <c r="PKB159" i="6"/>
  <c r="PKC159" i="6"/>
  <c r="PKD159" i="6"/>
  <c r="PKE159" i="6"/>
  <c r="PKF159" i="6"/>
  <c r="PKG159" i="6"/>
  <c r="PKH159" i="6"/>
  <c r="PKI159" i="6"/>
  <c r="PKJ159" i="6"/>
  <c r="PKK159" i="6"/>
  <c r="PKL159" i="6"/>
  <c r="PKM159" i="6"/>
  <c r="PKN159" i="6"/>
  <c r="PKO159" i="6"/>
  <c r="PKP159" i="6"/>
  <c r="PKQ159" i="6"/>
  <c r="PKR159" i="6"/>
  <c r="PKS159" i="6"/>
  <c r="PKT159" i="6"/>
  <c r="PKU159" i="6"/>
  <c r="PKV159" i="6"/>
  <c r="PKW159" i="6"/>
  <c r="PKX159" i="6"/>
  <c r="PKY159" i="6"/>
  <c r="PKZ159" i="6"/>
  <c r="PLA159" i="6"/>
  <c r="PLB159" i="6"/>
  <c r="PLC159" i="6"/>
  <c r="PLD159" i="6"/>
  <c r="PLE159" i="6"/>
  <c r="PLF159" i="6"/>
  <c r="PLG159" i="6"/>
  <c r="PLH159" i="6"/>
  <c r="PLI159" i="6"/>
  <c r="PLJ159" i="6"/>
  <c r="PLK159" i="6"/>
  <c r="PLL159" i="6"/>
  <c r="PLM159" i="6"/>
  <c r="PLN159" i="6"/>
  <c r="PLO159" i="6"/>
  <c r="PLP159" i="6"/>
  <c r="PLQ159" i="6"/>
  <c r="PLR159" i="6"/>
  <c r="PLS159" i="6"/>
  <c r="PLT159" i="6"/>
  <c r="PLU159" i="6"/>
  <c r="PLV159" i="6"/>
  <c r="PLW159" i="6"/>
  <c r="PLX159" i="6"/>
  <c r="PLY159" i="6"/>
  <c r="PLZ159" i="6"/>
  <c r="PMA159" i="6"/>
  <c r="PMB159" i="6"/>
  <c r="PMC159" i="6"/>
  <c r="PMD159" i="6"/>
  <c r="PME159" i="6"/>
  <c r="PMF159" i="6"/>
  <c r="PMG159" i="6"/>
  <c r="PMH159" i="6"/>
  <c r="PMI159" i="6"/>
  <c r="PMJ159" i="6"/>
  <c r="PMK159" i="6"/>
  <c r="PML159" i="6"/>
  <c r="PMM159" i="6"/>
  <c r="PMN159" i="6"/>
  <c r="PMO159" i="6"/>
  <c r="PMP159" i="6"/>
  <c r="PMQ159" i="6"/>
  <c r="PMR159" i="6"/>
  <c r="PMS159" i="6"/>
  <c r="PMT159" i="6"/>
  <c r="PMU159" i="6"/>
  <c r="PMV159" i="6"/>
  <c r="PMW159" i="6"/>
  <c r="PMX159" i="6"/>
  <c r="PMY159" i="6"/>
  <c r="PMZ159" i="6"/>
  <c r="PNA159" i="6"/>
  <c r="PNB159" i="6"/>
  <c r="PNC159" i="6"/>
  <c r="PND159" i="6"/>
  <c r="PNE159" i="6"/>
  <c r="PNF159" i="6"/>
  <c r="PNG159" i="6"/>
  <c r="PNH159" i="6"/>
  <c r="PNI159" i="6"/>
  <c r="PNJ159" i="6"/>
  <c r="PNK159" i="6"/>
  <c r="PNL159" i="6"/>
  <c r="PNM159" i="6"/>
  <c r="PNN159" i="6"/>
  <c r="PNO159" i="6"/>
  <c r="PNP159" i="6"/>
  <c r="PNQ159" i="6"/>
  <c r="PNR159" i="6"/>
  <c r="PNS159" i="6"/>
  <c r="PNT159" i="6"/>
  <c r="PNU159" i="6"/>
  <c r="PNV159" i="6"/>
  <c r="PNW159" i="6"/>
  <c r="PNX159" i="6"/>
  <c r="PNY159" i="6"/>
  <c r="PNZ159" i="6"/>
  <c r="POA159" i="6"/>
  <c r="POB159" i="6"/>
  <c r="POC159" i="6"/>
  <c r="POD159" i="6"/>
  <c r="POE159" i="6"/>
  <c r="POF159" i="6"/>
  <c r="POG159" i="6"/>
  <c r="POH159" i="6"/>
  <c r="POI159" i="6"/>
  <c r="POJ159" i="6"/>
  <c r="POK159" i="6"/>
  <c r="POL159" i="6"/>
  <c r="POM159" i="6"/>
  <c r="PON159" i="6"/>
  <c r="POO159" i="6"/>
  <c r="POP159" i="6"/>
  <c r="POQ159" i="6"/>
  <c r="POR159" i="6"/>
  <c r="POS159" i="6"/>
  <c r="POT159" i="6"/>
  <c r="POU159" i="6"/>
  <c r="POV159" i="6"/>
  <c r="POW159" i="6"/>
  <c r="POX159" i="6"/>
  <c r="POY159" i="6"/>
  <c r="POZ159" i="6"/>
  <c r="PPA159" i="6"/>
  <c r="PPB159" i="6"/>
  <c r="PPC159" i="6"/>
  <c r="PPD159" i="6"/>
  <c r="PPE159" i="6"/>
  <c r="PPF159" i="6"/>
  <c r="PPG159" i="6"/>
  <c r="PPH159" i="6"/>
  <c r="PPI159" i="6"/>
  <c r="PPJ159" i="6"/>
  <c r="PPK159" i="6"/>
  <c r="PPL159" i="6"/>
  <c r="PPM159" i="6"/>
  <c r="PPN159" i="6"/>
  <c r="PPO159" i="6"/>
  <c r="PPP159" i="6"/>
  <c r="PPQ159" i="6"/>
  <c r="PPR159" i="6"/>
  <c r="PPS159" i="6"/>
  <c r="PPT159" i="6"/>
  <c r="PPU159" i="6"/>
  <c r="PPV159" i="6"/>
  <c r="PPW159" i="6"/>
  <c r="PPX159" i="6"/>
  <c r="PPY159" i="6"/>
  <c r="PPZ159" i="6"/>
  <c r="PQA159" i="6"/>
  <c r="PQB159" i="6"/>
  <c r="PQC159" i="6"/>
  <c r="PQD159" i="6"/>
  <c r="PQE159" i="6"/>
  <c r="PQF159" i="6"/>
  <c r="PQG159" i="6"/>
  <c r="PQH159" i="6"/>
  <c r="PQI159" i="6"/>
  <c r="PQJ159" i="6"/>
  <c r="PQK159" i="6"/>
  <c r="PQL159" i="6"/>
  <c r="PQM159" i="6"/>
  <c r="PQN159" i="6"/>
  <c r="PQO159" i="6"/>
  <c r="PQP159" i="6"/>
  <c r="PQQ159" i="6"/>
  <c r="PQR159" i="6"/>
  <c r="PQS159" i="6"/>
  <c r="PQT159" i="6"/>
  <c r="PQU159" i="6"/>
  <c r="PQV159" i="6"/>
  <c r="PQW159" i="6"/>
  <c r="PQX159" i="6"/>
  <c r="PQY159" i="6"/>
  <c r="PQZ159" i="6"/>
  <c r="PRA159" i="6"/>
  <c r="PRB159" i="6"/>
  <c r="PRC159" i="6"/>
  <c r="PRD159" i="6"/>
  <c r="PRE159" i="6"/>
  <c r="PRF159" i="6"/>
  <c r="PRG159" i="6"/>
  <c r="PRH159" i="6"/>
  <c r="PRI159" i="6"/>
  <c r="PRJ159" i="6"/>
  <c r="PRK159" i="6"/>
  <c r="PRL159" i="6"/>
  <c r="PRM159" i="6"/>
  <c r="PRN159" i="6"/>
  <c r="PRO159" i="6"/>
  <c r="PRP159" i="6"/>
  <c r="PRQ159" i="6"/>
  <c r="PRR159" i="6"/>
  <c r="PRS159" i="6"/>
  <c r="PRT159" i="6"/>
  <c r="PRU159" i="6"/>
  <c r="PRV159" i="6"/>
  <c r="PRW159" i="6"/>
  <c r="PRX159" i="6"/>
  <c r="PRY159" i="6"/>
  <c r="PRZ159" i="6"/>
  <c r="PSA159" i="6"/>
  <c r="PSB159" i="6"/>
  <c r="PSC159" i="6"/>
  <c r="PSD159" i="6"/>
  <c r="PSE159" i="6"/>
  <c r="PSF159" i="6"/>
  <c r="PSG159" i="6"/>
  <c r="PSH159" i="6"/>
  <c r="PSI159" i="6"/>
  <c r="PSJ159" i="6"/>
  <c r="PSK159" i="6"/>
  <c r="PSL159" i="6"/>
  <c r="PSM159" i="6"/>
  <c r="PSN159" i="6"/>
  <c r="PSO159" i="6"/>
  <c r="PSP159" i="6"/>
  <c r="PSQ159" i="6"/>
  <c r="PSR159" i="6"/>
  <c r="PSS159" i="6"/>
  <c r="PST159" i="6"/>
  <c r="PSU159" i="6"/>
  <c r="PSV159" i="6"/>
  <c r="PSW159" i="6"/>
  <c r="PSX159" i="6"/>
  <c r="PSY159" i="6"/>
  <c r="PSZ159" i="6"/>
  <c r="PTA159" i="6"/>
  <c r="PTB159" i="6"/>
  <c r="PTC159" i="6"/>
  <c r="PTD159" i="6"/>
  <c r="PTE159" i="6"/>
  <c r="PTF159" i="6"/>
  <c r="PTG159" i="6"/>
  <c r="PTH159" i="6"/>
  <c r="PTI159" i="6"/>
  <c r="PTJ159" i="6"/>
  <c r="PTK159" i="6"/>
  <c r="PTL159" i="6"/>
  <c r="PTM159" i="6"/>
  <c r="PTN159" i="6"/>
  <c r="PTO159" i="6"/>
  <c r="PTP159" i="6"/>
  <c r="PTQ159" i="6"/>
  <c r="PTR159" i="6"/>
  <c r="PTS159" i="6"/>
  <c r="PTT159" i="6"/>
  <c r="PTU159" i="6"/>
  <c r="PTV159" i="6"/>
  <c r="PTW159" i="6"/>
  <c r="PTX159" i="6"/>
  <c r="PTY159" i="6"/>
  <c r="PTZ159" i="6"/>
  <c r="PUA159" i="6"/>
  <c r="PUB159" i="6"/>
  <c r="PUC159" i="6"/>
  <c r="PUD159" i="6"/>
  <c r="PUE159" i="6"/>
  <c r="PUF159" i="6"/>
  <c r="PUG159" i="6"/>
  <c r="PUH159" i="6"/>
  <c r="PUI159" i="6"/>
  <c r="PUJ159" i="6"/>
  <c r="PUK159" i="6"/>
  <c r="PUL159" i="6"/>
  <c r="PUM159" i="6"/>
  <c r="PUN159" i="6"/>
  <c r="PUO159" i="6"/>
  <c r="PUP159" i="6"/>
  <c r="PUQ159" i="6"/>
  <c r="PUR159" i="6"/>
  <c r="PUS159" i="6"/>
  <c r="PUT159" i="6"/>
  <c r="PUU159" i="6"/>
  <c r="PUV159" i="6"/>
  <c r="PUW159" i="6"/>
  <c r="PUX159" i="6"/>
  <c r="PUY159" i="6"/>
  <c r="PUZ159" i="6"/>
  <c r="PVA159" i="6"/>
  <c r="PVB159" i="6"/>
  <c r="PVC159" i="6"/>
  <c r="PVD159" i="6"/>
  <c r="PVE159" i="6"/>
  <c r="PVF159" i="6"/>
  <c r="PVG159" i="6"/>
  <c r="PVH159" i="6"/>
  <c r="PVI159" i="6"/>
  <c r="PVJ159" i="6"/>
  <c r="PVK159" i="6"/>
  <c r="PVL159" i="6"/>
  <c r="PVM159" i="6"/>
  <c r="PVN159" i="6"/>
  <c r="PVO159" i="6"/>
  <c r="PVP159" i="6"/>
  <c r="PVQ159" i="6"/>
  <c r="PVR159" i="6"/>
  <c r="PVS159" i="6"/>
  <c r="PVT159" i="6"/>
  <c r="PVU159" i="6"/>
  <c r="PVV159" i="6"/>
  <c r="PVW159" i="6"/>
  <c r="PVX159" i="6"/>
  <c r="PVY159" i="6"/>
  <c r="PVZ159" i="6"/>
  <c r="PWA159" i="6"/>
  <c r="PWB159" i="6"/>
  <c r="PWC159" i="6"/>
  <c r="PWD159" i="6"/>
  <c r="PWE159" i="6"/>
  <c r="PWF159" i="6"/>
  <c r="PWG159" i="6"/>
  <c r="PWH159" i="6"/>
  <c r="PWI159" i="6"/>
  <c r="PWJ159" i="6"/>
  <c r="PWK159" i="6"/>
  <c r="PWL159" i="6"/>
  <c r="PWM159" i="6"/>
  <c r="PWN159" i="6"/>
  <c r="PWO159" i="6"/>
  <c r="PWP159" i="6"/>
  <c r="PWQ159" i="6"/>
  <c r="PWR159" i="6"/>
  <c r="PWS159" i="6"/>
  <c r="PWT159" i="6"/>
  <c r="PWU159" i="6"/>
  <c r="PWV159" i="6"/>
  <c r="PWW159" i="6"/>
  <c r="PWX159" i="6"/>
  <c r="PWY159" i="6"/>
  <c r="PWZ159" i="6"/>
  <c r="PXA159" i="6"/>
  <c r="PXB159" i="6"/>
  <c r="PXC159" i="6"/>
  <c r="PXD159" i="6"/>
  <c r="PXE159" i="6"/>
  <c r="PXF159" i="6"/>
  <c r="PXG159" i="6"/>
  <c r="PXH159" i="6"/>
  <c r="PXI159" i="6"/>
  <c r="PXJ159" i="6"/>
  <c r="PXK159" i="6"/>
  <c r="PXL159" i="6"/>
  <c r="PXM159" i="6"/>
  <c r="PXN159" i="6"/>
  <c r="PXO159" i="6"/>
  <c r="PXP159" i="6"/>
  <c r="PXQ159" i="6"/>
  <c r="PXR159" i="6"/>
  <c r="PXS159" i="6"/>
  <c r="PXT159" i="6"/>
  <c r="PXU159" i="6"/>
  <c r="PXV159" i="6"/>
  <c r="PXW159" i="6"/>
  <c r="PXX159" i="6"/>
  <c r="PXY159" i="6"/>
  <c r="PXZ159" i="6"/>
  <c r="PYA159" i="6"/>
  <c r="PYB159" i="6"/>
  <c r="PYC159" i="6"/>
  <c r="PYD159" i="6"/>
  <c r="PYE159" i="6"/>
  <c r="PYF159" i="6"/>
  <c r="PYG159" i="6"/>
  <c r="PYH159" i="6"/>
  <c r="PYI159" i="6"/>
  <c r="PYJ159" i="6"/>
  <c r="PYK159" i="6"/>
  <c r="PYL159" i="6"/>
  <c r="PYM159" i="6"/>
  <c r="PYN159" i="6"/>
  <c r="PYO159" i="6"/>
  <c r="PYP159" i="6"/>
  <c r="PYQ159" i="6"/>
  <c r="PYR159" i="6"/>
  <c r="PYS159" i="6"/>
  <c r="PYT159" i="6"/>
  <c r="PYU159" i="6"/>
  <c r="PYV159" i="6"/>
  <c r="PYW159" i="6"/>
  <c r="PYX159" i="6"/>
  <c r="PYY159" i="6"/>
  <c r="PYZ159" i="6"/>
  <c r="PZA159" i="6"/>
  <c r="PZB159" i="6"/>
  <c r="PZC159" i="6"/>
  <c r="PZD159" i="6"/>
  <c r="PZE159" i="6"/>
  <c r="PZF159" i="6"/>
  <c r="PZG159" i="6"/>
  <c r="PZH159" i="6"/>
  <c r="PZI159" i="6"/>
  <c r="PZJ159" i="6"/>
  <c r="PZK159" i="6"/>
  <c r="PZL159" i="6"/>
  <c r="PZM159" i="6"/>
  <c r="PZN159" i="6"/>
  <c r="PZO159" i="6"/>
  <c r="PZP159" i="6"/>
  <c r="PZQ159" i="6"/>
  <c r="PZR159" i="6"/>
  <c r="PZS159" i="6"/>
  <c r="PZT159" i="6"/>
  <c r="PZU159" i="6"/>
  <c r="PZV159" i="6"/>
  <c r="PZW159" i="6"/>
  <c r="PZX159" i="6"/>
  <c r="PZY159" i="6"/>
  <c r="PZZ159" i="6"/>
  <c r="QAA159" i="6"/>
  <c r="QAB159" i="6"/>
  <c r="QAC159" i="6"/>
  <c r="QAD159" i="6"/>
  <c r="QAE159" i="6"/>
  <c r="QAF159" i="6"/>
  <c r="QAG159" i="6"/>
  <c r="QAH159" i="6"/>
  <c r="QAI159" i="6"/>
  <c r="QAJ159" i="6"/>
  <c r="QAK159" i="6"/>
  <c r="QAL159" i="6"/>
  <c r="QAM159" i="6"/>
  <c r="QAN159" i="6"/>
  <c r="QAO159" i="6"/>
  <c r="QAP159" i="6"/>
  <c r="QAQ159" i="6"/>
  <c r="QAR159" i="6"/>
  <c r="QAS159" i="6"/>
  <c r="QAT159" i="6"/>
  <c r="QAU159" i="6"/>
  <c r="QAV159" i="6"/>
  <c r="QAW159" i="6"/>
  <c r="QAX159" i="6"/>
  <c r="QAY159" i="6"/>
  <c r="QAZ159" i="6"/>
  <c r="QBA159" i="6"/>
  <c r="QBB159" i="6"/>
  <c r="QBC159" i="6"/>
  <c r="QBD159" i="6"/>
  <c r="QBE159" i="6"/>
  <c r="QBF159" i="6"/>
  <c r="QBG159" i="6"/>
  <c r="QBH159" i="6"/>
  <c r="QBI159" i="6"/>
  <c r="QBJ159" i="6"/>
  <c r="QBK159" i="6"/>
  <c r="QBL159" i="6"/>
  <c r="QBM159" i="6"/>
  <c r="QBN159" i="6"/>
  <c r="QBO159" i="6"/>
  <c r="QBP159" i="6"/>
  <c r="QBQ159" i="6"/>
  <c r="QBR159" i="6"/>
  <c r="QBS159" i="6"/>
  <c r="QBT159" i="6"/>
  <c r="QBU159" i="6"/>
  <c r="QBV159" i="6"/>
  <c r="QBW159" i="6"/>
  <c r="QBX159" i="6"/>
  <c r="QBY159" i="6"/>
  <c r="QBZ159" i="6"/>
  <c r="QCA159" i="6"/>
  <c r="QCB159" i="6"/>
  <c r="QCC159" i="6"/>
  <c r="QCD159" i="6"/>
  <c r="QCE159" i="6"/>
  <c r="QCF159" i="6"/>
  <c r="QCG159" i="6"/>
  <c r="QCH159" i="6"/>
  <c r="QCI159" i="6"/>
  <c r="QCJ159" i="6"/>
  <c r="QCK159" i="6"/>
  <c r="QCL159" i="6"/>
  <c r="QCM159" i="6"/>
  <c r="QCN159" i="6"/>
  <c r="QCO159" i="6"/>
  <c r="QCP159" i="6"/>
  <c r="QCQ159" i="6"/>
  <c r="QCR159" i="6"/>
  <c r="QCS159" i="6"/>
  <c r="QCT159" i="6"/>
  <c r="QCU159" i="6"/>
  <c r="QCV159" i="6"/>
  <c r="QCW159" i="6"/>
  <c r="QCX159" i="6"/>
  <c r="QCY159" i="6"/>
  <c r="QCZ159" i="6"/>
  <c r="QDA159" i="6"/>
  <c r="QDB159" i="6"/>
  <c r="QDC159" i="6"/>
  <c r="QDD159" i="6"/>
  <c r="QDE159" i="6"/>
  <c r="QDF159" i="6"/>
  <c r="QDG159" i="6"/>
  <c r="QDH159" i="6"/>
  <c r="QDI159" i="6"/>
  <c r="QDJ159" i="6"/>
  <c r="QDK159" i="6"/>
  <c r="QDL159" i="6"/>
  <c r="QDM159" i="6"/>
  <c r="QDN159" i="6"/>
  <c r="QDO159" i="6"/>
  <c r="QDP159" i="6"/>
  <c r="QDQ159" i="6"/>
  <c r="QDR159" i="6"/>
  <c r="QDS159" i="6"/>
  <c r="QDT159" i="6"/>
  <c r="QDU159" i="6"/>
  <c r="QDV159" i="6"/>
  <c r="QDW159" i="6"/>
  <c r="QDX159" i="6"/>
  <c r="QDY159" i="6"/>
  <c r="QDZ159" i="6"/>
  <c r="QEA159" i="6"/>
  <c r="QEB159" i="6"/>
  <c r="QEC159" i="6"/>
  <c r="QED159" i="6"/>
  <c r="QEE159" i="6"/>
  <c r="QEF159" i="6"/>
  <c r="QEG159" i="6"/>
  <c r="QEH159" i="6"/>
  <c r="QEI159" i="6"/>
  <c r="QEJ159" i="6"/>
  <c r="QEK159" i="6"/>
  <c r="QEL159" i="6"/>
  <c r="QEM159" i="6"/>
  <c r="QEN159" i="6"/>
  <c r="QEO159" i="6"/>
  <c r="QEP159" i="6"/>
  <c r="QEQ159" i="6"/>
  <c r="QER159" i="6"/>
  <c r="QES159" i="6"/>
  <c r="QET159" i="6"/>
  <c r="QEU159" i="6"/>
  <c r="QEV159" i="6"/>
  <c r="QEW159" i="6"/>
  <c r="QEX159" i="6"/>
  <c r="QEY159" i="6"/>
  <c r="QEZ159" i="6"/>
  <c r="QFA159" i="6"/>
  <c r="QFB159" i="6"/>
  <c r="QFC159" i="6"/>
  <c r="QFD159" i="6"/>
  <c r="QFE159" i="6"/>
  <c r="QFF159" i="6"/>
  <c r="QFG159" i="6"/>
  <c r="QFH159" i="6"/>
  <c r="QFI159" i="6"/>
  <c r="QFJ159" i="6"/>
  <c r="QFK159" i="6"/>
  <c r="QFL159" i="6"/>
  <c r="QFM159" i="6"/>
  <c r="QFN159" i="6"/>
  <c r="QFO159" i="6"/>
  <c r="QFP159" i="6"/>
  <c r="QFQ159" i="6"/>
  <c r="QFR159" i="6"/>
  <c r="QFS159" i="6"/>
  <c r="QFT159" i="6"/>
  <c r="QFU159" i="6"/>
  <c r="QFV159" i="6"/>
  <c r="QFW159" i="6"/>
  <c r="QFX159" i="6"/>
  <c r="QFY159" i="6"/>
  <c r="QFZ159" i="6"/>
  <c r="QGA159" i="6"/>
  <c r="QGB159" i="6"/>
  <c r="QGC159" i="6"/>
  <c r="QGD159" i="6"/>
  <c r="QGE159" i="6"/>
  <c r="QGF159" i="6"/>
  <c r="QGG159" i="6"/>
  <c r="QGH159" i="6"/>
  <c r="QGI159" i="6"/>
  <c r="QGJ159" i="6"/>
  <c r="QGK159" i="6"/>
  <c r="QGL159" i="6"/>
  <c r="QGM159" i="6"/>
  <c r="QGN159" i="6"/>
  <c r="QGO159" i="6"/>
  <c r="QGP159" i="6"/>
  <c r="QGQ159" i="6"/>
  <c r="QGR159" i="6"/>
  <c r="QGS159" i="6"/>
  <c r="QGT159" i="6"/>
  <c r="QGU159" i="6"/>
  <c r="QGV159" i="6"/>
  <c r="QGW159" i="6"/>
  <c r="QGX159" i="6"/>
  <c r="QGY159" i="6"/>
  <c r="QGZ159" i="6"/>
  <c r="QHA159" i="6"/>
  <c r="QHB159" i="6"/>
  <c r="QHC159" i="6"/>
  <c r="QHD159" i="6"/>
  <c r="QHE159" i="6"/>
  <c r="QHF159" i="6"/>
  <c r="QHG159" i="6"/>
  <c r="QHH159" i="6"/>
  <c r="QHI159" i="6"/>
  <c r="QHJ159" i="6"/>
  <c r="QHK159" i="6"/>
  <c r="QHL159" i="6"/>
  <c r="QHM159" i="6"/>
  <c r="QHN159" i="6"/>
  <c r="QHO159" i="6"/>
  <c r="QHP159" i="6"/>
  <c r="QHQ159" i="6"/>
  <c r="QHR159" i="6"/>
  <c r="QHS159" i="6"/>
  <c r="QHT159" i="6"/>
  <c r="QHU159" i="6"/>
  <c r="QHV159" i="6"/>
  <c r="QHW159" i="6"/>
  <c r="QHX159" i="6"/>
  <c r="QHY159" i="6"/>
  <c r="QHZ159" i="6"/>
  <c r="QIA159" i="6"/>
  <c r="QIB159" i="6"/>
  <c r="QIC159" i="6"/>
  <c r="QID159" i="6"/>
  <c r="QIE159" i="6"/>
  <c r="QIF159" i="6"/>
  <c r="QIG159" i="6"/>
  <c r="QIH159" i="6"/>
  <c r="QII159" i="6"/>
  <c r="QIJ159" i="6"/>
  <c r="QIK159" i="6"/>
  <c r="QIL159" i="6"/>
  <c r="QIM159" i="6"/>
  <c r="QIN159" i="6"/>
  <c r="QIO159" i="6"/>
  <c r="QIP159" i="6"/>
  <c r="QIQ159" i="6"/>
  <c r="QIR159" i="6"/>
  <c r="QIS159" i="6"/>
  <c r="QIT159" i="6"/>
  <c r="QIU159" i="6"/>
  <c r="QIV159" i="6"/>
  <c r="QIW159" i="6"/>
  <c r="QIX159" i="6"/>
  <c r="QIY159" i="6"/>
  <c r="QIZ159" i="6"/>
  <c r="QJA159" i="6"/>
  <c r="QJB159" i="6"/>
  <c r="QJC159" i="6"/>
  <c r="QJD159" i="6"/>
  <c r="QJE159" i="6"/>
  <c r="QJF159" i="6"/>
  <c r="QJG159" i="6"/>
  <c r="QJH159" i="6"/>
  <c r="QJI159" i="6"/>
  <c r="QJJ159" i="6"/>
  <c r="QJK159" i="6"/>
  <c r="QJL159" i="6"/>
  <c r="QJM159" i="6"/>
  <c r="QJN159" i="6"/>
  <c r="QJO159" i="6"/>
  <c r="QJP159" i="6"/>
  <c r="QJQ159" i="6"/>
  <c r="QJR159" i="6"/>
  <c r="QJS159" i="6"/>
  <c r="QJT159" i="6"/>
  <c r="QJU159" i="6"/>
  <c r="QJV159" i="6"/>
  <c r="QJW159" i="6"/>
  <c r="QJX159" i="6"/>
  <c r="QJY159" i="6"/>
  <c r="QJZ159" i="6"/>
  <c r="QKA159" i="6"/>
  <c r="QKB159" i="6"/>
  <c r="QKC159" i="6"/>
  <c r="QKD159" i="6"/>
  <c r="QKE159" i="6"/>
  <c r="QKF159" i="6"/>
  <c r="QKG159" i="6"/>
  <c r="QKH159" i="6"/>
  <c r="QKI159" i="6"/>
  <c r="QKJ159" i="6"/>
  <c r="QKK159" i="6"/>
  <c r="QKL159" i="6"/>
  <c r="QKM159" i="6"/>
  <c r="QKN159" i="6"/>
  <c r="QKO159" i="6"/>
  <c r="QKP159" i="6"/>
  <c r="QKQ159" i="6"/>
  <c r="QKR159" i="6"/>
  <c r="QKS159" i="6"/>
  <c r="QKT159" i="6"/>
  <c r="QKU159" i="6"/>
  <c r="QKV159" i="6"/>
  <c r="QKW159" i="6"/>
  <c r="QKX159" i="6"/>
  <c r="QKY159" i="6"/>
  <c r="QKZ159" i="6"/>
  <c r="QLA159" i="6"/>
  <c r="QLB159" i="6"/>
  <c r="QLC159" i="6"/>
  <c r="QLD159" i="6"/>
  <c r="QLE159" i="6"/>
  <c r="QLF159" i="6"/>
  <c r="QLG159" i="6"/>
  <c r="QLH159" i="6"/>
  <c r="QLI159" i="6"/>
  <c r="QLJ159" i="6"/>
  <c r="QLK159" i="6"/>
  <c r="QLL159" i="6"/>
  <c r="QLM159" i="6"/>
  <c r="QLN159" i="6"/>
  <c r="QLO159" i="6"/>
  <c r="QLP159" i="6"/>
  <c r="QLQ159" i="6"/>
  <c r="QLR159" i="6"/>
  <c r="QLS159" i="6"/>
  <c r="QLT159" i="6"/>
  <c r="QLU159" i="6"/>
  <c r="QLV159" i="6"/>
  <c r="QLW159" i="6"/>
  <c r="QLX159" i="6"/>
  <c r="QLY159" i="6"/>
  <c r="QLZ159" i="6"/>
  <c r="QMA159" i="6"/>
  <c r="QMB159" i="6"/>
  <c r="QMC159" i="6"/>
  <c r="QMD159" i="6"/>
  <c r="QME159" i="6"/>
  <c r="QMF159" i="6"/>
  <c r="QMG159" i="6"/>
  <c r="QMH159" i="6"/>
  <c r="QMI159" i="6"/>
  <c r="QMJ159" i="6"/>
  <c r="QMK159" i="6"/>
  <c r="QML159" i="6"/>
  <c r="QMM159" i="6"/>
  <c r="QMN159" i="6"/>
  <c r="QMO159" i="6"/>
  <c r="QMP159" i="6"/>
  <c r="QMQ159" i="6"/>
  <c r="QMR159" i="6"/>
  <c r="QMS159" i="6"/>
  <c r="QMT159" i="6"/>
  <c r="QMU159" i="6"/>
  <c r="QMV159" i="6"/>
  <c r="QMW159" i="6"/>
  <c r="QMX159" i="6"/>
  <c r="QMY159" i="6"/>
  <c r="QMZ159" i="6"/>
  <c r="QNA159" i="6"/>
  <c r="QNB159" i="6"/>
  <c r="QNC159" i="6"/>
  <c r="QND159" i="6"/>
  <c r="QNE159" i="6"/>
  <c r="QNF159" i="6"/>
  <c r="QNG159" i="6"/>
  <c r="QNH159" i="6"/>
  <c r="QNI159" i="6"/>
  <c r="QNJ159" i="6"/>
  <c r="QNK159" i="6"/>
  <c r="QNL159" i="6"/>
  <c r="QNM159" i="6"/>
  <c r="QNN159" i="6"/>
  <c r="QNO159" i="6"/>
  <c r="QNP159" i="6"/>
  <c r="QNQ159" i="6"/>
  <c r="QNR159" i="6"/>
  <c r="QNS159" i="6"/>
  <c r="QNT159" i="6"/>
  <c r="QNU159" i="6"/>
  <c r="QNV159" i="6"/>
  <c r="QNW159" i="6"/>
  <c r="QNX159" i="6"/>
  <c r="QNY159" i="6"/>
  <c r="QNZ159" i="6"/>
  <c r="QOA159" i="6"/>
  <c r="QOB159" i="6"/>
  <c r="QOC159" i="6"/>
  <c r="QOD159" i="6"/>
  <c r="QOE159" i="6"/>
  <c r="QOF159" i="6"/>
  <c r="QOG159" i="6"/>
  <c r="QOH159" i="6"/>
  <c r="QOI159" i="6"/>
  <c r="QOJ159" i="6"/>
  <c r="QOK159" i="6"/>
  <c r="QOL159" i="6"/>
  <c r="QOM159" i="6"/>
  <c r="QON159" i="6"/>
  <c r="QOO159" i="6"/>
  <c r="QOP159" i="6"/>
  <c r="QOQ159" i="6"/>
  <c r="QOR159" i="6"/>
  <c r="QOS159" i="6"/>
  <c r="QOT159" i="6"/>
  <c r="QOU159" i="6"/>
  <c r="QOV159" i="6"/>
  <c r="QOW159" i="6"/>
  <c r="QOX159" i="6"/>
  <c r="QOY159" i="6"/>
  <c r="QOZ159" i="6"/>
  <c r="QPA159" i="6"/>
  <c r="QPB159" i="6"/>
  <c r="QPC159" i="6"/>
  <c r="QPD159" i="6"/>
  <c r="QPE159" i="6"/>
  <c r="QPF159" i="6"/>
  <c r="QPG159" i="6"/>
  <c r="QPH159" i="6"/>
  <c r="QPI159" i="6"/>
  <c r="QPJ159" i="6"/>
  <c r="QPK159" i="6"/>
  <c r="QPL159" i="6"/>
  <c r="QPM159" i="6"/>
  <c r="QPN159" i="6"/>
  <c r="QPO159" i="6"/>
  <c r="QPP159" i="6"/>
  <c r="QPQ159" i="6"/>
  <c r="QPR159" i="6"/>
  <c r="QPS159" i="6"/>
  <c r="QPT159" i="6"/>
  <c r="QPU159" i="6"/>
  <c r="QPV159" i="6"/>
  <c r="QPW159" i="6"/>
  <c r="QPX159" i="6"/>
  <c r="QPY159" i="6"/>
  <c r="QPZ159" i="6"/>
  <c r="QQA159" i="6"/>
  <c r="QQB159" i="6"/>
  <c r="QQC159" i="6"/>
  <c r="QQD159" i="6"/>
  <c r="QQE159" i="6"/>
  <c r="QQF159" i="6"/>
  <c r="QQG159" i="6"/>
  <c r="QQH159" i="6"/>
  <c r="QQI159" i="6"/>
  <c r="QQJ159" i="6"/>
  <c r="QQK159" i="6"/>
  <c r="QQL159" i="6"/>
  <c r="QQM159" i="6"/>
  <c r="QQN159" i="6"/>
  <c r="QQO159" i="6"/>
  <c r="QQP159" i="6"/>
  <c r="QQQ159" i="6"/>
  <c r="QQR159" i="6"/>
  <c r="QQS159" i="6"/>
  <c r="QQT159" i="6"/>
  <c r="QQU159" i="6"/>
  <c r="QQV159" i="6"/>
  <c r="QQW159" i="6"/>
  <c r="QQX159" i="6"/>
  <c r="QQY159" i="6"/>
  <c r="QQZ159" i="6"/>
  <c r="QRA159" i="6"/>
  <c r="QRB159" i="6"/>
  <c r="QRC159" i="6"/>
  <c r="QRD159" i="6"/>
  <c r="QRE159" i="6"/>
  <c r="QRF159" i="6"/>
  <c r="QRG159" i="6"/>
  <c r="QRH159" i="6"/>
  <c r="QRI159" i="6"/>
  <c r="QRJ159" i="6"/>
  <c r="QRK159" i="6"/>
  <c r="QRL159" i="6"/>
  <c r="QRM159" i="6"/>
  <c r="QRN159" i="6"/>
  <c r="QRO159" i="6"/>
  <c r="QRP159" i="6"/>
  <c r="QRQ159" i="6"/>
  <c r="QRR159" i="6"/>
  <c r="QRS159" i="6"/>
  <c r="QRT159" i="6"/>
  <c r="QRU159" i="6"/>
  <c r="QRV159" i="6"/>
  <c r="QRW159" i="6"/>
  <c r="QRX159" i="6"/>
  <c r="QRY159" i="6"/>
  <c r="QRZ159" i="6"/>
  <c r="QSA159" i="6"/>
  <c r="QSB159" i="6"/>
  <c r="QSC159" i="6"/>
  <c r="QSD159" i="6"/>
  <c r="QSE159" i="6"/>
  <c r="QSF159" i="6"/>
  <c r="QSG159" i="6"/>
  <c r="QSH159" i="6"/>
  <c r="QSI159" i="6"/>
  <c r="QSJ159" i="6"/>
  <c r="QSK159" i="6"/>
  <c r="QSL159" i="6"/>
  <c r="QSM159" i="6"/>
  <c r="QSN159" i="6"/>
  <c r="QSO159" i="6"/>
  <c r="QSP159" i="6"/>
  <c r="QSQ159" i="6"/>
  <c r="QSR159" i="6"/>
  <c r="QSS159" i="6"/>
  <c r="QST159" i="6"/>
  <c r="QSU159" i="6"/>
  <c r="QSV159" i="6"/>
  <c r="QSW159" i="6"/>
  <c r="QSX159" i="6"/>
  <c r="QSY159" i="6"/>
  <c r="QSZ159" i="6"/>
  <c r="QTA159" i="6"/>
  <c r="QTB159" i="6"/>
  <c r="QTC159" i="6"/>
  <c r="QTD159" i="6"/>
  <c r="QTE159" i="6"/>
  <c r="QTF159" i="6"/>
  <c r="QTG159" i="6"/>
  <c r="QTH159" i="6"/>
  <c r="QTI159" i="6"/>
  <c r="QTJ159" i="6"/>
  <c r="QTK159" i="6"/>
  <c r="QTL159" i="6"/>
  <c r="QTM159" i="6"/>
  <c r="QTN159" i="6"/>
  <c r="QTO159" i="6"/>
  <c r="QTP159" i="6"/>
  <c r="QTQ159" i="6"/>
  <c r="QTR159" i="6"/>
  <c r="QTS159" i="6"/>
  <c r="QTT159" i="6"/>
  <c r="QTU159" i="6"/>
  <c r="QTV159" i="6"/>
  <c r="QTW159" i="6"/>
  <c r="QTX159" i="6"/>
  <c r="QTY159" i="6"/>
  <c r="QTZ159" i="6"/>
  <c r="QUA159" i="6"/>
  <c r="QUB159" i="6"/>
  <c r="QUC159" i="6"/>
  <c r="QUD159" i="6"/>
  <c r="QUE159" i="6"/>
  <c r="QUF159" i="6"/>
  <c r="QUG159" i="6"/>
  <c r="QUH159" i="6"/>
  <c r="QUI159" i="6"/>
  <c r="QUJ159" i="6"/>
  <c r="QUK159" i="6"/>
  <c r="QUL159" i="6"/>
  <c r="QUM159" i="6"/>
  <c r="QUN159" i="6"/>
  <c r="QUO159" i="6"/>
  <c r="QUP159" i="6"/>
  <c r="QUQ159" i="6"/>
  <c r="QUR159" i="6"/>
  <c r="QUS159" i="6"/>
  <c r="QUT159" i="6"/>
  <c r="QUU159" i="6"/>
  <c r="QUV159" i="6"/>
  <c r="QUW159" i="6"/>
  <c r="QUX159" i="6"/>
  <c r="QUY159" i="6"/>
  <c r="QUZ159" i="6"/>
  <c r="QVA159" i="6"/>
  <c r="QVB159" i="6"/>
  <c r="QVC159" i="6"/>
  <c r="QVD159" i="6"/>
  <c r="QVE159" i="6"/>
  <c r="QVF159" i="6"/>
  <c r="QVG159" i="6"/>
  <c r="QVH159" i="6"/>
  <c r="QVI159" i="6"/>
  <c r="QVJ159" i="6"/>
  <c r="QVK159" i="6"/>
  <c r="QVL159" i="6"/>
  <c r="QVM159" i="6"/>
  <c r="QVN159" i="6"/>
  <c r="QVO159" i="6"/>
  <c r="QVP159" i="6"/>
  <c r="QVQ159" i="6"/>
  <c r="QVR159" i="6"/>
  <c r="QVS159" i="6"/>
  <c r="QVT159" i="6"/>
  <c r="QVU159" i="6"/>
  <c r="QVV159" i="6"/>
  <c r="QVW159" i="6"/>
  <c r="QVX159" i="6"/>
  <c r="QVY159" i="6"/>
  <c r="QVZ159" i="6"/>
  <c r="QWA159" i="6"/>
  <c r="QWB159" i="6"/>
  <c r="QWC159" i="6"/>
  <c r="QWD159" i="6"/>
  <c r="QWE159" i="6"/>
  <c r="QWF159" i="6"/>
  <c r="QWG159" i="6"/>
  <c r="QWH159" i="6"/>
  <c r="QWI159" i="6"/>
  <c r="QWJ159" i="6"/>
  <c r="QWK159" i="6"/>
  <c r="QWL159" i="6"/>
  <c r="QWM159" i="6"/>
  <c r="QWN159" i="6"/>
  <c r="QWO159" i="6"/>
  <c r="QWP159" i="6"/>
  <c r="QWQ159" i="6"/>
  <c r="QWR159" i="6"/>
  <c r="QWS159" i="6"/>
  <c r="QWT159" i="6"/>
  <c r="QWU159" i="6"/>
  <c r="QWV159" i="6"/>
  <c r="QWW159" i="6"/>
  <c r="QWX159" i="6"/>
  <c r="QWY159" i="6"/>
  <c r="QWZ159" i="6"/>
  <c r="QXA159" i="6"/>
  <c r="QXB159" i="6"/>
  <c r="QXC159" i="6"/>
  <c r="QXD159" i="6"/>
  <c r="QXE159" i="6"/>
  <c r="QXF159" i="6"/>
  <c r="QXG159" i="6"/>
  <c r="QXH159" i="6"/>
  <c r="QXI159" i="6"/>
  <c r="QXJ159" i="6"/>
  <c r="QXK159" i="6"/>
  <c r="QXL159" i="6"/>
  <c r="QXM159" i="6"/>
  <c r="QXN159" i="6"/>
  <c r="QXO159" i="6"/>
  <c r="QXP159" i="6"/>
  <c r="QXQ159" i="6"/>
  <c r="QXR159" i="6"/>
  <c r="QXS159" i="6"/>
  <c r="QXT159" i="6"/>
  <c r="QXU159" i="6"/>
  <c r="QXV159" i="6"/>
  <c r="QXW159" i="6"/>
  <c r="QXX159" i="6"/>
  <c r="QXY159" i="6"/>
  <c r="QXZ159" i="6"/>
  <c r="QYA159" i="6"/>
  <c r="QYB159" i="6"/>
  <c r="QYC159" i="6"/>
  <c r="QYD159" i="6"/>
  <c r="QYE159" i="6"/>
  <c r="QYF159" i="6"/>
  <c r="QYG159" i="6"/>
  <c r="QYH159" i="6"/>
  <c r="QYI159" i="6"/>
  <c r="QYJ159" i="6"/>
  <c r="QYK159" i="6"/>
  <c r="QYL159" i="6"/>
  <c r="QYM159" i="6"/>
  <c r="QYN159" i="6"/>
  <c r="QYO159" i="6"/>
  <c r="QYP159" i="6"/>
  <c r="QYQ159" i="6"/>
  <c r="QYR159" i="6"/>
  <c r="QYS159" i="6"/>
  <c r="QYT159" i="6"/>
  <c r="QYU159" i="6"/>
  <c r="QYV159" i="6"/>
  <c r="QYW159" i="6"/>
  <c r="QYX159" i="6"/>
  <c r="QYY159" i="6"/>
  <c r="QYZ159" i="6"/>
  <c r="QZA159" i="6"/>
  <c r="QZB159" i="6"/>
  <c r="QZC159" i="6"/>
  <c r="QZD159" i="6"/>
  <c r="QZE159" i="6"/>
  <c r="QZF159" i="6"/>
  <c r="QZG159" i="6"/>
  <c r="QZH159" i="6"/>
  <c r="QZI159" i="6"/>
  <c r="QZJ159" i="6"/>
  <c r="QZK159" i="6"/>
  <c r="QZL159" i="6"/>
  <c r="QZM159" i="6"/>
  <c r="QZN159" i="6"/>
  <c r="QZO159" i="6"/>
  <c r="QZP159" i="6"/>
  <c r="QZQ159" i="6"/>
  <c r="QZR159" i="6"/>
  <c r="QZS159" i="6"/>
  <c r="QZT159" i="6"/>
  <c r="QZU159" i="6"/>
  <c r="QZV159" i="6"/>
  <c r="QZW159" i="6"/>
  <c r="QZX159" i="6"/>
  <c r="QZY159" i="6"/>
  <c r="QZZ159" i="6"/>
  <c r="RAA159" i="6"/>
  <c r="RAB159" i="6"/>
  <c r="RAC159" i="6"/>
  <c r="RAD159" i="6"/>
  <c r="RAE159" i="6"/>
  <c r="RAF159" i="6"/>
  <c r="RAG159" i="6"/>
  <c r="RAH159" i="6"/>
  <c r="RAI159" i="6"/>
  <c r="RAJ159" i="6"/>
  <c r="RAK159" i="6"/>
  <c r="RAL159" i="6"/>
  <c r="RAM159" i="6"/>
  <c r="RAN159" i="6"/>
  <c r="RAO159" i="6"/>
  <c r="RAP159" i="6"/>
  <c r="RAQ159" i="6"/>
  <c r="RAR159" i="6"/>
  <c r="RAS159" i="6"/>
  <c r="RAT159" i="6"/>
  <c r="RAU159" i="6"/>
  <c r="RAV159" i="6"/>
  <c r="RAW159" i="6"/>
  <c r="RAX159" i="6"/>
  <c r="RAY159" i="6"/>
  <c r="RAZ159" i="6"/>
  <c r="RBA159" i="6"/>
  <c r="RBB159" i="6"/>
  <c r="RBC159" i="6"/>
  <c r="RBD159" i="6"/>
  <c r="RBE159" i="6"/>
  <c r="RBF159" i="6"/>
  <c r="RBG159" i="6"/>
  <c r="RBH159" i="6"/>
  <c r="RBI159" i="6"/>
  <c r="RBJ159" i="6"/>
  <c r="RBK159" i="6"/>
  <c r="RBL159" i="6"/>
  <c r="RBM159" i="6"/>
  <c r="RBN159" i="6"/>
  <c r="RBO159" i="6"/>
  <c r="RBP159" i="6"/>
  <c r="RBQ159" i="6"/>
  <c r="RBR159" i="6"/>
  <c r="RBS159" i="6"/>
  <c r="RBT159" i="6"/>
  <c r="RBU159" i="6"/>
  <c r="RBV159" i="6"/>
  <c r="RBW159" i="6"/>
  <c r="RBX159" i="6"/>
  <c r="RBY159" i="6"/>
  <c r="RBZ159" i="6"/>
  <c r="RCA159" i="6"/>
  <c r="RCB159" i="6"/>
  <c r="RCC159" i="6"/>
  <c r="RCD159" i="6"/>
  <c r="RCE159" i="6"/>
  <c r="RCF159" i="6"/>
  <c r="RCG159" i="6"/>
  <c r="RCH159" i="6"/>
  <c r="RCI159" i="6"/>
  <c r="RCJ159" i="6"/>
  <c r="RCK159" i="6"/>
  <c r="RCL159" i="6"/>
  <c r="RCM159" i="6"/>
  <c r="RCN159" i="6"/>
  <c r="RCO159" i="6"/>
  <c r="RCP159" i="6"/>
  <c r="RCQ159" i="6"/>
  <c r="RCR159" i="6"/>
  <c r="RCS159" i="6"/>
  <c r="RCT159" i="6"/>
  <c r="RCU159" i="6"/>
  <c r="RCV159" i="6"/>
  <c r="RCW159" i="6"/>
  <c r="RCX159" i="6"/>
  <c r="RCY159" i="6"/>
  <c r="RCZ159" i="6"/>
  <c r="RDA159" i="6"/>
  <c r="RDB159" i="6"/>
  <c r="RDC159" i="6"/>
  <c r="RDD159" i="6"/>
  <c r="RDE159" i="6"/>
  <c r="RDF159" i="6"/>
  <c r="RDG159" i="6"/>
  <c r="RDH159" i="6"/>
  <c r="RDI159" i="6"/>
  <c r="RDJ159" i="6"/>
  <c r="RDK159" i="6"/>
  <c r="RDL159" i="6"/>
  <c r="RDM159" i="6"/>
  <c r="RDN159" i="6"/>
  <c r="RDO159" i="6"/>
  <c r="RDP159" i="6"/>
  <c r="RDQ159" i="6"/>
  <c r="RDR159" i="6"/>
  <c r="RDS159" i="6"/>
  <c r="RDT159" i="6"/>
  <c r="RDU159" i="6"/>
  <c r="RDV159" i="6"/>
  <c r="RDW159" i="6"/>
  <c r="RDX159" i="6"/>
  <c r="RDY159" i="6"/>
  <c r="RDZ159" i="6"/>
  <c r="REA159" i="6"/>
  <c r="REB159" i="6"/>
  <c r="REC159" i="6"/>
  <c r="RED159" i="6"/>
  <c r="REE159" i="6"/>
  <c r="REF159" i="6"/>
  <c r="REG159" i="6"/>
  <c r="REH159" i="6"/>
  <c r="REI159" i="6"/>
  <c r="REJ159" i="6"/>
  <c r="REK159" i="6"/>
  <c r="REL159" i="6"/>
  <c r="REM159" i="6"/>
  <c r="REN159" i="6"/>
  <c r="REO159" i="6"/>
  <c r="REP159" i="6"/>
  <c r="REQ159" i="6"/>
  <c r="RER159" i="6"/>
  <c r="RES159" i="6"/>
  <c r="RET159" i="6"/>
  <c r="REU159" i="6"/>
  <c r="REV159" i="6"/>
  <c r="REW159" i="6"/>
  <c r="REX159" i="6"/>
  <c r="REY159" i="6"/>
  <c r="REZ159" i="6"/>
  <c r="RFA159" i="6"/>
  <c r="RFB159" i="6"/>
  <c r="RFC159" i="6"/>
  <c r="RFD159" i="6"/>
  <c r="RFE159" i="6"/>
  <c r="RFF159" i="6"/>
  <c r="RFG159" i="6"/>
  <c r="RFH159" i="6"/>
  <c r="RFI159" i="6"/>
  <c r="RFJ159" i="6"/>
  <c r="RFK159" i="6"/>
  <c r="RFL159" i="6"/>
  <c r="RFM159" i="6"/>
  <c r="RFN159" i="6"/>
  <c r="RFO159" i="6"/>
  <c r="RFP159" i="6"/>
  <c r="RFQ159" i="6"/>
  <c r="RFR159" i="6"/>
  <c r="RFS159" i="6"/>
  <c r="RFT159" i="6"/>
  <c r="RFU159" i="6"/>
  <c r="RFV159" i="6"/>
  <c r="RFW159" i="6"/>
  <c r="RFX159" i="6"/>
  <c r="RFY159" i="6"/>
  <c r="RFZ159" i="6"/>
  <c r="RGA159" i="6"/>
  <c r="RGB159" i="6"/>
  <c r="RGC159" i="6"/>
  <c r="RGD159" i="6"/>
  <c r="RGE159" i="6"/>
  <c r="RGF159" i="6"/>
  <c r="RGG159" i="6"/>
  <c r="RGH159" i="6"/>
  <c r="RGI159" i="6"/>
  <c r="RGJ159" i="6"/>
  <c r="RGK159" i="6"/>
  <c r="RGL159" i="6"/>
  <c r="RGM159" i="6"/>
  <c r="RGN159" i="6"/>
  <c r="RGO159" i="6"/>
  <c r="RGP159" i="6"/>
  <c r="RGQ159" i="6"/>
  <c r="RGR159" i="6"/>
  <c r="RGS159" i="6"/>
  <c r="RGT159" i="6"/>
  <c r="RGU159" i="6"/>
  <c r="RGV159" i="6"/>
  <c r="RGW159" i="6"/>
  <c r="RGX159" i="6"/>
  <c r="RGY159" i="6"/>
  <c r="RGZ159" i="6"/>
  <c r="RHA159" i="6"/>
  <c r="RHB159" i="6"/>
  <c r="RHC159" i="6"/>
  <c r="RHD159" i="6"/>
  <c r="RHE159" i="6"/>
  <c r="RHF159" i="6"/>
  <c r="RHG159" i="6"/>
  <c r="RHH159" i="6"/>
  <c r="RHI159" i="6"/>
  <c r="RHJ159" i="6"/>
  <c r="RHK159" i="6"/>
  <c r="RHL159" i="6"/>
  <c r="RHM159" i="6"/>
  <c r="RHN159" i="6"/>
  <c r="RHO159" i="6"/>
  <c r="RHP159" i="6"/>
  <c r="RHQ159" i="6"/>
  <c r="RHR159" i="6"/>
  <c r="RHS159" i="6"/>
  <c r="RHT159" i="6"/>
  <c r="RHU159" i="6"/>
  <c r="RHV159" i="6"/>
  <c r="RHW159" i="6"/>
  <c r="RHX159" i="6"/>
  <c r="RHY159" i="6"/>
  <c r="RHZ159" i="6"/>
  <c r="RIA159" i="6"/>
  <c r="RIB159" i="6"/>
  <c r="RIC159" i="6"/>
  <c r="RID159" i="6"/>
  <c r="RIE159" i="6"/>
  <c r="RIF159" i="6"/>
  <c r="RIG159" i="6"/>
  <c r="RIH159" i="6"/>
  <c r="RII159" i="6"/>
  <c r="RIJ159" i="6"/>
  <c r="RIK159" i="6"/>
  <c r="RIL159" i="6"/>
  <c r="RIM159" i="6"/>
  <c r="RIN159" i="6"/>
  <c r="RIO159" i="6"/>
  <c r="RIP159" i="6"/>
  <c r="RIQ159" i="6"/>
  <c r="RIR159" i="6"/>
  <c r="RIS159" i="6"/>
  <c r="RIT159" i="6"/>
  <c r="RIU159" i="6"/>
  <c r="RIV159" i="6"/>
  <c r="RIW159" i="6"/>
  <c r="RIX159" i="6"/>
  <c r="RIY159" i="6"/>
  <c r="RIZ159" i="6"/>
  <c r="RJA159" i="6"/>
  <c r="RJB159" i="6"/>
  <c r="RJC159" i="6"/>
  <c r="RJD159" i="6"/>
  <c r="RJE159" i="6"/>
  <c r="RJF159" i="6"/>
  <c r="RJG159" i="6"/>
  <c r="RJH159" i="6"/>
  <c r="RJI159" i="6"/>
  <c r="RJJ159" i="6"/>
  <c r="RJK159" i="6"/>
  <c r="RJL159" i="6"/>
  <c r="RJM159" i="6"/>
  <c r="RJN159" i="6"/>
  <c r="RJO159" i="6"/>
  <c r="RJP159" i="6"/>
  <c r="RJQ159" i="6"/>
  <c r="RJR159" i="6"/>
  <c r="RJS159" i="6"/>
  <c r="RJT159" i="6"/>
  <c r="RJU159" i="6"/>
  <c r="RJV159" i="6"/>
  <c r="RJW159" i="6"/>
  <c r="RJX159" i="6"/>
  <c r="RJY159" i="6"/>
  <c r="RJZ159" i="6"/>
  <c r="RKA159" i="6"/>
  <c r="RKB159" i="6"/>
  <c r="RKC159" i="6"/>
  <c r="RKD159" i="6"/>
  <c r="RKE159" i="6"/>
  <c r="RKF159" i="6"/>
  <c r="RKG159" i="6"/>
  <c r="RKH159" i="6"/>
  <c r="RKI159" i="6"/>
  <c r="RKJ159" i="6"/>
  <c r="RKK159" i="6"/>
  <c r="RKL159" i="6"/>
  <c r="RKM159" i="6"/>
  <c r="RKN159" i="6"/>
  <c r="RKO159" i="6"/>
  <c r="RKP159" i="6"/>
  <c r="RKQ159" i="6"/>
  <c r="RKR159" i="6"/>
  <c r="RKS159" i="6"/>
  <c r="RKT159" i="6"/>
  <c r="RKU159" i="6"/>
  <c r="RKV159" i="6"/>
  <c r="RKW159" i="6"/>
  <c r="RKX159" i="6"/>
  <c r="RKY159" i="6"/>
  <c r="RKZ159" i="6"/>
  <c r="RLA159" i="6"/>
  <c r="RLB159" i="6"/>
  <c r="RLC159" i="6"/>
  <c r="RLD159" i="6"/>
  <c r="RLE159" i="6"/>
  <c r="RLF159" i="6"/>
  <c r="RLG159" i="6"/>
  <c r="RLH159" i="6"/>
  <c r="RLI159" i="6"/>
  <c r="RLJ159" i="6"/>
  <c r="RLK159" i="6"/>
  <c r="RLL159" i="6"/>
  <c r="RLM159" i="6"/>
  <c r="RLN159" i="6"/>
  <c r="RLO159" i="6"/>
  <c r="RLP159" i="6"/>
  <c r="RLQ159" i="6"/>
  <c r="RLR159" i="6"/>
  <c r="RLS159" i="6"/>
  <c r="RLT159" i="6"/>
  <c r="RLU159" i="6"/>
  <c r="RLV159" i="6"/>
  <c r="RLW159" i="6"/>
  <c r="RLX159" i="6"/>
  <c r="RLY159" i="6"/>
  <c r="RLZ159" i="6"/>
  <c r="RMA159" i="6"/>
  <c r="RMB159" i="6"/>
  <c r="RMC159" i="6"/>
  <c r="RMD159" i="6"/>
  <c r="RME159" i="6"/>
  <c r="RMF159" i="6"/>
  <c r="RMG159" i="6"/>
  <c r="RMH159" i="6"/>
  <c r="RMI159" i="6"/>
  <c r="RMJ159" i="6"/>
  <c r="RMK159" i="6"/>
  <c r="RML159" i="6"/>
  <c r="RMM159" i="6"/>
  <c r="RMN159" i="6"/>
  <c r="RMO159" i="6"/>
  <c r="RMP159" i="6"/>
  <c r="RMQ159" i="6"/>
  <c r="RMR159" i="6"/>
  <c r="RMS159" i="6"/>
  <c r="RMT159" i="6"/>
  <c r="RMU159" i="6"/>
  <c r="RMV159" i="6"/>
  <c r="RMW159" i="6"/>
  <c r="RMX159" i="6"/>
  <c r="RMY159" i="6"/>
  <c r="RMZ159" i="6"/>
  <c r="RNA159" i="6"/>
  <c r="RNB159" i="6"/>
  <c r="RNC159" i="6"/>
  <c r="RND159" i="6"/>
  <c r="RNE159" i="6"/>
  <c r="RNF159" i="6"/>
  <c r="RNG159" i="6"/>
  <c r="RNH159" i="6"/>
  <c r="RNI159" i="6"/>
  <c r="RNJ159" i="6"/>
  <c r="RNK159" i="6"/>
  <c r="RNL159" i="6"/>
  <c r="RNM159" i="6"/>
  <c r="RNN159" i="6"/>
  <c r="RNO159" i="6"/>
  <c r="RNP159" i="6"/>
  <c r="RNQ159" i="6"/>
  <c r="RNR159" i="6"/>
  <c r="RNS159" i="6"/>
  <c r="RNT159" i="6"/>
  <c r="RNU159" i="6"/>
  <c r="RNV159" i="6"/>
  <c r="RNW159" i="6"/>
  <c r="RNX159" i="6"/>
  <c r="RNY159" i="6"/>
  <c r="RNZ159" i="6"/>
  <c r="ROA159" i="6"/>
  <c r="ROB159" i="6"/>
  <c r="ROC159" i="6"/>
  <c r="ROD159" i="6"/>
  <c r="ROE159" i="6"/>
  <c r="ROF159" i="6"/>
  <c r="ROG159" i="6"/>
  <c r="ROH159" i="6"/>
  <c r="ROI159" i="6"/>
  <c r="ROJ159" i="6"/>
  <c r="ROK159" i="6"/>
  <c r="ROL159" i="6"/>
  <c r="ROM159" i="6"/>
  <c r="RON159" i="6"/>
  <c r="ROO159" i="6"/>
  <c r="ROP159" i="6"/>
  <c r="ROQ159" i="6"/>
  <c r="ROR159" i="6"/>
  <c r="ROS159" i="6"/>
  <c r="ROT159" i="6"/>
  <c r="ROU159" i="6"/>
  <c r="ROV159" i="6"/>
  <c r="ROW159" i="6"/>
  <c r="ROX159" i="6"/>
  <c r="ROY159" i="6"/>
  <c r="ROZ159" i="6"/>
  <c r="RPA159" i="6"/>
  <c r="RPB159" i="6"/>
  <c r="RPC159" i="6"/>
  <c r="RPD159" i="6"/>
  <c r="RPE159" i="6"/>
  <c r="RPF159" i="6"/>
  <c r="RPG159" i="6"/>
  <c r="RPH159" i="6"/>
  <c r="RPI159" i="6"/>
  <c r="RPJ159" i="6"/>
  <c r="RPK159" i="6"/>
  <c r="RPL159" i="6"/>
  <c r="RPM159" i="6"/>
  <c r="RPN159" i="6"/>
  <c r="RPO159" i="6"/>
  <c r="RPP159" i="6"/>
  <c r="RPQ159" i="6"/>
  <c r="RPR159" i="6"/>
  <c r="RPS159" i="6"/>
  <c r="RPT159" i="6"/>
  <c r="RPU159" i="6"/>
  <c r="RPV159" i="6"/>
  <c r="RPW159" i="6"/>
  <c r="RPX159" i="6"/>
  <c r="RPY159" i="6"/>
  <c r="RPZ159" i="6"/>
  <c r="RQA159" i="6"/>
  <c r="RQB159" i="6"/>
  <c r="RQC159" i="6"/>
  <c r="RQD159" i="6"/>
  <c r="RQE159" i="6"/>
  <c r="RQF159" i="6"/>
  <c r="RQG159" i="6"/>
  <c r="RQH159" i="6"/>
  <c r="RQI159" i="6"/>
  <c r="RQJ159" i="6"/>
  <c r="RQK159" i="6"/>
  <c r="RQL159" i="6"/>
  <c r="RQM159" i="6"/>
  <c r="RQN159" i="6"/>
  <c r="RQO159" i="6"/>
  <c r="RQP159" i="6"/>
  <c r="RQQ159" i="6"/>
  <c r="RQR159" i="6"/>
  <c r="RQS159" i="6"/>
  <c r="RQT159" i="6"/>
  <c r="RQU159" i="6"/>
  <c r="RQV159" i="6"/>
  <c r="RQW159" i="6"/>
  <c r="RQX159" i="6"/>
  <c r="RQY159" i="6"/>
  <c r="RQZ159" i="6"/>
  <c r="RRA159" i="6"/>
  <c r="RRB159" i="6"/>
  <c r="RRC159" i="6"/>
  <c r="RRD159" i="6"/>
  <c r="RRE159" i="6"/>
  <c r="RRF159" i="6"/>
  <c r="RRG159" i="6"/>
  <c r="RRH159" i="6"/>
  <c r="RRI159" i="6"/>
  <c r="RRJ159" i="6"/>
  <c r="RRK159" i="6"/>
  <c r="RRL159" i="6"/>
  <c r="RRM159" i="6"/>
  <c r="RRN159" i="6"/>
  <c r="RRO159" i="6"/>
  <c r="RRP159" i="6"/>
  <c r="RRQ159" i="6"/>
  <c r="RRR159" i="6"/>
  <c r="RRS159" i="6"/>
  <c r="RRT159" i="6"/>
  <c r="RRU159" i="6"/>
  <c r="RRV159" i="6"/>
  <c r="RRW159" i="6"/>
  <c r="RRX159" i="6"/>
  <c r="RRY159" i="6"/>
  <c r="RRZ159" i="6"/>
  <c r="RSA159" i="6"/>
  <c r="RSB159" i="6"/>
  <c r="RSC159" i="6"/>
  <c r="RSD159" i="6"/>
  <c r="RSE159" i="6"/>
  <c r="RSF159" i="6"/>
  <c r="RSG159" i="6"/>
  <c r="RSH159" i="6"/>
  <c r="RSI159" i="6"/>
  <c r="RSJ159" i="6"/>
  <c r="RSK159" i="6"/>
  <c r="RSL159" i="6"/>
  <c r="RSM159" i="6"/>
  <c r="RSN159" i="6"/>
  <c r="RSO159" i="6"/>
  <c r="RSP159" i="6"/>
  <c r="RSQ159" i="6"/>
  <c r="RSR159" i="6"/>
  <c r="RSS159" i="6"/>
  <c r="RST159" i="6"/>
  <c r="RSU159" i="6"/>
  <c r="RSV159" i="6"/>
  <c r="RSW159" i="6"/>
  <c r="RSX159" i="6"/>
  <c r="RSY159" i="6"/>
  <c r="RSZ159" i="6"/>
  <c r="RTA159" i="6"/>
  <c r="RTB159" i="6"/>
  <c r="RTC159" i="6"/>
  <c r="RTD159" i="6"/>
  <c r="RTE159" i="6"/>
  <c r="RTF159" i="6"/>
  <c r="RTG159" i="6"/>
  <c r="RTH159" i="6"/>
  <c r="RTI159" i="6"/>
  <c r="RTJ159" i="6"/>
  <c r="RTK159" i="6"/>
  <c r="RTL159" i="6"/>
  <c r="RTM159" i="6"/>
  <c r="RTN159" i="6"/>
  <c r="RTO159" i="6"/>
  <c r="RTP159" i="6"/>
  <c r="RTQ159" i="6"/>
  <c r="RTR159" i="6"/>
  <c r="RTS159" i="6"/>
  <c r="RTT159" i="6"/>
  <c r="RTU159" i="6"/>
  <c r="RTV159" i="6"/>
  <c r="RTW159" i="6"/>
  <c r="RTX159" i="6"/>
  <c r="RTY159" i="6"/>
  <c r="RTZ159" i="6"/>
  <c r="RUA159" i="6"/>
  <c r="RUB159" i="6"/>
  <c r="RUC159" i="6"/>
  <c r="RUD159" i="6"/>
  <c r="RUE159" i="6"/>
  <c r="RUF159" i="6"/>
  <c r="RUG159" i="6"/>
  <c r="RUH159" i="6"/>
  <c r="RUI159" i="6"/>
  <c r="RUJ159" i="6"/>
  <c r="RUK159" i="6"/>
  <c r="RUL159" i="6"/>
  <c r="RUM159" i="6"/>
  <c r="RUN159" i="6"/>
  <c r="RUO159" i="6"/>
  <c r="RUP159" i="6"/>
  <c r="RUQ159" i="6"/>
  <c r="RUR159" i="6"/>
  <c r="RUS159" i="6"/>
  <c r="RUT159" i="6"/>
  <c r="RUU159" i="6"/>
  <c r="RUV159" i="6"/>
  <c r="RUW159" i="6"/>
  <c r="RUX159" i="6"/>
  <c r="RUY159" i="6"/>
  <c r="RUZ159" i="6"/>
  <c r="RVA159" i="6"/>
  <c r="RVB159" i="6"/>
  <c r="RVC159" i="6"/>
  <c r="RVD159" i="6"/>
  <c r="RVE159" i="6"/>
  <c r="RVF159" i="6"/>
  <c r="RVG159" i="6"/>
  <c r="RVH159" i="6"/>
  <c r="RVI159" i="6"/>
  <c r="RVJ159" i="6"/>
  <c r="RVK159" i="6"/>
  <c r="RVL159" i="6"/>
  <c r="RVM159" i="6"/>
  <c r="RVN159" i="6"/>
  <c r="RVO159" i="6"/>
  <c r="RVP159" i="6"/>
  <c r="RVQ159" i="6"/>
  <c r="RVR159" i="6"/>
  <c r="RVS159" i="6"/>
  <c r="RVT159" i="6"/>
  <c r="RVU159" i="6"/>
  <c r="RVV159" i="6"/>
  <c r="RVW159" i="6"/>
  <c r="RVX159" i="6"/>
  <c r="RVY159" i="6"/>
  <c r="RVZ159" i="6"/>
  <c r="RWA159" i="6"/>
  <c r="RWB159" i="6"/>
  <c r="RWC159" i="6"/>
  <c r="RWD159" i="6"/>
  <c r="RWE159" i="6"/>
  <c r="RWF159" i="6"/>
  <c r="RWG159" i="6"/>
  <c r="RWH159" i="6"/>
  <c r="RWI159" i="6"/>
  <c r="RWJ159" i="6"/>
  <c r="RWK159" i="6"/>
  <c r="RWL159" i="6"/>
  <c r="RWM159" i="6"/>
  <c r="RWN159" i="6"/>
  <c r="RWO159" i="6"/>
  <c r="RWP159" i="6"/>
  <c r="RWQ159" i="6"/>
  <c r="RWR159" i="6"/>
  <c r="RWS159" i="6"/>
  <c r="RWT159" i="6"/>
  <c r="RWU159" i="6"/>
  <c r="RWV159" i="6"/>
  <c r="RWW159" i="6"/>
  <c r="RWX159" i="6"/>
  <c r="RWY159" i="6"/>
  <c r="RWZ159" i="6"/>
  <c r="RXA159" i="6"/>
  <c r="RXB159" i="6"/>
  <c r="RXC159" i="6"/>
  <c r="RXD159" i="6"/>
  <c r="RXE159" i="6"/>
  <c r="RXF159" i="6"/>
  <c r="RXG159" i="6"/>
  <c r="RXH159" i="6"/>
  <c r="RXI159" i="6"/>
  <c r="RXJ159" i="6"/>
  <c r="RXK159" i="6"/>
  <c r="RXL159" i="6"/>
  <c r="RXM159" i="6"/>
  <c r="RXN159" i="6"/>
  <c r="RXO159" i="6"/>
  <c r="RXP159" i="6"/>
  <c r="RXQ159" i="6"/>
  <c r="RXR159" i="6"/>
  <c r="RXS159" i="6"/>
  <c r="RXT159" i="6"/>
  <c r="RXU159" i="6"/>
  <c r="RXV159" i="6"/>
  <c r="RXW159" i="6"/>
  <c r="RXX159" i="6"/>
  <c r="RXY159" i="6"/>
  <c r="RXZ159" i="6"/>
  <c r="RYA159" i="6"/>
  <c r="RYB159" i="6"/>
  <c r="RYC159" i="6"/>
  <c r="RYD159" i="6"/>
  <c r="RYE159" i="6"/>
  <c r="RYF159" i="6"/>
  <c r="RYG159" i="6"/>
  <c r="RYH159" i="6"/>
  <c r="RYI159" i="6"/>
  <c r="RYJ159" i="6"/>
  <c r="RYK159" i="6"/>
  <c r="RYL159" i="6"/>
  <c r="RYM159" i="6"/>
  <c r="RYN159" i="6"/>
  <c r="RYO159" i="6"/>
  <c r="RYP159" i="6"/>
  <c r="RYQ159" i="6"/>
  <c r="RYR159" i="6"/>
  <c r="RYS159" i="6"/>
  <c r="RYT159" i="6"/>
  <c r="RYU159" i="6"/>
  <c r="RYV159" i="6"/>
  <c r="RYW159" i="6"/>
  <c r="RYX159" i="6"/>
  <c r="RYY159" i="6"/>
  <c r="RYZ159" i="6"/>
  <c r="RZA159" i="6"/>
  <c r="RZB159" i="6"/>
  <c r="RZC159" i="6"/>
  <c r="RZD159" i="6"/>
  <c r="RZE159" i="6"/>
  <c r="RZF159" i="6"/>
  <c r="RZG159" i="6"/>
  <c r="RZH159" i="6"/>
  <c r="RZI159" i="6"/>
  <c r="RZJ159" i="6"/>
  <c r="RZK159" i="6"/>
  <c r="RZL159" i="6"/>
  <c r="RZM159" i="6"/>
  <c r="RZN159" i="6"/>
  <c r="RZO159" i="6"/>
  <c r="RZP159" i="6"/>
  <c r="RZQ159" i="6"/>
  <c r="RZR159" i="6"/>
  <c r="RZS159" i="6"/>
  <c r="RZT159" i="6"/>
  <c r="RZU159" i="6"/>
  <c r="RZV159" i="6"/>
  <c r="RZW159" i="6"/>
  <c r="RZX159" i="6"/>
  <c r="RZY159" i="6"/>
  <c r="RZZ159" i="6"/>
  <c r="SAA159" i="6"/>
  <c r="SAB159" i="6"/>
  <c r="SAC159" i="6"/>
  <c r="SAD159" i="6"/>
  <c r="SAE159" i="6"/>
  <c r="SAF159" i="6"/>
  <c r="SAG159" i="6"/>
  <c r="SAH159" i="6"/>
  <c r="SAI159" i="6"/>
  <c r="SAJ159" i="6"/>
  <c r="SAK159" i="6"/>
  <c r="SAL159" i="6"/>
  <c r="SAM159" i="6"/>
  <c r="SAN159" i="6"/>
  <c r="SAO159" i="6"/>
  <c r="SAP159" i="6"/>
  <c r="SAQ159" i="6"/>
  <c r="SAR159" i="6"/>
  <c r="SAS159" i="6"/>
  <c r="SAT159" i="6"/>
  <c r="SAU159" i="6"/>
  <c r="SAV159" i="6"/>
  <c r="SAW159" i="6"/>
  <c r="SAX159" i="6"/>
  <c r="SAY159" i="6"/>
  <c r="SAZ159" i="6"/>
  <c r="SBA159" i="6"/>
  <c r="SBB159" i="6"/>
  <c r="SBC159" i="6"/>
  <c r="SBD159" i="6"/>
  <c r="SBE159" i="6"/>
  <c r="SBF159" i="6"/>
  <c r="SBG159" i="6"/>
  <c r="SBH159" i="6"/>
  <c r="SBI159" i="6"/>
  <c r="SBJ159" i="6"/>
  <c r="SBK159" i="6"/>
  <c r="SBL159" i="6"/>
  <c r="SBM159" i="6"/>
  <c r="SBN159" i="6"/>
  <c r="SBO159" i="6"/>
  <c r="SBP159" i="6"/>
  <c r="SBQ159" i="6"/>
  <c r="SBR159" i="6"/>
  <c r="SBS159" i="6"/>
  <c r="SBT159" i="6"/>
  <c r="SBU159" i="6"/>
  <c r="SBV159" i="6"/>
  <c r="SBW159" i="6"/>
  <c r="SBX159" i="6"/>
  <c r="SBY159" i="6"/>
  <c r="SBZ159" i="6"/>
  <c r="SCA159" i="6"/>
  <c r="SCB159" i="6"/>
  <c r="SCC159" i="6"/>
  <c r="SCD159" i="6"/>
  <c r="SCE159" i="6"/>
  <c r="SCF159" i="6"/>
  <c r="SCG159" i="6"/>
  <c r="SCH159" i="6"/>
  <c r="SCI159" i="6"/>
  <c r="SCJ159" i="6"/>
  <c r="SCK159" i="6"/>
  <c r="SCL159" i="6"/>
  <c r="SCM159" i="6"/>
  <c r="SCN159" i="6"/>
  <c r="SCO159" i="6"/>
  <c r="SCP159" i="6"/>
  <c r="SCQ159" i="6"/>
  <c r="SCR159" i="6"/>
  <c r="SCS159" i="6"/>
  <c r="SCT159" i="6"/>
  <c r="SCU159" i="6"/>
  <c r="SCV159" i="6"/>
  <c r="SCW159" i="6"/>
  <c r="SCX159" i="6"/>
  <c r="SCY159" i="6"/>
  <c r="SCZ159" i="6"/>
  <c r="SDA159" i="6"/>
  <c r="SDB159" i="6"/>
  <c r="SDC159" i="6"/>
  <c r="SDD159" i="6"/>
  <c r="SDE159" i="6"/>
  <c r="SDF159" i="6"/>
  <c r="SDG159" i="6"/>
  <c r="SDH159" i="6"/>
  <c r="SDI159" i="6"/>
  <c r="SDJ159" i="6"/>
  <c r="SDK159" i="6"/>
  <c r="SDL159" i="6"/>
  <c r="SDM159" i="6"/>
  <c r="SDN159" i="6"/>
  <c r="SDO159" i="6"/>
  <c r="SDP159" i="6"/>
  <c r="SDQ159" i="6"/>
  <c r="SDR159" i="6"/>
  <c r="SDS159" i="6"/>
  <c r="SDT159" i="6"/>
  <c r="SDU159" i="6"/>
  <c r="SDV159" i="6"/>
  <c r="SDW159" i="6"/>
  <c r="SDX159" i="6"/>
  <c r="SDY159" i="6"/>
  <c r="SDZ159" i="6"/>
  <c r="SEA159" i="6"/>
  <c r="SEB159" i="6"/>
  <c r="SEC159" i="6"/>
  <c r="SED159" i="6"/>
  <c r="SEE159" i="6"/>
  <c r="SEF159" i="6"/>
  <c r="SEG159" i="6"/>
  <c r="SEH159" i="6"/>
  <c r="SEI159" i="6"/>
  <c r="SEJ159" i="6"/>
  <c r="SEK159" i="6"/>
  <c r="SEL159" i="6"/>
  <c r="SEM159" i="6"/>
  <c r="SEN159" i="6"/>
  <c r="SEO159" i="6"/>
  <c r="SEP159" i="6"/>
  <c r="SEQ159" i="6"/>
  <c r="SER159" i="6"/>
  <c r="SES159" i="6"/>
  <c r="SET159" i="6"/>
  <c r="SEU159" i="6"/>
  <c r="SEV159" i="6"/>
  <c r="SEW159" i="6"/>
  <c r="SEX159" i="6"/>
  <c r="SEY159" i="6"/>
  <c r="SEZ159" i="6"/>
  <c r="SFA159" i="6"/>
  <c r="SFB159" i="6"/>
  <c r="SFC159" i="6"/>
  <c r="SFD159" i="6"/>
  <c r="SFE159" i="6"/>
  <c r="SFF159" i="6"/>
  <c r="SFG159" i="6"/>
  <c r="SFH159" i="6"/>
  <c r="SFI159" i="6"/>
  <c r="SFJ159" i="6"/>
  <c r="SFK159" i="6"/>
  <c r="SFL159" i="6"/>
  <c r="SFM159" i="6"/>
  <c r="SFN159" i="6"/>
  <c r="SFO159" i="6"/>
  <c r="SFP159" i="6"/>
  <c r="SFQ159" i="6"/>
  <c r="SFR159" i="6"/>
  <c r="SFS159" i="6"/>
  <c r="SFT159" i="6"/>
  <c r="SFU159" i="6"/>
  <c r="SFV159" i="6"/>
  <c r="SFW159" i="6"/>
  <c r="SFX159" i="6"/>
  <c r="SFY159" i="6"/>
  <c r="SFZ159" i="6"/>
  <c r="SGA159" i="6"/>
  <c r="SGB159" i="6"/>
  <c r="SGC159" i="6"/>
  <c r="SGD159" i="6"/>
  <c r="SGE159" i="6"/>
  <c r="SGF159" i="6"/>
  <c r="SGG159" i="6"/>
  <c r="SGH159" i="6"/>
  <c r="SGI159" i="6"/>
  <c r="SGJ159" i="6"/>
  <c r="SGK159" i="6"/>
  <c r="SGL159" i="6"/>
  <c r="SGM159" i="6"/>
  <c r="SGN159" i="6"/>
  <c r="SGO159" i="6"/>
  <c r="SGP159" i="6"/>
  <c r="SGQ159" i="6"/>
  <c r="SGR159" i="6"/>
  <c r="SGS159" i="6"/>
  <c r="SGT159" i="6"/>
  <c r="SGU159" i="6"/>
  <c r="SGV159" i="6"/>
  <c r="SGW159" i="6"/>
  <c r="SGX159" i="6"/>
  <c r="SGY159" i="6"/>
  <c r="SGZ159" i="6"/>
  <c r="SHA159" i="6"/>
  <c r="SHB159" i="6"/>
  <c r="SHC159" i="6"/>
  <c r="SHD159" i="6"/>
  <c r="SHE159" i="6"/>
  <c r="SHF159" i="6"/>
  <c r="SHG159" i="6"/>
  <c r="SHH159" i="6"/>
  <c r="SHI159" i="6"/>
  <c r="SHJ159" i="6"/>
  <c r="SHK159" i="6"/>
  <c r="SHL159" i="6"/>
  <c r="SHM159" i="6"/>
  <c r="SHN159" i="6"/>
  <c r="SHO159" i="6"/>
  <c r="SHP159" i="6"/>
  <c r="SHQ159" i="6"/>
  <c r="SHR159" i="6"/>
  <c r="SHS159" i="6"/>
  <c r="SHT159" i="6"/>
  <c r="SHU159" i="6"/>
  <c r="SHV159" i="6"/>
  <c r="SHW159" i="6"/>
  <c r="SHX159" i="6"/>
  <c r="SHY159" i="6"/>
  <c r="SHZ159" i="6"/>
  <c r="SIA159" i="6"/>
  <c r="SIB159" i="6"/>
  <c r="SIC159" i="6"/>
  <c r="SID159" i="6"/>
  <c r="SIE159" i="6"/>
  <c r="SIF159" i="6"/>
  <c r="SIG159" i="6"/>
  <c r="SIH159" i="6"/>
  <c r="SII159" i="6"/>
  <c r="SIJ159" i="6"/>
  <c r="SIK159" i="6"/>
  <c r="SIL159" i="6"/>
  <c r="SIM159" i="6"/>
  <c r="SIN159" i="6"/>
  <c r="SIO159" i="6"/>
  <c r="SIP159" i="6"/>
  <c r="SIQ159" i="6"/>
  <c r="SIR159" i="6"/>
  <c r="SIS159" i="6"/>
  <c r="SIT159" i="6"/>
  <c r="SIU159" i="6"/>
  <c r="SIV159" i="6"/>
  <c r="SIW159" i="6"/>
  <c r="SIX159" i="6"/>
  <c r="SIY159" i="6"/>
  <c r="SIZ159" i="6"/>
  <c r="SJA159" i="6"/>
  <c r="SJB159" i="6"/>
  <c r="SJC159" i="6"/>
  <c r="SJD159" i="6"/>
  <c r="SJE159" i="6"/>
  <c r="SJF159" i="6"/>
  <c r="SJG159" i="6"/>
  <c r="SJH159" i="6"/>
  <c r="SJI159" i="6"/>
  <c r="SJJ159" i="6"/>
  <c r="SJK159" i="6"/>
  <c r="SJL159" i="6"/>
  <c r="SJM159" i="6"/>
  <c r="SJN159" i="6"/>
  <c r="SJO159" i="6"/>
  <c r="SJP159" i="6"/>
  <c r="SJQ159" i="6"/>
  <c r="SJR159" i="6"/>
  <c r="SJS159" i="6"/>
  <c r="SJT159" i="6"/>
  <c r="SJU159" i="6"/>
  <c r="SJV159" i="6"/>
  <c r="SJW159" i="6"/>
  <c r="SJX159" i="6"/>
  <c r="SJY159" i="6"/>
  <c r="SJZ159" i="6"/>
  <c r="SKA159" i="6"/>
  <c r="SKB159" i="6"/>
  <c r="SKC159" i="6"/>
  <c r="SKD159" i="6"/>
  <c r="SKE159" i="6"/>
  <c r="SKF159" i="6"/>
  <c r="SKG159" i="6"/>
  <c r="SKH159" i="6"/>
  <c r="SKI159" i="6"/>
  <c r="SKJ159" i="6"/>
  <c r="SKK159" i="6"/>
  <c r="SKL159" i="6"/>
  <c r="SKM159" i="6"/>
  <c r="SKN159" i="6"/>
  <c r="SKO159" i="6"/>
  <c r="SKP159" i="6"/>
  <c r="SKQ159" i="6"/>
  <c r="SKR159" i="6"/>
  <c r="SKS159" i="6"/>
  <c r="SKT159" i="6"/>
  <c r="SKU159" i="6"/>
  <c r="SKV159" i="6"/>
  <c r="SKW159" i="6"/>
  <c r="SKX159" i="6"/>
  <c r="SKY159" i="6"/>
  <c r="SKZ159" i="6"/>
  <c r="SLA159" i="6"/>
  <c r="SLB159" i="6"/>
  <c r="SLC159" i="6"/>
  <c r="SLD159" i="6"/>
  <c r="SLE159" i="6"/>
  <c r="SLF159" i="6"/>
  <c r="SLG159" i="6"/>
  <c r="SLH159" i="6"/>
  <c r="SLI159" i="6"/>
  <c r="SLJ159" i="6"/>
  <c r="SLK159" i="6"/>
  <c r="SLL159" i="6"/>
  <c r="SLM159" i="6"/>
  <c r="SLN159" i="6"/>
  <c r="SLO159" i="6"/>
  <c r="SLP159" i="6"/>
  <c r="SLQ159" i="6"/>
  <c r="SLR159" i="6"/>
  <c r="SLS159" i="6"/>
  <c r="SLT159" i="6"/>
  <c r="SLU159" i="6"/>
  <c r="SLV159" i="6"/>
  <c r="SLW159" i="6"/>
  <c r="SLX159" i="6"/>
  <c r="SLY159" i="6"/>
  <c r="SLZ159" i="6"/>
  <c r="SMA159" i="6"/>
  <c r="SMB159" i="6"/>
  <c r="SMC159" i="6"/>
  <c r="SMD159" i="6"/>
  <c r="SME159" i="6"/>
  <c r="SMF159" i="6"/>
  <c r="SMG159" i="6"/>
  <c r="SMH159" i="6"/>
  <c r="SMI159" i="6"/>
  <c r="SMJ159" i="6"/>
  <c r="SMK159" i="6"/>
  <c r="SML159" i="6"/>
  <c r="SMM159" i="6"/>
  <c r="SMN159" i="6"/>
  <c r="SMO159" i="6"/>
  <c r="SMP159" i="6"/>
  <c r="SMQ159" i="6"/>
  <c r="SMR159" i="6"/>
  <c r="SMS159" i="6"/>
  <c r="SMT159" i="6"/>
  <c r="SMU159" i="6"/>
  <c r="SMV159" i="6"/>
  <c r="SMW159" i="6"/>
  <c r="SMX159" i="6"/>
  <c r="SMY159" i="6"/>
  <c r="SMZ159" i="6"/>
  <c r="SNA159" i="6"/>
  <c r="SNB159" i="6"/>
  <c r="SNC159" i="6"/>
  <c r="SND159" i="6"/>
  <c r="SNE159" i="6"/>
  <c r="SNF159" i="6"/>
  <c r="SNG159" i="6"/>
  <c r="SNH159" i="6"/>
  <c r="SNI159" i="6"/>
  <c r="SNJ159" i="6"/>
  <c r="SNK159" i="6"/>
  <c r="SNL159" i="6"/>
  <c r="SNM159" i="6"/>
  <c r="SNN159" i="6"/>
  <c r="SNO159" i="6"/>
  <c r="SNP159" i="6"/>
  <c r="SNQ159" i="6"/>
  <c r="SNR159" i="6"/>
  <c r="SNS159" i="6"/>
  <c r="SNT159" i="6"/>
  <c r="SNU159" i="6"/>
  <c r="SNV159" i="6"/>
  <c r="SNW159" i="6"/>
  <c r="SNX159" i="6"/>
  <c r="SNY159" i="6"/>
  <c r="SNZ159" i="6"/>
  <c r="SOA159" i="6"/>
  <c r="SOB159" i="6"/>
  <c r="SOC159" i="6"/>
  <c r="SOD159" i="6"/>
  <c r="SOE159" i="6"/>
  <c r="SOF159" i="6"/>
  <c r="SOG159" i="6"/>
  <c r="SOH159" i="6"/>
  <c r="SOI159" i="6"/>
  <c r="SOJ159" i="6"/>
  <c r="SOK159" i="6"/>
  <c r="SOL159" i="6"/>
  <c r="SOM159" i="6"/>
  <c r="SON159" i="6"/>
  <c r="SOO159" i="6"/>
  <c r="SOP159" i="6"/>
  <c r="SOQ159" i="6"/>
  <c r="SOR159" i="6"/>
  <c r="SOS159" i="6"/>
  <c r="SOT159" i="6"/>
  <c r="SOU159" i="6"/>
  <c r="SOV159" i="6"/>
  <c r="SOW159" i="6"/>
  <c r="SOX159" i="6"/>
  <c r="SOY159" i="6"/>
  <c r="SOZ159" i="6"/>
  <c r="SPA159" i="6"/>
  <c r="SPB159" i="6"/>
  <c r="SPC159" i="6"/>
  <c r="SPD159" i="6"/>
  <c r="SPE159" i="6"/>
  <c r="SPF159" i="6"/>
  <c r="SPG159" i="6"/>
  <c r="SPH159" i="6"/>
  <c r="SPI159" i="6"/>
  <c r="SPJ159" i="6"/>
  <c r="SPK159" i="6"/>
  <c r="SPL159" i="6"/>
  <c r="SPM159" i="6"/>
  <c r="SPN159" i="6"/>
  <c r="SPO159" i="6"/>
  <c r="SPP159" i="6"/>
  <c r="SPQ159" i="6"/>
  <c r="SPR159" i="6"/>
  <c r="SPS159" i="6"/>
  <c r="SPT159" i="6"/>
  <c r="SPU159" i="6"/>
  <c r="SPV159" i="6"/>
  <c r="SPW159" i="6"/>
  <c r="SPX159" i="6"/>
  <c r="SPY159" i="6"/>
  <c r="SPZ159" i="6"/>
  <c r="SQA159" i="6"/>
  <c r="SQB159" i="6"/>
  <c r="SQC159" i="6"/>
  <c r="SQD159" i="6"/>
  <c r="SQE159" i="6"/>
  <c r="SQF159" i="6"/>
  <c r="SQG159" i="6"/>
  <c r="SQH159" i="6"/>
  <c r="SQI159" i="6"/>
  <c r="SQJ159" i="6"/>
  <c r="SQK159" i="6"/>
  <c r="SQL159" i="6"/>
  <c r="SQM159" i="6"/>
  <c r="SQN159" i="6"/>
  <c r="SQO159" i="6"/>
  <c r="SQP159" i="6"/>
  <c r="SQQ159" i="6"/>
  <c r="SQR159" i="6"/>
  <c r="SQS159" i="6"/>
  <c r="SQT159" i="6"/>
  <c r="SQU159" i="6"/>
  <c r="SQV159" i="6"/>
  <c r="SQW159" i="6"/>
  <c r="SQX159" i="6"/>
  <c r="SQY159" i="6"/>
  <c r="SQZ159" i="6"/>
  <c r="SRA159" i="6"/>
  <c r="SRB159" i="6"/>
  <c r="SRC159" i="6"/>
  <c r="SRD159" i="6"/>
  <c r="SRE159" i="6"/>
  <c r="SRF159" i="6"/>
  <c r="SRG159" i="6"/>
  <c r="SRH159" i="6"/>
  <c r="SRI159" i="6"/>
  <c r="SRJ159" i="6"/>
  <c r="SRK159" i="6"/>
  <c r="SRL159" i="6"/>
  <c r="SRM159" i="6"/>
  <c r="SRN159" i="6"/>
  <c r="SRO159" i="6"/>
  <c r="SRP159" i="6"/>
  <c r="SRQ159" i="6"/>
  <c r="SRR159" i="6"/>
  <c r="SRS159" i="6"/>
  <c r="SRT159" i="6"/>
  <c r="SRU159" i="6"/>
  <c r="SRV159" i="6"/>
  <c r="SRW159" i="6"/>
  <c r="SRX159" i="6"/>
  <c r="SRY159" i="6"/>
  <c r="SRZ159" i="6"/>
  <c r="SSA159" i="6"/>
  <c r="SSB159" i="6"/>
  <c r="SSC159" i="6"/>
  <c r="SSD159" i="6"/>
  <c r="SSE159" i="6"/>
  <c r="SSF159" i="6"/>
  <c r="SSG159" i="6"/>
  <c r="SSH159" i="6"/>
  <c r="SSI159" i="6"/>
  <c r="SSJ159" i="6"/>
  <c r="SSK159" i="6"/>
  <c r="SSL159" i="6"/>
  <c r="SSM159" i="6"/>
  <c r="SSN159" i="6"/>
  <c r="SSO159" i="6"/>
  <c r="SSP159" i="6"/>
  <c r="SSQ159" i="6"/>
  <c r="SSR159" i="6"/>
  <c r="SSS159" i="6"/>
  <c r="SST159" i="6"/>
  <c r="SSU159" i="6"/>
  <c r="SSV159" i="6"/>
  <c r="SSW159" i="6"/>
  <c r="SSX159" i="6"/>
  <c r="SSY159" i="6"/>
  <c r="SSZ159" i="6"/>
  <c r="STA159" i="6"/>
  <c r="STB159" i="6"/>
  <c r="STC159" i="6"/>
  <c r="STD159" i="6"/>
  <c r="STE159" i="6"/>
  <c r="STF159" i="6"/>
  <c r="STG159" i="6"/>
  <c r="STH159" i="6"/>
  <c r="STI159" i="6"/>
  <c r="STJ159" i="6"/>
  <c r="STK159" i="6"/>
  <c r="STL159" i="6"/>
  <c r="STM159" i="6"/>
  <c r="STN159" i="6"/>
  <c r="STO159" i="6"/>
  <c r="STP159" i="6"/>
  <c r="STQ159" i="6"/>
  <c r="STR159" i="6"/>
  <c r="STS159" i="6"/>
  <c r="STT159" i="6"/>
  <c r="STU159" i="6"/>
  <c r="STV159" i="6"/>
  <c r="STW159" i="6"/>
  <c r="STX159" i="6"/>
  <c r="STY159" i="6"/>
  <c r="STZ159" i="6"/>
  <c r="SUA159" i="6"/>
  <c r="SUB159" i="6"/>
  <c r="SUC159" i="6"/>
  <c r="SUD159" i="6"/>
  <c r="SUE159" i="6"/>
  <c r="SUF159" i="6"/>
  <c r="SUG159" i="6"/>
  <c r="SUH159" i="6"/>
  <c r="SUI159" i="6"/>
  <c r="SUJ159" i="6"/>
  <c r="SUK159" i="6"/>
  <c r="SUL159" i="6"/>
  <c r="SUM159" i="6"/>
  <c r="SUN159" i="6"/>
  <c r="SUO159" i="6"/>
  <c r="SUP159" i="6"/>
  <c r="SUQ159" i="6"/>
  <c r="SUR159" i="6"/>
  <c r="SUS159" i="6"/>
  <c r="SUT159" i="6"/>
  <c r="SUU159" i="6"/>
  <c r="SUV159" i="6"/>
  <c r="SUW159" i="6"/>
  <c r="SUX159" i="6"/>
  <c r="SUY159" i="6"/>
  <c r="SUZ159" i="6"/>
  <c r="SVA159" i="6"/>
  <c r="SVB159" i="6"/>
  <c r="SVC159" i="6"/>
  <c r="SVD159" i="6"/>
  <c r="SVE159" i="6"/>
  <c r="SVF159" i="6"/>
  <c r="SVG159" i="6"/>
  <c r="SVH159" i="6"/>
  <c r="SVI159" i="6"/>
  <c r="SVJ159" i="6"/>
  <c r="SVK159" i="6"/>
  <c r="SVL159" i="6"/>
  <c r="SVM159" i="6"/>
  <c r="SVN159" i="6"/>
  <c r="SVO159" i="6"/>
  <c r="SVP159" i="6"/>
  <c r="SVQ159" i="6"/>
  <c r="SVR159" i="6"/>
  <c r="SVS159" i="6"/>
  <c r="SVT159" i="6"/>
  <c r="SVU159" i="6"/>
  <c r="SVV159" i="6"/>
  <c r="SVW159" i="6"/>
  <c r="SVX159" i="6"/>
  <c r="SVY159" i="6"/>
  <c r="SVZ159" i="6"/>
  <c r="SWA159" i="6"/>
  <c r="SWB159" i="6"/>
  <c r="SWC159" i="6"/>
  <c r="SWD159" i="6"/>
  <c r="SWE159" i="6"/>
  <c r="SWF159" i="6"/>
  <c r="SWG159" i="6"/>
  <c r="SWH159" i="6"/>
  <c r="SWI159" i="6"/>
  <c r="SWJ159" i="6"/>
  <c r="SWK159" i="6"/>
  <c r="SWL159" i="6"/>
  <c r="SWM159" i="6"/>
  <c r="SWN159" i="6"/>
  <c r="SWO159" i="6"/>
  <c r="SWP159" i="6"/>
  <c r="SWQ159" i="6"/>
  <c r="SWR159" i="6"/>
  <c r="SWS159" i="6"/>
  <c r="SWT159" i="6"/>
  <c r="SWU159" i="6"/>
  <c r="SWV159" i="6"/>
  <c r="SWW159" i="6"/>
  <c r="SWX159" i="6"/>
  <c r="SWY159" i="6"/>
  <c r="SWZ159" i="6"/>
  <c r="SXA159" i="6"/>
  <c r="SXB159" i="6"/>
  <c r="SXC159" i="6"/>
  <c r="SXD159" i="6"/>
  <c r="SXE159" i="6"/>
  <c r="SXF159" i="6"/>
  <c r="SXG159" i="6"/>
  <c r="SXH159" i="6"/>
  <c r="SXI159" i="6"/>
  <c r="SXJ159" i="6"/>
  <c r="SXK159" i="6"/>
  <c r="SXL159" i="6"/>
  <c r="SXM159" i="6"/>
  <c r="SXN159" i="6"/>
  <c r="SXO159" i="6"/>
  <c r="SXP159" i="6"/>
  <c r="SXQ159" i="6"/>
  <c r="SXR159" i="6"/>
  <c r="SXS159" i="6"/>
  <c r="SXT159" i="6"/>
  <c r="SXU159" i="6"/>
  <c r="SXV159" i="6"/>
  <c r="SXW159" i="6"/>
  <c r="SXX159" i="6"/>
  <c r="SXY159" i="6"/>
  <c r="SXZ159" i="6"/>
  <c r="SYA159" i="6"/>
  <c r="SYB159" i="6"/>
  <c r="SYC159" i="6"/>
  <c r="SYD159" i="6"/>
  <c r="SYE159" i="6"/>
  <c r="SYF159" i="6"/>
  <c r="SYG159" i="6"/>
  <c r="SYH159" i="6"/>
  <c r="SYI159" i="6"/>
  <c r="SYJ159" i="6"/>
  <c r="SYK159" i="6"/>
  <c r="SYL159" i="6"/>
  <c r="SYM159" i="6"/>
  <c r="SYN159" i="6"/>
  <c r="SYO159" i="6"/>
  <c r="SYP159" i="6"/>
  <c r="SYQ159" i="6"/>
  <c r="SYR159" i="6"/>
  <c r="SYS159" i="6"/>
  <c r="SYT159" i="6"/>
  <c r="SYU159" i="6"/>
  <c r="SYV159" i="6"/>
  <c r="SYW159" i="6"/>
  <c r="SYX159" i="6"/>
  <c r="SYY159" i="6"/>
  <c r="SYZ159" i="6"/>
  <c r="SZA159" i="6"/>
  <c r="SZB159" i="6"/>
  <c r="SZC159" i="6"/>
  <c r="SZD159" i="6"/>
  <c r="SZE159" i="6"/>
  <c r="SZF159" i="6"/>
  <c r="SZG159" i="6"/>
  <c r="SZH159" i="6"/>
  <c r="SZI159" i="6"/>
  <c r="SZJ159" i="6"/>
  <c r="SZK159" i="6"/>
  <c r="SZL159" i="6"/>
  <c r="SZM159" i="6"/>
  <c r="SZN159" i="6"/>
  <c r="SZO159" i="6"/>
  <c r="SZP159" i="6"/>
  <c r="SZQ159" i="6"/>
  <c r="SZR159" i="6"/>
  <c r="SZS159" i="6"/>
  <c r="SZT159" i="6"/>
  <c r="SZU159" i="6"/>
  <c r="SZV159" i="6"/>
  <c r="SZW159" i="6"/>
  <c r="SZX159" i="6"/>
  <c r="SZY159" i="6"/>
  <c r="SZZ159" i="6"/>
  <c r="TAA159" i="6"/>
  <c r="TAB159" i="6"/>
  <c r="TAC159" i="6"/>
  <c r="TAD159" i="6"/>
  <c r="TAE159" i="6"/>
  <c r="TAF159" i="6"/>
  <c r="TAG159" i="6"/>
  <c r="TAH159" i="6"/>
  <c r="TAI159" i="6"/>
  <c r="TAJ159" i="6"/>
  <c r="TAK159" i="6"/>
  <c r="TAL159" i="6"/>
  <c r="TAM159" i="6"/>
  <c r="TAN159" i="6"/>
  <c r="TAO159" i="6"/>
  <c r="TAP159" i="6"/>
  <c r="TAQ159" i="6"/>
  <c r="TAR159" i="6"/>
  <c r="TAS159" i="6"/>
  <c r="TAT159" i="6"/>
  <c r="TAU159" i="6"/>
  <c r="TAV159" i="6"/>
  <c r="TAW159" i="6"/>
  <c r="TAX159" i="6"/>
  <c r="TAY159" i="6"/>
  <c r="TAZ159" i="6"/>
  <c r="TBA159" i="6"/>
  <c r="TBB159" i="6"/>
  <c r="TBC159" i="6"/>
  <c r="TBD159" i="6"/>
  <c r="TBE159" i="6"/>
  <c r="TBF159" i="6"/>
  <c r="TBG159" i="6"/>
  <c r="TBH159" i="6"/>
  <c r="TBI159" i="6"/>
  <c r="TBJ159" i="6"/>
  <c r="TBK159" i="6"/>
  <c r="TBL159" i="6"/>
  <c r="TBM159" i="6"/>
  <c r="TBN159" i="6"/>
  <c r="TBO159" i="6"/>
  <c r="TBP159" i="6"/>
  <c r="TBQ159" i="6"/>
  <c r="TBR159" i="6"/>
  <c r="TBS159" i="6"/>
  <c r="TBT159" i="6"/>
  <c r="TBU159" i="6"/>
  <c r="TBV159" i="6"/>
  <c r="TBW159" i="6"/>
  <c r="TBX159" i="6"/>
  <c r="TBY159" i="6"/>
  <c r="TBZ159" i="6"/>
  <c r="TCA159" i="6"/>
  <c r="TCB159" i="6"/>
  <c r="TCC159" i="6"/>
  <c r="TCD159" i="6"/>
  <c r="TCE159" i="6"/>
  <c r="TCF159" i="6"/>
  <c r="TCG159" i="6"/>
  <c r="TCH159" i="6"/>
  <c r="TCI159" i="6"/>
  <c r="TCJ159" i="6"/>
  <c r="TCK159" i="6"/>
  <c r="TCL159" i="6"/>
  <c r="TCM159" i="6"/>
  <c r="TCN159" i="6"/>
  <c r="TCO159" i="6"/>
  <c r="TCP159" i="6"/>
  <c r="TCQ159" i="6"/>
  <c r="TCR159" i="6"/>
  <c r="TCS159" i="6"/>
  <c r="TCT159" i="6"/>
  <c r="TCU159" i="6"/>
  <c r="TCV159" i="6"/>
  <c r="TCW159" i="6"/>
  <c r="TCX159" i="6"/>
  <c r="TCY159" i="6"/>
  <c r="TCZ159" i="6"/>
  <c r="TDA159" i="6"/>
  <c r="TDB159" i="6"/>
  <c r="TDC159" i="6"/>
  <c r="TDD159" i="6"/>
  <c r="TDE159" i="6"/>
  <c r="TDF159" i="6"/>
  <c r="TDG159" i="6"/>
  <c r="TDH159" i="6"/>
  <c r="TDI159" i="6"/>
  <c r="TDJ159" i="6"/>
  <c r="TDK159" i="6"/>
  <c r="TDL159" i="6"/>
  <c r="TDM159" i="6"/>
  <c r="TDN159" i="6"/>
  <c r="TDO159" i="6"/>
  <c r="TDP159" i="6"/>
  <c r="TDQ159" i="6"/>
  <c r="TDR159" i="6"/>
  <c r="TDS159" i="6"/>
  <c r="TDT159" i="6"/>
  <c r="TDU159" i="6"/>
  <c r="TDV159" i="6"/>
  <c r="TDW159" i="6"/>
  <c r="TDX159" i="6"/>
  <c r="TDY159" i="6"/>
  <c r="TDZ159" i="6"/>
  <c r="TEA159" i="6"/>
  <c r="TEB159" i="6"/>
  <c r="TEC159" i="6"/>
  <c r="TED159" i="6"/>
  <c r="TEE159" i="6"/>
  <c r="TEF159" i="6"/>
  <c r="TEG159" i="6"/>
  <c r="TEH159" i="6"/>
  <c r="TEI159" i="6"/>
  <c r="TEJ159" i="6"/>
  <c r="TEK159" i="6"/>
  <c r="TEL159" i="6"/>
  <c r="TEM159" i="6"/>
  <c r="TEN159" i="6"/>
  <c r="TEO159" i="6"/>
  <c r="TEP159" i="6"/>
  <c r="TEQ159" i="6"/>
  <c r="TER159" i="6"/>
  <c r="TES159" i="6"/>
  <c r="TET159" i="6"/>
  <c r="TEU159" i="6"/>
  <c r="TEV159" i="6"/>
  <c r="TEW159" i="6"/>
  <c r="TEX159" i="6"/>
  <c r="TEY159" i="6"/>
  <c r="TEZ159" i="6"/>
  <c r="TFA159" i="6"/>
  <c r="TFB159" i="6"/>
  <c r="TFC159" i="6"/>
  <c r="TFD159" i="6"/>
  <c r="TFE159" i="6"/>
  <c r="TFF159" i="6"/>
  <c r="TFG159" i="6"/>
  <c r="TFH159" i="6"/>
  <c r="TFI159" i="6"/>
  <c r="TFJ159" i="6"/>
  <c r="TFK159" i="6"/>
  <c r="TFL159" i="6"/>
  <c r="TFM159" i="6"/>
  <c r="TFN159" i="6"/>
  <c r="TFO159" i="6"/>
  <c r="TFP159" i="6"/>
  <c r="TFQ159" i="6"/>
  <c r="TFR159" i="6"/>
  <c r="TFS159" i="6"/>
  <c r="TFT159" i="6"/>
  <c r="TFU159" i="6"/>
  <c r="TFV159" i="6"/>
  <c r="TFW159" i="6"/>
  <c r="TFX159" i="6"/>
  <c r="TFY159" i="6"/>
  <c r="TFZ159" i="6"/>
  <c r="TGA159" i="6"/>
  <c r="TGB159" i="6"/>
  <c r="TGC159" i="6"/>
  <c r="TGD159" i="6"/>
  <c r="TGE159" i="6"/>
  <c r="TGF159" i="6"/>
  <c r="TGG159" i="6"/>
  <c r="TGH159" i="6"/>
  <c r="TGI159" i="6"/>
  <c r="TGJ159" i="6"/>
  <c r="TGK159" i="6"/>
  <c r="TGL159" i="6"/>
  <c r="TGM159" i="6"/>
  <c r="TGN159" i="6"/>
  <c r="TGO159" i="6"/>
  <c r="TGP159" i="6"/>
  <c r="TGQ159" i="6"/>
  <c r="TGR159" i="6"/>
  <c r="TGS159" i="6"/>
  <c r="TGT159" i="6"/>
  <c r="TGU159" i="6"/>
  <c r="TGV159" i="6"/>
  <c r="TGW159" i="6"/>
  <c r="TGX159" i="6"/>
  <c r="TGY159" i="6"/>
  <c r="TGZ159" i="6"/>
  <c r="THA159" i="6"/>
  <c r="THB159" i="6"/>
  <c r="THC159" i="6"/>
  <c r="THD159" i="6"/>
  <c r="THE159" i="6"/>
  <c r="THF159" i="6"/>
  <c r="THG159" i="6"/>
  <c r="THH159" i="6"/>
  <c r="THI159" i="6"/>
  <c r="THJ159" i="6"/>
  <c r="THK159" i="6"/>
  <c r="THL159" i="6"/>
  <c r="THM159" i="6"/>
  <c r="THN159" i="6"/>
  <c r="THO159" i="6"/>
  <c r="THP159" i="6"/>
  <c r="THQ159" i="6"/>
  <c r="THR159" i="6"/>
  <c r="THS159" i="6"/>
  <c r="THT159" i="6"/>
  <c r="THU159" i="6"/>
  <c r="THV159" i="6"/>
  <c r="THW159" i="6"/>
  <c r="THX159" i="6"/>
  <c r="THY159" i="6"/>
  <c r="THZ159" i="6"/>
  <c r="TIA159" i="6"/>
  <c r="TIB159" i="6"/>
  <c r="TIC159" i="6"/>
  <c r="TID159" i="6"/>
  <c r="TIE159" i="6"/>
  <c r="TIF159" i="6"/>
  <c r="TIG159" i="6"/>
  <c r="TIH159" i="6"/>
  <c r="TII159" i="6"/>
  <c r="TIJ159" i="6"/>
  <c r="TIK159" i="6"/>
  <c r="TIL159" i="6"/>
  <c r="TIM159" i="6"/>
  <c r="TIN159" i="6"/>
  <c r="TIO159" i="6"/>
  <c r="TIP159" i="6"/>
  <c r="TIQ159" i="6"/>
  <c r="TIR159" i="6"/>
  <c r="TIS159" i="6"/>
  <c r="TIT159" i="6"/>
  <c r="TIU159" i="6"/>
  <c r="TIV159" i="6"/>
  <c r="TIW159" i="6"/>
  <c r="TIX159" i="6"/>
  <c r="TIY159" i="6"/>
  <c r="TIZ159" i="6"/>
  <c r="TJA159" i="6"/>
  <c r="TJB159" i="6"/>
  <c r="TJC159" i="6"/>
  <c r="TJD159" i="6"/>
  <c r="TJE159" i="6"/>
  <c r="TJF159" i="6"/>
  <c r="TJG159" i="6"/>
  <c r="TJH159" i="6"/>
  <c r="TJI159" i="6"/>
  <c r="TJJ159" i="6"/>
  <c r="TJK159" i="6"/>
  <c r="TJL159" i="6"/>
  <c r="TJM159" i="6"/>
  <c r="TJN159" i="6"/>
  <c r="TJO159" i="6"/>
  <c r="TJP159" i="6"/>
  <c r="TJQ159" i="6"/>
  <c r="TJR159" i="6"/>
  <c r="TJS159" i="6"/>
  <c r="TJT159" i="6"/>
  <c r="TJU159" i="6"/>
  <c r="TJV159" i="6"/>
  <c r="TJW159" i="6"/>
  <c r="TJX159" i="6"/>
  <c r="TJY159" i="6"/>
  <c r="TJZ159" i="6"/>
  <c r="TKA159" i="6"/>
  <c r="TKB159" i="6"/>
  <c r="TKC159" i="6"/>
  <c r="TKD159" i="6"/>
  <c r="TKE159" i="6"/>
  <c r="TKF159" i="6"/>
  <c r="TKG159" i="6"/>
  <c r="TKH159" i="6"/>
  <c r="TKI159" i="6"/>
  <c r="TKJ159" i="6"/>
  <c r="TKK159" i="6"/>
  <c r="TKL159" i="6"/>
  <c r="TKM159" i="6"/>
  <c r="TKN159" i="6"/>
  <c r="TKO159" i="6"/>
  <c r="TKP159" i="6"/>
  <c r="TKQ159" i="6"/>
  <c r="TKR159" i="6"/>
  <c r="TKS159" i="6"/>
  <c r="TKT159" i="6"/>
  <c r="TKU159" i="6"/>
  <c r="TKV159" i="6"/>
  <c r="TKW159" i="6"/>
  <c r="TKX159" i="6"/>
  <c r="TKY159" i="6"/>
  <c r="TKZ159" i="6"/>
  <c r="TLA159" i="6"/>
  <c r="TLB159" i="6"/>
  <c r="TLC159" i="6"/>
  <c r="TLD159" i="6"/>
  <c r="TLE159" i="6"/>
  <c r="TLF159" i="6"/>
  <c r="TLG159" i="6"/>
  <c r="TLH159" i="6"/>
  <c r="TLI159" i="6"/>
  <c r="TLJ159" i="6"/>
  <c r="TLK159" i="6"/>
  <c r="TLL159" i="6"/>
  <c r="TLM159" i="6"/>
  <c r="TLN159" i="6"/>
  <c r="TLO159" i="6"/>
  <c r="TLP159" i="6"/>
  <c r="TLQ159" i="6"/>
  <c r="TLR159" i="6"/>
  <c r="TLS159" i="6"/>
  <c r="TLT159" i="6"/>
  <c r="TLU159" i="6"/>
  <c r="TLV159" i="6"/>
  <c r="TLW159" i="6"/>
  <c r="TLX159" i="6"/>
  <c r="TLY159" i="6"/>
  <c r="TLZ159" i="6"/>
  <c r="TMA159" i="6"/>
  <c r="TMB159" i="6"/>
  <c r="TMC159" i="6"/>
  <c r="TMD159" i="6"/>
  <c r="TME159" i="6"/>
  <c r="TMF159" i="6"/>
  <c r="TMG159" i="6"/>
  <c r="TMH159" i="6"/>
  <c r="TMI159" i="6"/>
  <c r="TMJ159" i="6"/>
  <c r="TMK159" i="6"/>
  <c r="TML159" i="6"/>
  <c r="TMM159" i="6"/>
  <c r="TMN159" i="6"/>
  <c r="TMO159" i="6"/>
  <c r="TMP159" i="6"/>
  <c r="TMQ159" i="6"/>
  <c r="TMR159" i="6"/>
  <c r="TMS159" i="6"/>
  <c r="TMT159" i="6"/>
  <c r="TMU159" i="6"/>
  <c r="TMV159" i="6"/>
  <c r="TMW159" i="6"/>
  <c r="TMX159" i="6"/>
  <c r="TMY159" i="6"/>
  <c r="TMZ159" i="6"/>
  <c r="TNA159" i="6"/>
  <c r="TNB159" i="6"/>
  <c r="TNC159" i="6"/>
  <c r="TND159" i="6"/>
  <c r="TNE159" i="6"/>
  <c r="TNF159" i="6"/>
  <c r="TNG159" i="6"/>
  <c r="TNH159" i="6"/>
  <c r="TNI159" i="6"/>
  <c r="TNJ159" i="6"/>
  <c r="TNK159" i="6"/>
  <c r="TNL159" i="6"/>
  <c r="TNM159" i="6"/>
  <c r="TNN159" i="6"/>
  <c r="TNO159" i="6"/>
  <c r="TNP159" i="6"/>
  <c r="TNQ159" i="6"/>
  <c r="TNR159" i="6"/>
  <c r="TNS159" i="6"/>
  <c r="TNT159" i="6"/>
  <c r="TNU159" i="6"/>
  <c r="TNV159" i="6"/>
  <c r="TNW159" i="6"/>
  <c r="TNX159" i="6"/>
  <c r="TNY159" i="6"/>
  <c r="TNZ159" i="6"/>
  <c r="TOA159" i="6"/>
  <c r="TOB159" i="6"/>
  <c r="TOC159" i="6"/>
  <c r="TOD159" i="6"/>
  <c r="TOE159" i="6"/>
  <c r="TOF159" i="6"/>
  <c r="TOG159" i="6"/>
  <c r="TOH159" i="6"/>
  <c r="TOI159" i="6"/>
  <c r="TOJ159" i="6"/>
  <c r="TOK159" i="6"/>
  <c r="TOL159" i="6"/>
  <c r="TOM159" i="6"/>
  <c r="TON159" i="6"/>
  <c r="TOO159" i="6"/>
  <c r="TOP159" i="6"/>
  <c r="TOQ159" i="6"/>
  <c r="TOR159" i="6"/>
  <c r="TOS159" i="6"/>
  <c r="TOT159" i="6"/>
  <c r="TOU159" i="6"/>
  <c r="TOV159" i="6"/>
  <c r="TOW159" i="6"/>
  <c r="TOX159" i="6"/>
  <c r="TOY159" i="6"/>
  <c r="TOZ159" i="6"/>
  <c r="TPA159" i="6"/>
  <c r="TPB159" i="6"/>
  <c r="TPC159" i="6"/>
  <c r="TPD159" i="6"/>
  <c r="TPE159" i="6"/>
  <c r="TPF159" i="6"/>
  <c r="TPG159" i="6"/>
  <c r="TPH159" i="6"/>
  <c r="TPI159" i="6"/>
  <c r="TPJ159" i="6"/>
  <c r="TPK159" i="6"/>
  <c r="TPL159" i="6"/>
  <c r="TPM159" i="6"/>
  <c r="TPN159" i="6"/>
  <c r="TPO159" i="6"/>
  <c r="TPP159" i="6"/>
  <c r="TPQ159" i="6"/>
  <c r="TPR159" i="6"/>
  <c r="TPS159" i="6"/>
  <c r="TPT159" i="6"/>
  <c r="TPU159" i="6"/>
  <c r="TPV159" i="6"/>
  <c r="TPW159" i="6"/>
  <c r="TPX159" i="6"/>
  <c r="TPY159" i="6"/>
  <c r="TPZ159" i="6"/>
  <c r="TQA159" i="6"/>
  <c r="TQB159" i="6"/>
  <c r="TQC159" i="6"/>
  <c r="TQD159" i="6"/>
  <c r="TQE159" i="6"/>
  <c r="TQF159" i="6"/>
  <c r="TQG159" i="6"/>
  <c r="TQH159" i="6"/>
  <c r="TQI159" i="6"/>
  <c r="TQJ159" i="6"/>
  <c r="TQK159" i="6"/>
  <c r="TQL159" i="6"/>
  <c r="TQM159" i="6"/>
  <c r="TQN159" i="6"/>
  <c r="TQO159" i="6"/>
  <c r="TQP159" i="6"/>
  <c r="TQQ159" i="6"/>
  <c r="TQR159" i="6"/>
  <c r="TQS159" i="6"/>
  <c r="TQT159" i="6"/>
  <c r="TQU159" i="6"/>
  <c r="TQV159" i="6"/>
  <c r="TQW159" i="6"/>
  <c r="TQX159" i="6"/>
  <c r="TQY159" i="6"/>
  <c r="TQZ159" i="6"/>
  <c r="TRA159" i="6"/>
  <c r="TRB159" i="6"/>
  <c r="TRC159" i="6"/>
  <c r="TRD159" i="6"/>
  <c r="TRE159" i="6"/>
  <c r="TRF159" i="6"/>
  <c r="TRG159" i="6"/>
  <c r="TRH159" i="6"/>
  <c r="TRI159" i="6"/>
  <c r="TRJ159" i="6"/>
  <c r="TRK159" i="6"/>
  <c r="TRL159" i="6"/>
  <c r="TRM159" i="6"/>
  <c r="TRN159" i="6"/>
  <c r="TRO159" i="6"/>
  <c r="TRP159" i="6"/>
  <c r="TRQ159" i="6"/>
  <c r="TRR159" i="6"/>
  <c r="TRS159" i="6"/>
  <c r="TRT159" i="6"/>
  <c r="TRU159" i="6"/>
  <c r="TRV159" i="6"/>
  <c r="TRW159" i="6"/>
  <c r="TRX159" i="6"/>
  <c r="TRY159" i="6"/>
  <c r="TRZ159" i="6"/>
  <c r="TSA159" i="6"/>
  <c r="TSB159" i="6"/>
  <c r="TSC159" i="6"/>
  <c r="TSD159" i="6"/>
  <c r="TSE159" i="6"/>
  <c r="TSF159" i="6"/>
  <c r="TSG159" i="6"/>
  <c r="TSH159" i="6"/>
  <c r="TSI159" i="6"/>
  <c r="TSJ159" i="6"/>
  <c r="TSK159" i="6"/>
  <c r="TSL159" i="6"/>
  <c r="TSM159" i="6"/>
  <c r="TSN159" i="6"/>
  <c r="TSO159" i="6"/>
  <c r="TSP159" i="6"/>
  <c r="TSQ159" i="6"/>
  <c r="TSR159" i="6"/>
  <c r="TSS159" i="6"/>
  <c r="TST159" i="6"/>
  <c r="TSU159" i="6"/>
  <c r="TSV159" i="6"/>
  <c r="TSW159" i="6"/>
  <c r="TSX159" i="6"/>
  <c r="TSY159" i="6"/>
  <c r="TSZ159" i="6"/>
  <c r="TTA159" i="6"/>
  <c r="TTB159" i="6"/>
  <c r="TTC159" i="6"/>
  <c r="TTD159" i="6"/>
  <c r="TTE159" i="6"/>
  <c r="TTF159" i="6"/>
  <c r="TTG159" i="6"/>
  <c r="TTH159" i="6"/>
  <c r="TTI159" i="6"/>
  <c r="TTJ159" i="6"/>
  <c r="TTK159" i="6"/>
  <c r="TTL159" i="6"/>
  <c r="TTM159" i="6"/>
  <c r="TTN159" i="6"/>
  <c r="TTO159" i="6"/>
  <c r="TTP159" i="6"/>
  <c r="TTQ159" i="6"/>
  <c r="TTR159" i="6"/>
  <c r="TTS159" i="6"/>
  <c r="TTT159" i="6"/>
  <c r="TTU159" i="6"/>
  <c r="TTV159" i="6"/>
  <c r="TTW159" i="6"/>
  <c r="TTX159" i="6"/>
  <c r="TTY159" i="6"/>
  <c r="TTZ159" i="6"/>
  <c r="TUA159" i="6"/>
  <c r="TUB159" i="6"/>
  <c r="TUC159" i="6"/>
  <c r="TUD159" i="6"/>
  <c r="TUE159" i="6"/>
  <c r="TUF159" i="6"/>
  <c r="TUG159" i="6"/>
  <c r="TUH159" i="6"/>
  <c r="TUI159" i="6"/>
  <c r="TUJ159" i="6"/>
  <c r="TUK159" i="6"/>
  <c r="TUL159" i="6"/>
  <c r="TUM159" i="6"/>
  <c r="TUN159" i="6"/>
  <c r="TUO159" i="6"/>
  <c r="TUP159" i="6"/>
  <c r="TUQ159" i="6"/>
  <c r="TUR159" i="6"/>
  <c r="TUS159" i="6"/>
  <c r="TUT159" i="6"/>
  <c r="TUU159" i="6"/>
  <c r="TUV159" i="6"/>
  <c r="TUW159" i="6"/>
  <c r="TUX159" i="6"/>
  <c r="TUY159" i="6"/>
  <c r="TUZ159" i="6"/>
  <c r="TVA159" i="6"/>
  <c r="TVB159" i="6"/>
  <c r="TVC159" i="6"/>
  <c r="TVD159" i="6"/>
  <c r="TVE159" i="6"/>
  <c r="TVF159" i="6"/>
  <c r="TVG159" i="6"/>
  <c r="TVH159" i="6"/>
  <c r="TVI159" i="6"/>
  <c r="TVJ159" i="6"/>
  <c r="TVK159" i="6"/>
  <c r="TVL159" i="6"/>
  <c r="TVM159" i="6"/>
  <c r="TVN159" i="6"/>
  <c r="TVO159" i="6"/>
  <c r="TVP159" i="6"/>
  <c r="TVQ159" i="6"/>
  <c r="TVR159" i="6"/>
  <c r="TVS159" i="6"/>
  <c r="TVT159" i="6"/>
  <c r="TVU159" i="6"/>
  <c r="TVV159" i="6"/>
  <c r="TVW159" i="6"/>
  <c r="TVX159" i="6"/>
  <c r="TVY159" i="6"/>
  <c r="TVZ159" i="6"/>
  <c r="TWA159" i="6"/>
  <c r="TWB159" i="6"/>
  <c r="TWC159" i="6"/>
  <c r="TWD159" i="6"/>
  <c r="TWE159" i="6"/>
  <c r="TWF159" i="6"/>
  <c r="TWG159" i="6"/>
  <c r="TWH159" i="6"/>
  <c r="TWI159" i="6"/>
  <c r="TWJ159" i="6"/>
  <c r="TWK159" i="6"/>
  <c r="TWL159" i="6"/>
  <c r="TWM159" i="6"/>
  <c r="TWN159" i="6"/>
  <c r="TWO159" i="6"/>
  <c r="TWP159" i="6"/>
  <c r="TWQ159" i="6"/>
  <c r="TWR159" i="6"/>
  <c r="TWS159" i="6"/>
  <c r="TWT159" i="6"/>
  <c r="TWU159" i="6"/>
  <c r="TWV159" i="6"/>
  <c r="TWW159" i="6"/>
  <c r="TWX159" i="6"/>
  <c r="TWY159" i="6"/>
  <c r="TWZ159" i="6"/>
  <c r="TXA159" i="6"/>
  <c r="TXB159" i="6"/>
  <c r="TXC159" i="6"/>
  <c r="TXD159" i="6"/>
  <c r="TXE159" i="6"/>
  <c r="TXF159" i="6"/>
  <c r="TXG159" i="6"/>
  <c r="TXH159" i="6"/>
  <c r="TXI159" i="6"/>
  <c r="TXJ159" i="6"/>
  <c r="TXK159" i="6"/>
  <c r="TXL159" i="6"/>
  <c r="TXM159" i="6"/>
  <c r="TXN159" i="6"/>
  <c r="TXO159" i="6"/>
  <c r="TXP159" i="6"/>
  <c r="TXQ159" i="6"/>
  <c r="TXR159" i="6"/>
  <c r="TXS159" i="6"/>
  <c r="TXT159" i="6"/>
  <c r="TXU159" i="6"/>
  <c r="TXV159" i="6"/>
  <c r="TXW159" i="6"/>
  <c r="TXX159" i="6"/>
  <c r="TXY159" i="6"/>
  <c r="TXZ159" i="6"/>
  <c r="TYA159" i="6"/>
  <c r="TYB159" i="6"/>
  <c r="TYC159" i="6"/>
  <c r="TYD159" i="6"/>
  <c r="TYE159" i="6"/>
  <c r="TYF159" i="6"/>
  <c r="TYG159" i="6"/>
  <c r="TYH159" i="6"/>
  <c r="TYI159" i="6"/>
  <c r="TYJ159" i="6"/>
  <c r="TYK159" i="6"/>
  <c r="TYL159" i="6"/>
  <c r="TYM159" i="6"/>
  <c r="TYN159" i="6"/>
  <c r="TYO159" i="6"/>
  <c r="TYP159" i="6"/>
  <c r="TYQ159" i="6"/>
  <c r="TYR159" i="6"/>
  <c r="TYS159" i="6"/>
  <c r="TYT159" i="6"/>
  <c r="TYU159" i="6"/>
  <c r="TYV159" i="6"/>
  <c r="TYW159" i="6"/>
  <c r="TYX159" i="6"/>
  <c r="TYY159" i="6"/>
  <c r="TYZ159" i="6"/>
  <c r="TZA159" i="6"/>
  <c r="TZB159" i="6"/>
  <c r="TZC159" i="6"/>
  <c r="TZD159" i="6"/>
  <c r="TZE159" i="6"/>
  <c r="TZF159" i="6"/>
  <c r="TZG159" i="6"/>
  <c r="TZH159" i="6"/>
  <c r="TZI159" i="6"/>
  <c r="TZJ159" i="6"/>
  <c r="TZK159" i="6"/>
  <c r="TZL159" i="6"/>
  <c r="TZM159" i="6"/>
  <c r="TZN159" i="6"/>
  <c r="TZO159" i="6"/>
  <c r="TZP159" i="6"/>
  <c r="TZQ159" i="6"/>
  <c r="TZR159" i="6"/>
  <c r="TZS159" i="6"/>
  <c r="TZT159" i="6"/>
  <c r="TZU159" i="6"/>
  <c r="TZV159" i="6"/>
  <c r="TZW159" i="6"/>
  <c r="TZX159" i="6"/>
  <c r="TZY159" i="6"/>
  <c r="TZZ159" i="6"/>
  <c r="UAA159" i="6"/>
  <c r="UAB159" i="6"/>
  <c r="UAC159" i="6"/>
  <c r="UAD159" i="6"/>
  <c r="UAE159" i="6"/>
  <c r="UAF159" i="6"/>
  <c r="UAG159" i="6"/>
  <c r="UAH159" i="6"/>
  <c r="UAI159" i="6"/>
  <c r="UAJ159" i="6"/>
  <c r="UAK159" i="6"/>
  <c r="UAL159" i="6"/>
  <c r="UAM159" i="6"/>
  <c r="UAN159" i="6"/>
  <c r="UAO159" i="6"/>
  <c r="UAP159" i="6"/>
  <c r="UAQ159" i="6"/>
  <c r="UAR159" i="6"/>
  <c r="UAS159" i="6"/>
  <c r="UAT159" i="6"/>
  <c r="UAU159" i="6"/>
  <c r="UAV159" i="6"/>
  <c r="UAW159" i="6"/>
  <c r="UAX159" i="6"/>
  <c r="UAY159" i="6"/>
  <c r="UAZ159" i="6"/>
  <c r="UBA159" i="6"/>
  <c r="UBB159" i="6"/>
  <c r="UBC159" i="6"/>
  <c r="UBD159" i="6"/>
  <c r="UBE159" i="6"/>
  <c r="UBF159" i="6"/>
  <c r="UBG159" i="6"/>
  <c r="UBH159" i="6"/>
  <c r="UBI159" i="6"/>
  <c r="UBJ159" i="6"/>
  <c r="UBK159" i="6"/>
  <c r="UBL159" i="6"/>
  <c r="UBM159" i="6"/>
  <c r="UBN159" i="6"/>
  <c r="UBO159" i="6"/>
  <c r="UBP159" i="6"/>
  <c r="UBQ159" i="6"/>
  <c r="UBR159" i="6"/>
  <c r="UBS159" i="6"/>
  <c r="UBT159" i="6"/>
  <c r="UBU159" i="6"/>
  <c r="UBV159" i="6"/>
  <c r="UBW159" i="6"/>
  <c r="UBX159" i="6"/>
  <c r="UBY159" i="6"/>
  <c r="UBZ159" i="6"/>
  <c r="UCA159" i="6"/>
  <c r="UCB159" i="6"/>
  <c r="UCC159" i="6"/>
  <c r="UCD159" i="6"/>
  <c r="UCE159" i="6"/>
  <c r="UCF159" i="6"/>
  <c r="UCG159" i="6"/>
  <c r="UCH159" i="6"/>
  <c r="UCI159" i="6"/>
  <c r="UCJ159" i="6"/>
  <c r="UCK159" i="6"/>
  <c r="UCL159" i="6"/>
  <c r="UCM159" i="6"/>
  <c r="UCN159" i="6"/>
  <c r="UCO159" i="6"/>
  <c r="UCP159" i="6"/>
  <c r="UCQ159" i="6"/>
  <c r="UCR159" i="6"/>
  <c r="UCS159" i="6"/>
  <c r="UCT159" i="6"/>
  <c r="UCU159" i="6"/>
  <c r="UCV159" i="6"/>
  <c r="UCW159" i="6"/>
  <c r="UCX159" i="6"/>
  <c r="UCY159" i="6"/>
  <c r="UCZ159" i="6"/>
  <c r="UDA159" i="6"/>
  <c r="UDB159" i="6"/>
  <c r="UDC159" i="6"/>
  <c r="UDD159" i="6"/>
  <c r="UDE159" i="6"/>
  <c r="UDF159" i="6"/>
  <c r="UDG159" i="6"/>
  <c r="UDH159" i="6"/>
  <c r="UDI159" i="6"/>
  <c r="UDJ159" i="6"/>
  <c r="UDK159" i="6"/>
  <c r="UDL159" i="6"/>
  <c r="UDM159" i="6"/>
  <c r="UDN159" i="6"/>
  <c r="UDO159" i="6"/>
  <c r="UDP159" i="6"/>
  <c r="UDQ159" i="6"/>
  <c r="UDR159" i="6"/>
  <c r="UDS159" i="6"/>
  <c r="UDT159" i="6"/>
  <c r="UDU159" i="6"/>
  <c r="UDV159" i="6"/>
  <c r="UDW159" i="6"/>
  <c r="UDX159" i="6"/>
  <c r="UDY159" i="6"/>
  <c r="UDZ159" i="6"/>
  <c r="UEA159" i="6"/>
  <c r="UEB159" i="6"/>
  <c r="UEC159" i="6"/>
  <c r="UED159" i="6"/>
  <c r="UEE159" i="6"/>
  <c r="UEF159" i="6"/>
  <c r="UEG159" i="6"/>
  <c r="UEH159" i="6"/>
  <c r="UEI159" i="6"/>
  <c r="UEJ159" i="6"/>
  <c r="UEK159" i="6"/>
  <c r="UEL159" i="6"/>
  <c r="UEM159" i="6"/>
  <c r="UEN159" i="6"/>
  <c r="UEO159" i="6"/>
  <c r="UEP159" i="6"/>
  <c r="UEQ159" i="6"/>
  <c r="UER159" i="6"/>
  <c r="UES159" i="6"/>
  <c r="UET159" i="6"/>
  <c r="UEU159" i="6"/>
  <c r="UEV159" i="6"/>
  <c r="UEW159" i="6"/>
  <c r="UEX159" i="6"/>
  <c r="UEY159" i="6"/>
  <c r="UEZ159" i="6"/>
  <c r="UFA159" i="6"/>
  <c r="UFB159" i="6"/>
  <c r="UFC159" i="6"/>
  <c r="UFD159" i="6"/>
  <c r="UFE159" i="6"/>
  <c r="UFF159" i="6"/>
  <c r="UFG159" i="6"/>
  <c r="UFH159" i="6"/>
  <c r="UFI159" i="6"/>
  <c r="UFJ159" i="6"/>
  <c r="UFK159" i="6"/>
  <c r="UFL159" i="6"/>
  <c r="UFM159" i="6"/>
  <c r="UFN159" i="6"/>
  <c r="UFO159" i="6"/>
  <c r="UFP159" i="6"/>
  <c r="UFQ159" i="6"/>
  <c r="UFR159" i="6"/>
  <c r="UFS159" i="6"/>
  <c r="UFT159" i="6"/>
  <c r="UFU159" i="6"/>
  <c r="UFV159" i="6"/>
  <c r="UFW159" i="6"/>
  <c r="UFX159" i="6"/>
  <c r="UFY159" i="6"/>
  <c r="UFZ159" i="6"/>
  <c r="UGA159" i="6"/>
  <c r="UGB159" i="6"/>
  <c r="UGC159" i="6"/>
  <c r="UGD159" i="6"/>
  <c r="UGE159" i="6"/>
  <c r="UGF159" i="6"/>
  <c r="UGG159" i="6"/>
  <c r="UGH159" i="6"/>
  <c r="UGI159" i="6"/>
  <c r="UGJ159" i="6"/>
  <c r="UGK159" i="6"/>
  <c r="UGL159" i="6"/>
  <c r="UGM159" i="6"/>
  <c r="UGN159" i="6"/>
  <c r="UGO159" i="6"/>
  <c r="UGP159" i="6"/>
  <c r="UGQ159" i="6"/>
  <c r="UGR159" i="6"/>
  <c r="UGS159" i="6"/>
  <c r="UGT159" i="6"/>
  <c r="UGU159" i="6"/>
  <c r="UGV159" i="6"/>
  <c r="UGW159" i="6"/>
  <c r="UGX159" i="6"/>
  <c r="UGY159" i="6"/>
  <c r="UGZ159" i="6"/>
  <c r="UHA159" i="6"/>
  <c r="UHB159" i="6"/>
  <c r="UHC159" i="6"/>
  <c r="UHD159" i="6"/>
  <c r="UHE159" i="6"/>
  <c r="UHF159" i="6"/>
  <c r="UHG159" i="6"/>
  <c r="UHH159" i="6"/>
  <c r="UHI159" i="6"/>
  <c r="UHJ159" i="6"/>
  <c r="UHK159" i="6"/>
  <c r="UHL159" i="6"/>
  <c r="UHM159" i="6"/>
  <c r="UHN159" i="6"/>
  <c r="UHO159" i="6"/>
  <c r="UHP159" i="6"/>
  <c r="UHQ159" i="6"/>
  <c r="UHR159" i="6"/>
  <c r="UHS159" i="6"/>
  <c r="UHT159" i="6"/>
  <c r="UHU159" i="6"/>
  <c r="UHV159" i="6"/>
  <c r="UHW159" i="6"/>
  <c r="UHX159" i="6"/>
  <c r="UHY159" i="6"/>
  <c r="UHZ159" i="6"/>
  <c r="UIA159" i="6"/>
  <c r="UIB159" i="6"/>
  <c r="UIC159" i="6"/>
  <c r="UID159" i="6"/>
  <c r="UIE159" i="6"/>
  <c r="UIF159" i="6"/>
  <c r="UIG159" i="6"/>
  <c r="UIH159" i="6"/>
  <c r="UII159" i="6"/>
  <c r="UIJ159" i="6"/>
  <c r="UIK159" i="6"/>
  <c r="UIL159" i="6"/>
  <c r="UIM159" i="6"/>
  <c r="UIN159" i="6"/>
  <c r="UIO159" i="6"/>
  <c r="UIP159" i="6"/>
  <c r="UIQ159" i="6"/>
  <c r="UIR159" i="6"/>
  <c r="UIS159" i="6"/>
  <c r="UIT159" i="6"/>
  <c r="UIU159" i="6"/>
  <c r="UIV159" i="6"/>
  <c r="UIW159" i="6"/>
  <c r="UIX159" i="6"/>
  <c r="UIY159" i="6"/>
  <c r="UIZ159" i="6"/>
  <c r="UJA159" i="6"/>
  <c r="UJB159" i="6"/>
  <c r="UJC159" i="6"/>
  <c r="UJD159" i="6"/>
  <c r="UJE159" i="6"/>
  <c r="UJF159" i="6"/>
  <c r="UJG159" i="6"/>
  <c r="UJH159" i="6"/>
  <c r="UJI159" i="6"/>
  <c r="UJJ159" i="6"/>
  <c r="UJK159" i="6"/>
  <c r="UJL159" i="6"/>
  <c r="UJM159" i="6"/>
  <c r="UJN159" i="6"/>
  <c r="UJO159" i="6"/>
  <c r="UJP159" i="6"/>
  <c r="UJQ159" i="6"/>
  <c r="UJR159" i="6"/>
  <c r="UJS159" i="6"/>
  <c r="UJT159" i="6"/>
  <c r="UJU159" i="6"/>
  <c r="UJV159" i="6"/>
  <c r="UJW159" i="6"/>
  <c r="UJX159" i="6"/>
  <c r="UJY159" i="6"/>
  <c r="UJZ159" i="6"/>
  <c r="UKA159" i="6"/>
  <c r="UKB159" i="6"/>
  <c r="UKC159" i="6"/>
  <c r="UKD159" i="6"/>
  <c r="UKE159" i="6"/>
  <c r="UKF159" i="6"/>
  <c r="UKG159" i="6"/>
  <c r="UKH159" i="6"/>
  <c r="UKI159" i="6"/>
  <c r="UKJ159" i="6"/>
  <c r="UKK159" i="6"/>
  <c r="UKL159" i="6"/>
  <c r="UKM159" i="6"/>
  <c r="UKN159" i="6"/>
  <c r="UKO159" i="6"/>
  <c r="UKP159" i="6"/>
  <c r="UKQ159" i="6"/>
  <c r="UKR159" i="6"/>
  <c r="UKS159" i="6"/>
  <c r="UKT159" i="6"/>
  <c r="UKU159" i="6"/>
  <c r="UKV159" i="6"/>
  <c r="UKW159" i="6"/>
  <c r="UKX159" i="6"/>
  <c r="UKY159" i="6"/>
  <c r="UKZ159" i="6"/>
  <c r="ULA159" i="6"/>
  <c r="ULB159" i="6"/>
  <c r="ULC159" i="6"/>
  <c r="ULD159" i="6"/>
  <c r="ULE159" i="6"/>
  <c r="ULF159" i="6"/>
  <c r="ULG159" i="6"/>
  <c r="ULH159" i="6"/>
  <c r="ULI159" i="6"/>
  <c r="ULJ159" i="6"/>
  <c r="ULK159" i="6"/>
  <c r="ULL159" i="6"/>
  <c r="ULM159" i="6"/>
  <c r="ULN159" i="6"/>
  <c r="ULO159" i="6"/>
  <c r="ULP159" i="6"/>
  <c r="ULQ159" i="6"/>
  <c r="ULR159" i="6"/>
  <c r="ULS159" i="6"/>
  <c r="ULT159" i="6"/>
  <c r="ULU159" i="6"/>
  <c r="ULV159" i="6"/>
  <c r="ULW159" i="6"/>
  <c r="ULX159" i="6"/>
  <c r="ULY159" i="6"/>
  <c r="ULZ159" i="6"/>
  <c r="UMA159" i="6"/>
  <c r="UMB159" i="6"/>
  <c r="UMC159" i="6"/>
  <c r="UMD159" i="6"/>
  <c r="UME159" i="6"/>
  <c r="UMF159" i="6"/>
  <c r="UMG159" i="6"/>
  <c r="UMH159" i="6"/>
  <c r="UMI159" i="6"/>
  <c r="UMJ159" i="6"/>
  <c r="UMK159" i="6"/>
  <c r="UML159" i="6"/>
  <c r="UMM159" i="6"/>
  <c r="UMN159" i="6"/>
  <c r="UMO159" i="6"/>
  <c r="UMP159" i="6"/>
  <c r="UMQ159" i="6"/>
  <c r="UMR159" i="6"/>
  <c r="UMS159" i="6"/>
  <c r="UMT159" i="6"/>
  <c r="UMU159" i="6"/>
  <c r="UMV159" i="6"/>
  <c r="UMW159" i="6"/>
  <c r="UMX159" i="6"/>
  <c r="UMY159" i="6"/>
  <c r="UMZ159" i="6"/>
  <c r="UNA159" i="6"/>
  <c r="UNB159" i="6"/>
  <c r="UNC159" i="6"/>
  <c r="UND159" i="6"/>
  <c r="UNE159" i="6"/>
  <c r="UNF159" i="6"/>
  <c r="UNG159" i="6"/>
  <c r="UNH159" i="6"/>
  <c r="UNI159" i="6"/>
  <c r="UNJ159" i="6"/>
  <c r="UNK159" i="6"/>
  <c r="UNL159" i="6"/>
  <c r="UNM159" i="6"/>
  <c r="UNN159" i="6"/>
  <c r="UNO159" i="6"/>
  <c r="UNP159" i="6"/>
  <c r="UNQ159" i="6"/>
  <c r="UNR159" i="6"/>
  <c r="UNS159" i="6"/>
  <c r="UNT159" i="6"/>
  <c r="UNU159" i="6"/>
  <c r="UNV159" i="6"/>
  <c r="UNW159" i="6"/>
  <c r="UNX159" i="6"/>
  <c r="UNY159" i="6"/>
  <c r="UNZ159" i="6"/>
  <c r="UOA159" i="6"/>
  <c r="UOB159" i="6"/>
  <c r="UOC159" i="6"/>
  <c r="UOD159" i="6"/>
  <c r="UOE159" i="6"/>
  <c r="UOF159" i="6"/>
  <c r="UOG159" i="6"/>
  <c r="UOH159" i="6"/>
  <c r="UOI159" i="6"/>
  <c r="UOJ159" i="6"/>
  <c r="UOK159" i="6"/>
  <c r="UOL159" i="6"/>
  <c r="UOM159" i="6"/>
  <c r="UON159" i="6"/>
  <c r="UOO159" i="6"/>
  <c r="UOP159" i="6"/>
  <c r="UOQ159" i="6"/>
  <c r="UOR159" i="6"/>
  <c r="UOS159" i="6"/>
  <c r="UOT159" i="6"/>
  <c r="UOU159" i="6"/>
  <c r="UOV159" i="6"/>
  <c r="UOW159" i="6"/>
  <c r="UOX159" i="6"/>
  <c r="UOY159" i="6"/>
  <c r="UOZ159" i="6"/>
  <c r="UPA159" i="6"/>
  <c r="UPB159" i="6"/>
  <c r="UPC159" i="6"/>
  <c r="UPD159" i="6"/>
  <c r="UPE159" i="6"/>
  <c r="UPF159" i="6"/>
  <c r="UPG159" i="6"/>
  <c r="UPH159" i="6"/>
  <c r="UPI159" i="6"/>
  <c r="UPJ159" i="6"/>
  <c r="UPK159" i="6"/>
  <c r="UPL159" i="6"/>
  <c r="UPM159" i="6"/>
  <c r="UPN159" i="6"/>
  <c r="UPO159" i="6"/>
  <c r="UPP159" i="6"/>
  <c r="UPQ159" i="6"/>
  <c r="UPR159" i="6"/>
  <c r="UPS159" i="6"/>
  <c r="UPT159" i="6"/>
  <c r="UPU159" i="6"/>
  <c r="UPV159" i="6"/>
  <c r="UPW159" i="6"/>
  <c r="UPX159" i="6"/>
  <c r="UPY159" i="6"/>
  <c r="UPZ159" i="6"/>
  <c r="UQA159" i="6"/>
  <c r="UQB159" i="6"/>
  <c r="UQC159" i="6"/>
  <c r="UQD159" i="6"/>
  <c r="UQE159" i="6"/>
  <c r="UQF159" i="6"/>
  <c r="UQG159" i="6"/>
  <c r="UQH159" i="6"/>
  <c r="UQI159" i="6"/>
  <c r="UQJ159" i="6"/>
  <c r="UQK159" i="6"/>
  <c r="UQL159" i="6"/>
  <c r="UQM159" i="6"/>
  <c r="UQN159" i="6"/>
  <c r="UQO159" i="6"/>
  <c r="UQP159" i="6"/>
  <c r="UQQ159" i="6"/>
  <c r="UQR159" i="6"/>
  <c r="UQS159" i="6"/>
  <c r="UQT159" i="6"/>
  <c r="UQU159" i="6"/>
  <c r="UQV159" i="6"/>
  <c r="UQW159" i="6"/>
  <c r="UQX159" i="6"/>
  <c r="UQY159" i="6"/>
  <c r="UQZ159" i="6"/>
  <c r="URA159" i="6"/>
  <c r="URB159" i="6"/>
  <c r="URC159" i="6"/>
  <c r="URD159" i="6"/>
  <c r="URE159" i="6"/>
  <c r="URF159" i="6"/>
  <c r="URG159" i="6"/>
  <c r="URH159" i="6"/>
  <c r="URI159" i="6"/>
  <c r="URJ159" i="6"/>
  <c r="URK159" i="6"/>
  <c r="URL159" i="6"/>
  <c r="URM159" i="6"/>
  <c r="URN159" i="6"/>
  <c r="URO159" i="6"/>
  <c r="URP159" i="6"/>
  <c r="URQ159" i="6"/>
  <c r="URR159" i="6"/>
  <c r="URS159" i="6"/>
  <c r="URT159" i="6"/>
  <c r="URU159" i="6"/>
  <c r="URV159" i="6"/>
  <c r="URW159" i="6"/>
  <c r="URX159" i="6"/>
  <c r="URY159" i="6"/>
  <c r="URZ159" i="6"/>
  <c r="USA159" i="6"/>
  <c r="USB159" i="6"/>
  <c r="USC159" i="6"/>
  <c r="USD159" i="6"/>
  <c r="USE159" i="6"/>
  <c r="USF159" i="6"/>
  <c r="USG159" i="6"/>
  <c r="USH159" i="6"/>
  <c r="USI159" i="6"/>
  <c r="USJ159" i="6"/>
  <c r="USK159" i="6"/>
  <c r="USL159" i="6"/>
  <c r="USM159" i="6"/>
  <c r="USN159" i="6"/>
  <c r="USO159" i="6"/>
  <c r="USP159" i="6"/>
  <c r="USQ159" i="6"/>
  <c r="USR159" i="6"/>
  <c r="USS159" i="6"/>
  <c r="UST159" i="6"/>
  <c r="USU159" i="6"/>
  <c r="USV159" i="6"/>
  <c r="USW159" i="6"/>
  <c r="USX159" i="6"/>
  <c r="USY159" i="6"/>
  <c r="USZ159" i="6"/>
  <c r="UTA159" i="6"/>
  <c r="UTB159" i="6"/>
  <c r="UTC159" i="6"/>
  <c r="UTD159" i="6"/>
  <c r="UTE159" i="6"/>
  <c r="UTF159" i="6"/>
  <c r="UTG159" i="6"/>
  <c r="UTH159" i="6"/>
  <c r="UTI159" i="6"/>
  <c r="UTJ159" i="6"/>
  <c r="UTK159" i="6"/>
  <c r="UTL159" i="6"/>
  <c r="UTM159" i="6"/>
  <c r="UTN159" i="6"/>
  <c r="UTO159" i="6"/>
  <c r="UTP159" i="6"/>
  <c r="UTQ159" i="6"/>
  <c r="UTR159" i="6"/>
  <c r="UTS159" i="6"/>
  <c r="UTT159" i="6"/>
  <c r="UTU159" i="6"/>
  <c r="UTV159" i="6"/>
  <c r="UTW159" i="6"/>
  <c r="UTX159" i="6"/>
  <c r="UTY159" i="6"/>
  <c r="UTZ159" i="6"/>
  <c r="UUA159" i="6"/>
  <c r="UUB159" i="6"/>
  <c r="UUC159" i="6"/>
  <c r="UUD159" i="6"/>
  <c r="UUE159" i="6"/>
  <c r="UUF159" i="6"/>
  <c r="UUG159" i="6"/>
  <c r="UUH159" i="6"/>
  <c r="UUI159" i="6"/>
  <c r="UUJ159" i="6"/>
  <c r="UUK159" i="6"/>
  <c r="UUL159" i="6"/>
  <c r="UUM159" i="6"/>
  <c r="UUN159" i="6"/>
  <c r="UUO159" i="6"/>
  <c r="UUP159" i="6"/>
  <c r="UUQ159" i="6"/>
  <c r="UUR159" i="6"/>
  <c r="UUS159" i="6"/>
  <c r="UUT159" i="6"/>
  <c r="UUU159" i="6"/>
  <c r="UUV159" i="6"/>
  <c r="UUW159" i="6"/>
  <c r="UUX159" i="6"/>
  <c r="UUY159" i="6"/>
  <c r="UUZ159" i="6"/>
  <c r="UVA159" i="6"/>
  <c r="UVB159" i="6"/>
  <c r="UVC159" i="6"/>
  <c r="UVD159" i="6"/>
  <c r="UVE159" i="6"/>
  <c r="UVF159" i="6"/>
  <c r="UVG159" i="6"/>
  <c r="UVH159" i="6"/>
  <c r="UVI159" i="6"/>
  <c r="UVJ159" i="6"/>
  <c r="UVK159" i="6"/>
  <c r="UVL159" i="6"/>
  <c r="UVM159" i="6"/>
  <c r="UVN159" i="6"/>
  <c r="UVO159" i="6"/>
  <c r="UVP159" i="6"/>
  <c r="UVQ159" i="6"/>
  <c r="UVR159" i="6"/>
  <c r="UVS159" i="6"/>
  <c r="UVT159" i="6"/>
  <c r="UVU159" i="6"/>
  <c r="UVV159" i="6"/>
  <c r="UVW159" i="6"/>
  <c r="UVX159" i="6"/>
  <c r="UVY159" i="6"/>
  <c r="UVZ159" i="6"/>
  <c r="UWA159" i="6"/>
  <c r="UWB159" i="6"/>
  <c r="UWC159" i="6"/>
  <c r="UWD159" i="6"/>
  <c r="UWE159" i="6"/>
  <c r="UWF159" i="6"/>
  <c r="UWG159" i="6"/>
  <c r="UWH159" i="6"/>
  <c r="UWI159" i="6"/>
  <c r="UWJ159" i="6"/>
  <c r="UWK159" i="6"/>
  <c r="UWL159" i="6"/>
  <c r="UWM159" i="6"/>
  <c r="UWN159" i="6"/>
  <c r="UWO159" i="6"/>
  <c r="UWP159" i="6"/>
  <c r="UWQ159" i="6"/>
  <c r="UWR159" i="6"/>
  <c r="UWS159" i="6"/>
  <c r="UWT159" i="6"/>
  <c r="UWU159" i="6"/>
  <c r="UWV159" i="6"/>
  <c r="UWW159" i="6"/>
  <c r="UWX159" i="6"/>
  <c r="UWY159" i="6"/>
  <c r="UWZ159" i="6"/>
  <c r="UXA159" i="6"/>
  <c r="UXB159" i="6"/>
  <c r="UXC159" i="6"/>
  <c r="UXD159" i="6"/>
  <c r="UXE159" i="6"/>
  <c r="UXF159" i="6"/>
  <c r="UXG159" i="6"/>
  <c r="UXH159" i="6"/>
  <c r="UXI159" i="6"/>
  <c r="UXJ159" i="6"/>
  <c r="UXK159" i="6"/>
  <c r="UXL159" i="6"/>
  <c r="UXM159" i="6"/>
  <c r="UXN159" i="6"/>
  <c r="UXO159" i="6"/>
  <c r="UXP159" i="6"/>
  <c r="UXQ159" i="6"/>
  <c r="UXR159" i="6"/>
  <c r="UXS159" i="6"/>
  <c r="UXT159" i="6"/>
  <c r="UXU159" i="6"/>
  <c r="UXV159" i="6"/>
  <c r="UXW159" i="6"/>
  <c r="UXX159" i="6"/>
  <c r="UXY159" i="6"/>
  <c r="UXZ159" i="6"/>
  <c r="UYA159" i="6"/>
  <c r="UYB159" i="6"/>
  <c r="UYC159" i="6"/>
  <c r="UYD159" i="6"/>
  <c r="UYE159" i="6"/>
  <c r="UYF159" i="6"/>
  <c r="UYG159" i="6"/>
  <c r="UYH159" i="6"/>
  <c r="UYI159" i="6"/>
  <c r="UYJ159" i="6"/>
  <c r="UYK159" i="6"/>
  <c r="UYL159" i="6"/>
  <c r="UYM159" i="6"/>
  <c r="UYN159" i="6"/>
  <c r="UYO159" i="6"/>
  <c r="UYP159" i="6"/>
  <c r="UYQ159" i="6"/>
  <c r="UYR159" i="6"/>
  <c r="UYS159" i="6"/>
  <c r="UYT159" i="6"/>
  <c r="UYU159" i="6"/>
  <c r="UYV159" i="6"/>
  <c r="UYW159" i="6"/>
  <c r="UYX159" i="6"/>
  <c r="UYY159" i="6"/>
  <c r="UYZ159" i="6"/>
  <c r="UZA159" i="6"/>
  <c r="UZB159" i="6"/>
  <c r="UZC159" i="6"/>
  <c r="UZD159" i="6"/>
  <c r="UZE159" i="6"/>
  <c r="UZF159" i="6"/>
  <c r="UZG159" i="6"/>
  <c r="UZH159" i="6"/>
  <c r="UZI159" i="6"/>
  <c r="UZJ159" i="6"/>
  <c r="UZK159" i="6"/>
  <c r="UZL159" i="6"/>
  <c r="UZM159" i="6"/>
  <c r="UZN159" i="6"/>
  <c r="UZO159" i="6"/>
  <c r="UZP159" i="6"/>
  <c r="UZQ159" i="6"/>
  <c r="UZR159" i="6"/>
  <c r="UZS159" i="6"/>
  <c r="UZT159" i="6"/>
  <c r="UZU159" i="6"/>
  <c r="UZV159" i="6"/>
  <c r="UZW159" i="6"/>
  <c r="UZX159" i="6"/>
  <c r="UZY159" i="6"/>
  <c r="UZZ159" i="6"/>
  <c r="VAA159" i="6"/>
  <c r="VAB159" i="6"/>
  <c r="VAC159" i="6"/>
  <c r="VAD159" i="6"/>
  <c r="VAE159" i="6"/>
  <c r="VAF159" i="6"/>
  <c r="VAG159" i="6"/>
  <c r="VAH159" i="6"/>
  <c r="VAI159" i="6"/>
  <c r="VAJ159" i="6"/>
  <c r="VAK159" i="6"/>
  <c r="VAL159" i="6"/>
  <c r="VAM159" i="6"/>
  <c r="VAN159" i="6"/>
  <c r="VAO159" i="6"/>
  <c r="VAP159" i="6"/>
  <c r="VAQ159" i="6"/>
  <c r="VAR159" i="6"/>
  <c r="VAS159" i="6"/>
  <c r="VAT159" i="6"/>
  <c r="VAU159" i="6"/>
  <c r="VAV159" i="6"/>
  <c r="VAW159" i="6"/>
  <c r="VAX159" i="6"/>
  <c r="VAY159" i="6"/>
  <c r="VAZ159" i="6"/>
  <c r="VBA159" i="6"/>
  <c r="VBB159" i="6"/>
  <c r="VBC159" i="6"/>
  <c r="VBD159" i="6"/>
  <c r="VBE159" i="6"/>
  <c r="VBF159" i="6"/>
  <c r="VBG159" i="6"/>
  <c r="VBH159" i="6"/>
  <c r="VBI159" i="6"/>
  <c r="VBJ159" i="6"/>
  <c r="VBK159" i="6"/>
  <c r="VBL159" i="6"/>
  <c r="VBM159" i="6"/>
  <c r="VBN159" i="6"/>
  <c r="VBO159" i="6"/>
  <c r="VBP159" i="6"/>
  <c r="VBQ159" i="6"/>
  <c r="VBR159" i="6"/>
  <c r="VBS159" i="6"/>
  <c r="VBT159" i="6"/>
  <c r="VBU159" i="6"/>
  <c r="VBV159" i="6"/>
  <c r="VBW159" i="6"/>
  <c r="VBX159" i="6"/>
  <c r="VBY159" i="6"/>
  <c r="VBZ159" i="6"/>
  <c r="VCA159" i="6"/>
  <c r="VCB159" i="6"/>
  <c r="VCC159" i="6"/>
  <c r="VCD159" i="6"/>
  <c r="VCE159" i="6"/>
  <c r="VCF159" i="6"/>
  <c r="VCG159" i="6"/>
  <c r="VCH159" i="6"/>
  <c r="VCI159" i="6"/>
  <c r="VCJ159" i="6"/>
  <c r="VCK159" i="6"/>
  <c r="VCL159" i="6"/>
  <c r="VCM159" i="6"/>
  <c r="VCN159" i="6"/>
  <c r="VCO159" i="6"/>
  <c r="VCP159" i="6"/>
  <c r="VCQ159" i="6"/>
  <c r="VCR159" i="6"/>
  <c r="VCS159" i="6"/>
  <c r="VCT159" i="6"/>
  <c r="VCU159" i="6"/>
  <c r="VCV159" i="6"/>
  <c r="VCW159" i="6"/>
  <c r="VCX159" i="6"/>
  <c r="VCY159" i="6"/>
  <c r="VCZ159" i="6"/>
  <c r="VDA159" i="6"/>
  <c r="VDB159" i="6"/>
  <c r="VDC159" i="6"/>
  <c r="VDD159" i="6"/>
  <c r="VDE159" i="6"/>
  <c r="VDF159" i="6"/>
  <c r="VDG159" i="6"/>
  <c r="VDH159" i="6"/>
  <c r="VDI159" i="6"/>
  <c r="VDJ159" i="6"/>
  <c r="VDK159" i="6"/>
  <c r="VDL159" i="6"/>
  <c r="VDM159" i="6"/>
  <c r="VDN159" i="6"/>
  <c r="VDO159" i="6"/>
  <c r="VDP159" i="6"/>
  <c r="VDQ159" i="6"/>
  <c r="VDR159" i="6"/>
  <c r="VDS159" i="6"/>
  <c r="VDT159" i="6"/>
  <c r="VDU159" i="6"/>
  <c r="VDV159" i="6"/>
  <c r="VDW159" i="6"/>
  <c r="VDX159" i="6"/>
  <c r="VDY159" i="6"/>
  <c r="VDZ159" i="6"/>
  <c r="VEA159" i="6"/>
  <c r="VEB159" i="6"/>
  <c r="VEC159" i="6"/>
  <c r="VED159" i="6"/>
  <c r="VEE159" i="6"/>
  <c r="VEF159" i="6"/>
  <c r="VEG159" i="6"/>
  <c r="VEH159" i="6"/>
  <c r="VEI159" i="6"/>
  <c r="VEJ159" i="6"/>
  <c r="VEK159" i="6"/>
  <c r="VEL159" i="6"/>
  <c r="VEM159" i="6"/>
  <c r="VEN159" i="6"/>
  <c r="VEO159" i="6"/>
  <c r="VEP159" i="6"/>
  <c r="VEQ159" i="6"/>
  <c r="VER159" i="6"/>
  <c r="VES159" i="6"/>
  <c r="VET159" i="6"/>
  <c r="VEU159" i="6"/>
  <c r="VEV159" i="6"/>
  <c r="VEW159" i="6"/>
  <c r="VEX159" i="6"/>
  <c r="VEY159" i="6"/>
  <c r="VEZ159" i="6"/>
  <c r="VFA159" i="6"/>
  <c r="VFB159" i="6"/>
  <c r="VFC159" i="6"/>
  <c r="VFD159" i="6"/>
  <c r="VFE159" i="6"/>
  <c r="VFF159" i="6"/>
  <c r="VFG159" i="6"/>
  <c r="VFH159" i="6"/>
  <c r="VFI159" i="6"/>
  <c r="VFJ159" i="6"/>
  <c r="VFK159" i="6"/>
  <c r="VFL159" i="6"/>
  <c r="VFM159" i="6"/>
  <c r="VFN159" i="6"/>
  <c r="VFO159" i="6"/>
  <c r="VFP159" i="6"/>
  <c r="VFQ159" i="6"/>
  <c r="VFR159" i="6"/>
  <c r="VFS159" i="6"/>
  <c r="VFT159" i="6"/>
  <c r="VFU159" i="6"/>
  <c r="VFV159" i="6"/>
  <c r="VFW159" i="6"/>
  <c r="VFX159" i="6"/>
  <c r="VFY159" i="6"/>
  <c r="VFZ159" i="6"/>
  <c r="VGA159" i="6"/>
  <c r="VGB159" i="6"/>
  <c r="VGC159" i="6"/>
  <c r="VGD159" i="6"/>
  <c r="VGE159" i="6"/>
  <c r="VGF159" i="6"/>
  <c r="VGG159" i="6"/>
  <c r="VGH159" i="6"/>
  <c r="VGI159" i="6"/>
  <c r="VGJ159" i="6"/>
  <c r="VGK159" i="6"/>
  <c r="VGL159" i="6"/>
  <c r="VGM159" i="6"/>
  <c r="VGN159" i="6"/>
  <c r="VGO159" i="6"/>
  <c r="VGP159" i="6"/>
  <c r="VGQ159" i="6"/>
  <c r="VGR159" i="6"/>
  <c r="VGS159" i="6"/>
  <c r="VGT159" i="6"/>
  <c r="VGU159" i="6"/>
  <c r="VGV159" i="6"/>
  <c r="VGW159" i="6"/>
  <c r="VGX159" i="6"/>
  <c r="VGY159" i="6"/>
  <c r="VGZ159" i="6"/>
  <c r="VHA159" i="6"/>
  <c r="VHB159" i="6"/>
  <c r="VHC159" i="6"/>
  <c r="VHD159" i="6"/>
  <c r="VHE159" i="6"/>
  <c r="VHF159" i="6"/>
  <c r="VHG159" i="6"/>
  <c r="VHH159" i="6"/>
  <c r="VHI159" i="6"/>
  <c r="VHJ159" i="6"/>
  <c r="VHK159" i="6"/>
  <c r="VHL159" i="6"/>
  <c r="VHM159" i="6"/>
  <c r="VHN159" i="6"/>
  <c r="VHO159" i="6"/>
  <c r="VHP159" i="6"/>
  <c r="VHQ159" i="6"/>
  <c r="VHR159" i="6"/>
  <c r="VHS159" i="6"/>
  <c r="VHT159" i="6"/>
  <c r="VHU159" i="6"/>
  <c r="VHV159" i="6"/>
  <c r="VHW159" i="6"/>
  <c r="VHX159" i="6"/>
  <c r="VHY159" i="6"/>
  <c r="VHZ159" i="6"/>
  <c r="VIA159" i="6"/>
  <c r="VIB159" i="6"/>
  <c r="VIC159" i="6"/>
  <c r="VID159" i="6"/>
  <c r="VIE159" i="6"/>
  <c r="VIF159" i="6"/>
  <c r="VIG159" i="6"/>
  <c r="VIH159" i="6"/>
  <c r="VII159" i="6"/>
  <c r="VIJ159" i="6"/>
  <c r="VIK159" i="6"/>
  <c r="VIL159" i="6"/>
  <c r="VIM159" i="6"/>
  <c r="VIN159" i="6"/>
  <c r="VIO159" i="6"/>
  <c r="VIP159" i="6"/>
  <c r="VIQ159" i="6"/>
  <c r="VIR159" i="6"/>
  <c r="VIS159" i="6"/>
  <c r="VIT159" i="6"/>
  <c r="VIU159" i="6"/>
  <c r="VIV159" i="6"/>
  <c r="VIW159" i="6"/>
  <c r="VIX159" i="6"/>
  <c r="VIY159" i="6"/>
  <c r="VIZ159" i="6"/>
  <c r="VJA159" i="6"/>
  <c r="VJB159" i="6"/>
  <c r="VJC159" i="6"/>
  <c r="VJD159" i="6"/>
  <c r="VJE159" i="6"/>
  <c r="VJF159" i="6"/>
  <c r="VJG159" i="6"/>
  <c r="VJH159" i="6"/>
  <c r="VJI159" i="6"/>
  <c r="VJJ159" i="6"/>
  <c r="VJK159" i="6"/>
  <c r="VJL159" i="6"/>
  <c r="VJM159" i="6"/>
  <c r="VJN159" i="6"/>
  <c r="VJO159" i="6"/>
  <c r="VJP159" i="6"/>
  <c r="VJQ159" i="6"/>
  <c r="VJR159" i="6"/>
  <c r="VJS159" i="6"/>
  <c r="VJT159" i="6"/>
  <c r="VJU159" i="6"/>
  <c r="VJV159" i="6"/>
  <c r="VJW159" i="6"/>
  <c r="VJX159" i="6"/>
  <c r="VJY159" i="6"/>
  <c r="VJZ159" i="6"/>
  <c r="VKA159" i="6"/>
  <c r="VKB159" i="6"/>
  <c r="VKC159" i="6"/>
  <c r="VKD159" i="6"/>
  <c r="VKE159" i="6"/>
  <c r="VKF159" i="6"/>
  <c r="VKG159" i="6"/>
  <c r="VKH159" i="6"/>
  <c r="VKI159" i="6"/>
  <c r="VKJ159" i="6"/>
  <c r="VKK159" i="6"/>
  <c r="VKL159" i="6"/>
  <c r="VKM159" i="6"/>
  <c r="VKN159" i="6"/>
  <c r="VKO159" i="6"/>
  <c r="VKP159" i="6"/>
  <c r="VKQ159" i="6"/>
  <c r="VKR159" i="6"/>
  <c r="VKS159" i="6"/>
  <c r="VKT159" i="6"/>
  <c r="VKU159" i="6"/>
  <c r="VKV159" i="6"/>
  <c r="VKW159" i="6"/>
  <c r="VKX159" i="6"/>
  <c r="VKY159" i="6"/>
  <c r="VKZ159" i="6"/>
  <c r="VLA159" i="6"/>
  <c r="VLB159" i="6"/>
  <c r="VLC159" i="6"/>
  <c r="VLD159" i="6"/>
  <c r="VLE159" i="6"/>
  <c r="VLF159" i="6"/>
  <c r="VLG159" i="6"/>
  <c r="VLH159" i="6"/>
  <c r="VLI159" i="6"/>
  <c r="VLJ159" i="6"/>
  <c r="VLK159" i="6"/>
  <c r="VLL159" i="6"/>
  <c r="VLM159" i="6"/>
  <c r="VLN159" i="6"/>
  <c r="VLO159" i="6"/>
  <c r="VLP159" i="6"/>
  <c r="VLQ159" i="6"/>
  <c r="VLR159" i="6"/>
  <c r="VLS159" i="6"/>
  <c r="VLT159" i="6"/>
  <c r="VLU159" i="6"/>
  <c r="VLV159" i="6"/>
  <c r="VLW159" i="6"/>
  <c r="VLX159" i="6"/>
  <c r="VLY159" i="6"/>
  <c r="VLZ159" i="6"/>
  <c r="VMA159" i="6"/>
  <c r="VMB159" i="6"/>
  <c r="VMC159" i="6"/>
  <c r="VMD159" i="6"/>
  <c r="VME159" i="6"/>
  <c r="VMF159" i="6"/>
  <c r="VMG159" i="6"/>
  <c r="VMH159" i="6"/>
  <c r="VMI159" i="6"/>
  <c r="VMJ159" i="6"/>
  <c r="VMK159" i="6"/>
  <c r="VML159" i="6"/>
  <c r="VMM159" i="6"/>
  <c r="VMN159" i="6"/>
  <c r="VMO159" i="6"/>
  <c r="VMP159" i="6"/>
  <c r="VMQ159" i="6"/>
  <c r="VMR159" i="6"/>
  <c r="VMS159" i="6"/>
  <c r="VMT159" i="6"/>
  <c r="VMU159" i="6"/>
  <c r="VMV159" i="6"/>
  <c r="VMW159" i="6"/>
  <c r="VMX159" i="6"/>
  <c r="VMY159" i="6"/>
  <c r="VMZ159" i="6"/>
  <c r="VNA159" i="6"/>
  <c r="VNB159" i="6"/>
  <c r="VNC159" i="6"/>
  <c r="VND159" i="6"/>
  <c r="VNE159" i="6"/>
  <c r="VNF159" i="6"/>
  <c r="VNG159" i="6"/>
  <c r="VNH159" i="6"/>
  <c r="VNI159" i="6"/>
  <c r="VNJ159" i="6"/>
  <c r="VNK159" i="6"/>
  <c r="VNL159" i="6"/>
  <c r="VNM159" i="6"/>
  <c r="VNN159" i="6"/>
  <c r="VNO159" i="6"/>
  <c r="VNP159" i="6"/>
  <c r="VNQ159" i="6"/>
  <c r="VNR159" i="6"/>
  <c r="VNS159" i="6"/>
  <c r="VNT159" i="6"/>
  <c r="VNU159" i="6"/>
  <c r="VNV159" i="6"/>
  <c r="VNW159" i="6"/>
  <c r="VNX159" i="6"/>
  <c r="VNY159" i="6"/>
  <c r="VNZ159" i="6"/>
  <c r="VOA159" i="6"/>
  <c r="VOB159" i="6"/>
  <c r="VOC159" i="6"/>
  <c r="VOD159" i="6"/>
  <c r="VOE159" i="6"/>
  <c r="VOF159" i="6"/>
  <c r="VOG159" i="6"/>
  <c r="VOH159" i="6"/>
  <c r="VOI159" i="6"/>
  <c r="VOJ159" i="6"/>
  <c r="VOK159" i="6"/>
  <c r="VOL159" i="6"/>
  <c r="VOM159" i="6"/>
  <c r="VON159" i="6"/>
  <c r="VOO159" i="6"/>
  <c r="VOP159" i="6"/>
  <c r="VOQ159" i="6"/>
  <c r="VOR159" i="6"/>
  <c r="VOS159" i="6"/>
  <c r="VOT159" i="6"/>
  <c r="VOU159" i="6"/>
  <c r="VOV159" i="6"/>
  <c r="VOW159" i="6"/>
  <c r="VOX159" i="6"/>
  <c r="VOY159" i="6"/>
  <c r="VOZ159" i="6"/>
  <c r="VPA159" i="6"/>
  <c r="VPB159" i="6"/>
  <c r="VPC159" i="6"/>
  <c r="VPD159" i="6"/>
  <c r="VPE159" i="6"/>
  <c r="VPF159" i="6"/>
  <c r="VPG159" i="6"/>
  <c r="VPH159" i="6"/>
  <c r="VPI159" i="6"/>
  <c r="VPJ159" i="6"/>
  <c r="VPK159" i="6"/>
  <c r="VPL159" i="6"/>
  <c r="VPM159" i="6"/>
  <c r="VPN159" i="6"/>
  <c r="VPO159" i="6"/>
  <c r="VPP159" i="6"/>
  <c r="VPQ159" i="6"/>
  <c r="VPR159" i="6"/>
  <c r="VPS159" i="6"/>
  <c r="VPT159" i="6"/>
  <c r="VPU159" i="6"/>
  <c r="VPV159" i="6"/>
  <c r="VPW159" i="6"/>
  <c r="VPX159" i="6"/>
  <c r="VPY159" i="6"/>
  <c r="VPZ159" i="6"/>
  <c r="VQA159" i="6"/>
  <c r="VQB159" i="6"/>
  <c r="VQC159" i="6"/>
  <c r="VQD159" i="6"/>
  <c r="VQE159" i="6"/>
  <c r="VQF159" i="6"/>
  <c r="VQG159" i="6"/>
  <c r="VQH159" i="6"/>
  <c r="VQI159" i="6"/>
  <c r="VQJ159" i="6"/>
  <c r="VQK159" i="6"/>
  <c r="VQL159" i="6"/>
  <c r="VQM159" i="6"/>
  <c r="VQN159" i="6"/>
  <c r="VQO159" i="6"/>
  <c r="VQP159" i="6"/>
  <c r="VQQ159" i="6"/>
  <c r="VQR159" i="6"/>
  <c r="VQS159" i="6"/>
  <c r="VQT159" i="6"/>
  <c r="VQU159" i="6"/>
  <c r="VQV159" i="6"/>
  <c r="VQW159" i="6"/>
  <c r="VQX159" i="6"/>
  <c r="VQY159" i="6"/>
  <c r="VQZ159" i="6"/>
  <c r="VRA159" i="6"/>
  <c r="VRB159" i="6"/>
  <c r="VRC159" i="6"/>
  <c r="VRD159" i="6"/>
  <c r="VRE159" i="6"/>
  <c r="VRF159" i="6"/>
  <c r="VRG159" i="6"/>
  <c r="VRH159" i="6"/>
  <c r="VRI159" i="6"/>
  <c r="VRJ159" i="6"/>
  <c r="VRK159" i="6"/>
  <c r="VRL159" i="6"/>
  <c r="VRM159" i="6"/>
  <c r="VRN159" i="6"/>
  <c r="VRO159" i="6"/>
  <c r="VRP159" i="6"/>
  <c r="VRQ159" i="6"/>
  <c r="VRR159" i="6"/>
  <c r="VRS159" i="6"/>
  <c r="VRT159" i="6"/>
  <c r="VRU159" i="6"/>
  <c r="VRV159" i="6"/>
  <c r="VRW159" i="6"/>
  <c r="VRX159" i="6"/>
  <c r="VRY159" i="6"/>
  <c r="VRZ159" i="6"/>
  <c r="VSA159" i="6"/>
  <c r="VSB159" i="6"/>
  <c r="VSC159" i="6"/>
  <c r="VSD159" i="6"/>
  <c r="VSE159" i="6"/>
  <c r="VSF159" i="6"/>
  <c r="VSG159" i="6"/>
  <c r="VSH159" i="6"/>
  <c r="VSI159" i="6"/>
  <c r="VSJ159" i="6"/>
  <c r="VSK159" i="6"/>
  <c r="VSL159" i="6"/>
  <c r="VSM159" i="6"/>
  <c r="VSN159" i="6"/>
  <c r="VSO159" i="6"/>
  <c r="VSP159" i="6"/>
  <c r="VSQ159" i="6"/>
  <c r="VSR159" i="6"/>
  <c r="VSS159" i="6"/>
  <c r="VST159" i="6"/>
  <c r="VSU159" i="6"/>
  <c r="VSV159" i="6"/>
  <c r="VSW159" i="6"/>
  <c r="VSX159" i="6"/>
  <c r="VSY159" i="6"/>
  <c r="VSZ159" i="6"/>
  <c r="VTA159" i="6"/>
  <c r="VTB159" i="6"/>
  <c r="VTC159" i="6"/>
  <c r="VTD159" i="6"/>
  <c r="VTE159" i="6"/>
  <c r="VTF159" i="6"/>
  <c r="VTG159" i="6"/>
  <c r="VTH159" i="6"/>
  <c r="VTI159" i="6"/>
  <c r="VTJ159" i="6"/>
  <c r="VTK159" i="6"/>
  <c r="VTL159" i="6"/>
  <c r="VTM159" i="6"/>
  <c r="VTN159" i="6"/>
  <c r="VTO159" i="6"/>
  <c r="VTP159" i="6"/>
  <c r="VTQ159" i="6"/>
  <c r="VTR159" i="6"/>
  <c r="VTS159" i="6"/>
  <c r="VTT159" i="6"/>
  <c r="VTU159" i="6"/>
  <c r="VTV159" i="6"/>
  <c r="VTW159" i="6"/>
  <c r="VTX159" i="6"/>
  <c r="VTY159" i="6"/>
  <c r="VTZ159" i="6"/>
  <c r="VUA159" i="6"/>
  <c r="VUB159" i="6"/>
  <c r="VUC159" i="6"/>
  <c r="VUD159" i="6"/>
  <c r="VUE159" i="6"/>
  <c r="VUF159" i="6"/>
  <c r="VUG159" i="6"/>
  <c r="VUH159" i="6"/>
  <c r="VUI159" i="6"/>
  <c r="VUJ159" i="6"/>
  <c r="VUK159" i="6"/>
  <c r="VUL159" i="6"/>
  <c r="VUM159" i="6"/>
  <c r="VUN159" i="6"/>
  <c r="VUO159" i="6"/>
  <c r="VUP159" i="6"/>
  <c r="VUQ159" i="6"/>
  <c r="VUR159" i="6"/>
  <c r="VUS159" i="6"/>
  <c r="VUT159" i="6"/>
  <c r="VUU159" i="6"/>
  <c r="VUV159" i="6"/>
  <c r="VUW159" i="6"/>
  <c r="VUX159" i="6"/>
  <c r="VUY159" i="6"/>
  <c r="VUZ159" i="6"/>
  <c r="VVA159" i="6"/>
  <c r="VVB159" i="6"/>
  <c r="VVC159" i="6"/>
  <c r="VVD159" i="6"/>
  <c r="VVE159" i="6"/>
  <c r="VVF159" i="6"/>
  <c r="VVG159" i="6"/>
  <c r="VVH159" i="6"/>
  <c r="VVI159" i="6"/>
  <c r="VVJ159" i="6"/>
  <c r="VVK159" i="6"/>
  <c r="VVL159" i="6"/>
  <c r="VVM159" i="6"/>
  <c r="VVN159" i="6"/>
  <c r="VVO159" i="6"/>
  <c r="VVP159" i="6"/>
  <c r="VVQ159" i="6"/>
  <c r="VVR159" i="6"/>
  <c r="VVS159" i="6"/>
  <c r="VVT159" i="6"/>
  <c r="VVU159" i="6"/>
  <c r="VVV159" i="6"/>
  <c r="VVW159" i="6"/>
  <c r="VVX159" i="6"/>
  <c r="VVY159" i="6"/>
  <c r="VVZ159" i="6"/>
  <c r="VWA159" i="6"/>
  <c r="VWB159" i="6"/>
  <c r="VWC159" i="6"/>
  <c r="VWD159" i="6"/>
  <c r="VWE159" i="6"/>
  <c r="VWF159" i="6"/>
  <c r="VWG159" i="6"/>
  <c r="VWH159" i="6"/>
  <c r="VWI159" i="6"/>
  <c r="VWJ159" i="6"/>
  <c r="VWK159" i="6"/>
  <c r="VWL159" i="6"/>
  <c r="VWM159" i="6"/>
  <c r="VWN159" i="6"/>
  <c r="VWO159" i="6"/>
  <c r="VWP159" i="6"/>
  <c r="VWQ159" i="6"/>
  <c r="VWR159" i="6"/>
  <c r="VWS159" i="6"/>
  <c r="VWT159" i="6"/>
  <c r="VWU159" i="6"/>
  <c r="VWV159" i="6"/>
  <c r="VWW159" i="6"/>
  <c r="VWX159" i="6"/>
  <c r="VWY159" i="6"/>
  <c r="VWZ159" i="6"/>
  <c r="VXA159" i="6"/>
  <c r="VXB159" i="6"/>
  <c r="VXC159" i="6"/>
  <c r="VXD159" i="6"/>
  <c r="VXE159" i="6"/>
  <c r="VXF159" i="6"/>
  <c r="VXG159" i="6"/>
  <c r="VXH159" i="6"/>
  <c r="VXI159" i="6"/>
  <c r="VXJ159" i="6"/>
  <c r="VXK159" i="6"/>
  <c r="VXL159" i="6"/>
  <c r="VXM159" i="6"/>
  <c r="VXN159" i="6"/>
  <c r="VXO159" i="6"/>
  <c r="VXP159" i="6"/>
  <c r="VXQ159" i="6"/>
  <c r="VXR159" i="6"/>
  <c r="VXS159" i="6"/>
  <c r="VXT159" i="6"/>
  <c r="VXU159" i="6"/>
  <c r="VXV159" i="6"/>
  <c r="VXW159" i="6"/>
  <c r="VXX159" i="6"/>
  <c r="VXY159" i="6"/>
  <c r="VXZ159" i="6"/>
  <c r="VYA159" i="6"/>
  <c r="VYB159" i="6"/>
  <c r="VYC159" i="6"/>
  <c r="VYD159" i="6"/>
  <c r="VYE159" i="6"/>
  <c r="VYF159" i="6"/>
  <c r="VYG159" i="6"/>
  <c r="VYH159" i="6"/>
  <c r="VYI159" i="6"/>
  <c r="VYJ159" i="6"/>
  <c r="VYK159" i="6"/>
  <c r="VYL159" i="6"/>
  <c r="VYM159" i="6"/>
  <c r="VYN159" i="6"/>
  <c r="VYO159" i="6"/>
  <c r="VYP159" i="6"/>
  <c r="VYQ159" i="6"/>
  <c r="VYR159" i="6"/>
  <c r="VYS159" i="6"/>
  <c r="VYT159" i="6"/>
  <c r="VYU159" i="6"/>
  <c r="VYV159" i="6"/>
  <c r="VYW159" i="6"/>
  <c r="VYX159" i="6"/>
  <c r="VYY159" i="6"/>
  <c r="VYZ159" i="6"/>
  <c r="VZA159" i="6"/>
  <c r="VZB159" i="6"/>
  <c r="VZC159" i="6"/>
  <c r="VZD159" i="6"/>
  <c r="VZE159" i="6"/>
  <c r="VZF159" i="6"/>
  <c r="VZG159" i="6"/>
  <c r="VZH159" i="6"/>
  <c r="VZI159" i="6"/>
  <c r="VZJ159" i="6"/>
  <c r="VZK159" i="6"/>
  <c r="VZL159" i="6"/>
  <c r="VZM159" i="6"/>
  <c r="VZN159" i="6"/>
  <c r="VZO159" i="6"/>
  <c r="VZP159" i="6"/>
  <c r="VZQ159" i="6"/>
  <c r="VZR159" i="6"/>
  <c r="VZS159" i="6"/>
  <c r="VZT159" i="6"/>
  <c r="VZU159" i="6"/>
  <c r="VZV159" i="6"/>
  <c r="VZW159" i="6"/>
  <c r="VZX159" i="6"/>
  <c r="VZY159" i="6"/>
  <c r="VZZ159" i="6"/>
  <c r="WAA159" i="6"/>
  <c r="WAB159" i="6"/>
  <c r="WAC159" i="6"/>
  <c r="WAD159" i="6"/>
  <c r="WAE159" i="6"/>
  <c r="WAF159" i="6"/>
  <c r="WAG159" i="6"/>
  <c r="WAH159" i="6"/>
  <c r="WAI159" i="6"/>
  <c r="WAJ159" i="6"/>
  <c r="WAK159" i="6"/>
  <c r="WAL159" i="6"/>
  <c r="WAM159" i="6"/>
  <c r="WAN159" i="6"/>
  <c r="WAO159" i="6"/>
  <c r="WAP159" i="6"/>
  <c r="WAQ159" i="6"/>
  <c r="WAR159" i="6"/>
  <c r="WAS159" i="6"/>
  <c r="WAT159" i="6"/>
  <c r="WAU159" i="6"/>
  <c r="WAV159" i="6"/>
  <c r="WAW159" i="6"/>
  <c r="WAX159" i="6"/>
  <c r="WAY159" i="6"/>
  <c r="WAZ159" i="6"/>
  <c r="WBA159" i="6"/>
  <c r="WBB159" i="6"/>
  <c r="WBC159" i="6"/>
  <c r="WBD159" i="6"/>
  <c r="WBE159" i="6"/>
  <c r="WBF159" i="6"/>
  <c r="WBG159" i="6"/>
  <c r="WBH159" i="6"/>
  <c r="WBI159" i="6"/>
  <c r="WBJ159" i="6"/>
  <c r="WBK159" i="6"/>
  <c r="WBL159" i="6"/>
  <c r="WBM159" i="6"/>
  <c r="WBN159" i="6"/>
  <c r="WBO159" i="6"/>
  <c r="WBP159" i="6"/>
  <c r="WBQ159" i="6"/>
  <c r="WBR159" i="6"/>
  <c r="WBS159" i="6"/>
  <c r="WBT159" i="6"/>
  <c r="WBU159" i="6"/>
  <c r="WBV159" i="6"/>
  <c r="WBW159" i="6"/>
  <c r="WBX159" i="6"/>
  <c r="WBY159" i="6"/>
  <c r="WBZ159" i="6"/>
  <c r="WCA159" i="6"/>
  <c r="WCB159" i="6"/>
  <c r="WCC159" i="6"/>
  <c r="WCD159" i="6"/>
  <c r="WCE159" i="6"/>
  <c r="WCF159" i="6"/>
  <c r="WCG159" i="6"/>
  <c r="WCH159" i="6"/>
  <c r="WCI159" i="6"/>
  <c r="WCJ159" i="6"/>
  <c r="WCK159" i="6"/>
  <c r="WCL159" i="6"/>
  <c r="WCM159" i="6"/>
  <c r="WCN159" i="6"/>
  <c r="WCO159" i="6"/>
  <c r="WCP159" i="6"/>
  <c r="WCQ159" i="6"/>
  <c r="WCR159" i="6"/>
  <c r="WCS159" i="6"/>
  <c r="WCT159" i="6"/>
  <c r="WCU159" i="6"/>
  <c r="WCV159" i="6"/>
  <c r="WCW159" i="6"/>
  <c r="WCX159" i="6"/>
  <c r="WCY159" i="6"/>
  <c r="WCZ159" i="6"/>
  <c r="WDA159" i="6"/>
  <c r="WDB159" i="6"/>
  <c r="WDC159" i="6"/>
  <c r="WDD159" i="6"/>
  <c r="WDE159" i="6"/>
  <c r="WDF159" i="6"/>
  <c r="WDG159" i="6"/>
  <c r="WDH159" i="6"/>
  <c r="WDI159" i="6"/>
  <c r="WDJ159" i="6"/>
  <c r="WDK159" i="6"/>
  <c r="WDL159" i="6"/>
  <c r="WDM159" i="6"/>
  <c r="WDN159" i="6"/>
  <c r="WDO159" i="6"/>
  <c r="WDP159" i="6"/>
  <c r="WDQ159" i="6"/>
  <c r="WDR159" i="6"/>
  <c r="WDS159" i="6"/>
  <c r="WDT159" i="6"/>
  <c r="WDU159" i="6"/>
  <c r="WDV159" i="6"/>
  <c r="WDW159" i="6"/>
  <c r="WDX159" i="6"/>
  <c r="WDY159" i="6"/>
  <c r="WDZ159" i="6"/>
  <c r="WEA159" i="6"/>
  <c r="WEB159" i="6"/>
  <c r="WEC159" i="6"/>
  <c r="WED159" i="6"/>
  <c r="WEE159" i="6"/>
  <c r="WEF159" i="6"/>
  <c r="WEG159" i="6"/>
  <c r="WEH159" i="6"/>
  <c r="WEI159" i="6"/>
  <c r="WEJ159" i="6"/>
  <c r="WEK159" i="6"/>
  <c r="WEL159" i="6"/>
  <c r="WEM159" i="6"/>
  <c r="WEN159" i="6"/>
  <c r="WEO159" i="6"/>
  <c r="WEP159" i="6"/>
  <c r="WEQ159" i="6"/>
  <c r="WER159" i="6"/>
  <c r="WES159" i="6"/>
  <c r="WET159" i="6"/>
  <c r="WEU159" i="6"/>
  <c r="WEV159" i="6"/>
  <c r="WEW159" i="6"/>
  <c r="WEX159" i="6"/>
  <c r="WEY159" i="6"/>
  <c r="WEZ159" i="6"/>
  <c r="WFA159" i="6"/>
  <c r="WFB159" i="6"/>
  <c r="WFC159" i="6"/>
  <c r="WFD159" i="6"/>
  <c r="WFE159" i="6"/>
  <c r="WFF159" i="6"/>
  <c r="WFG159" i="6"/>
  <c r="WFH159" i="6"/>
  <c r="WFI159" i="6"/>
  <c r="WFJ159" i="6"/>
  <c r="WFK159" i="6"/>
  <c r="WFL159" i="6"/>
  <c r="WFM159" i="6"/>
  <c r="WFN159" i="6"/>
  <c r="WFO159" i="6"/>
  <c r="WFP159" i="6"/>
  <c r="WFQ159" i="6"/>
  <c r="WFR159" i="6"/>
  <c r="WFS159" i="6"/>
  <c r="WFT159" i="6"/>
  <c r="WFU159" i="6"/>
  <c r="WFV159" i="6"/>
  <c r="WFW159" i="6"/>
  <c r="WFX159" i="6"/>
  <c r="WFY159" i="6"/>
  <c r="WFZ159" i="6"/>
  <c r="WGA159" i="6"/>
  <c r="WGB159" i="6"/>
  <c r="WGC159" i="6"/>
  <c r="WGD159" i="6"/>
  <c r="WGE159" i="6"/>
  <c r="WGF159" i="6"/>
  <c r="WGG159" i="6"/>
  <c r="WGH159" i="6"/>
  <c r="WGI159" i="6"/>
  <c r="WGJ159" i="6"/>
  <c r="WGK159" i="6"/>
  <c r="WGL159" i="6"/>
  <c r="WGM159" i="6"/>
  <c r="WGN159" i="6"/>
  <c r="WGO159" i="6"/>
  <c r="WGP159" i="6"/>
  <c r="WGQ159" i="6"/>
  <c r="WGR159" i="6"/>
  <c r="WGS159" i="6"/>
  <c r="WGT159" i="6"/>
  <c r="WGU159" i="6"/>
  <c r="WGV159" i="6"/>
  <c r="WGW159" i="6"/>
  <c r="WGX159" i="6"/>
  <c r="WGY159" i="6"/>
  <c r="WGZ159" i="6"/>
  <c r="WHA159" i="6"/>
  <c r="WHB159" i="6"/>
  <c r="WHC159" i="6"/>
  <c r="WHD159" i="6"/>
  <c r="WHE159" i="6"/>
  <c r="WHF159" i="6"/>
  <c r="WHG159" i="6"/>
  <c r="WHH159" i="6"/>
  <c r="WHI159" i="6"/>
  <c r="WHJ159" i="6"/>
  <c r="WHK159" i="6"/>
  <c r="WHL159" i="6"/>
  <c r="WHM159" i="6"/>
  <c r="WHN159" i="6"/>
  <c r="WHO159" i="6"/>
  <c r="WHP159" i="6"/>
  <c r="WHQ159" i="6"/>
  <c r="WHR159" i="6"/>
  <c r="WHS159" i="6"/>
  <c r="WHT159" i="6"/>
  <c r="WHU159" i="6"/>
  <c r="WHV159" i="6"/>
  <c r="WHW159" i="6"/>
  <c r="WHX159" i="6"/>
  <c r="WHY159" i="6"/>
  <c r="WHZ159" i="6"/>
  <c r="WIA159" i="6"/>
  <c r="WIB159" i="6"/>
  <c r="WIC159" i="6"/>
  <c r="WID159" i="6"/>
  <c r="WIE159" i="6"/>
  <c r="WIF159" i="6"/>
  <c r="WIG159" i="6"/>
  <c r="WIH159" i="6"/>
  <c r="WII159" i="6"/>
  <c r="WIJ159" i="6"/>
  <c r="WIK159" i="6"/>
  <c r="WIL159" i="6"/>
  <c r="WIM159" i="6"/>
  <c r="WIN159" i="6"/>
  <c r="WIO159" i="6"/>
  <c r="WIP159" i="6"/>
  <c r="WIQ159" i="6"/>
  <c r="WIR159" i="6"/>
  <c r="WIS159" i="6"/>
  <c r="WIT159" i="6"/>
  <c r="WIU159" i="6"/>
  <c r="WIV159" i="6"/>
  <c r="WIW159" i="6"/>
  <c r="WIX159" i="6"/>
  <c r="WIY159" i="6"/>
  <c r="WIZ159" i="6"/>
  <c r="WJA159" i="6"/>
  <c r="WJB159" i="6"/>
  <c r="WJC159" i="6"/>
  <c r="WJD159" i="6"/>
  <c r="WJE159" i="6"/>
  <c r="WJF159" i="6"/>
  <c r="WJG159" i="6"/>
  <c r="WJH159" i="6"/>
  <c r="WJI159" i="6"/>
  <c r="WJJ159" i="6"/>
  <c r="WJK159" i="6"/>
  <c r="WJL159" i="6"/>
  <c r="WJM159" i="6"/>
  <c r="WJN159" i="6"/>
  <c r="WJO159" i="6"/>
  <c r="WJP159" i="6"/>
  <c r="WJQ159" i="6"/>
  <c r="WJR159" i="6"/>
  <c r="WJS159" i="6"/>
  <c r="WJT159" i="6"/>
  <c r="WJU159" i="6"/>
  <c r="WJV159" i="6"/>
  <c r="WJW159" i="6"/>
  <c r="WJX159" i="6"/>
  <c r="WJY159" i="6"/>
  <c r="WJZ159" i="6"/>
  <c r="WKA159" i="6"/>
  <c r="WKB159" i="6"/>
  <c r="WKC159" i="6"/>
  <c r="WKD159" i="6"/>
  <c r="WKE159" i="6"/>
  <c r="WKF159" i="6"/>
  <c r="WKG159" i="6"/>
  <c r="WKH159" i="6"/>
  <c r="WKI159" i="6"/>
  <c r="WKJ159" i="6"/>
  <c r="WKK159" i="6"/>
  <c r="WKL159" i="6"/>
  <c r="WKM159" i="6"/>
  <c r="WKN159" i="6"/>
  <c r="WKO159" i="6"/>
  <c r="WKP159" i="6"/>
  <c r="WKQ159" i="6"/>
  <c r="WKR159" i="6"/>
  <c r="WKS159" i="6"/>
  <c r="WKT159" i="6"/>
  <c r="WKU159" i="6"/>
  <c r="WKV159" i="6"/>
  <c r="WKW159" i="6"/>
  <c r="WKX159" i="6"/>
  <c r="WKY159" i="6"/>
  <c r="WKZ159" i="6"/>
  <c r="WLA159" i="6"/>
  <c r="WLB159" i="6"/>
  <c r="WLC159" i="6"/>
  <c r="WLD159" i="6"/>
  <c r="WLE159" i="6"/>
  <c r="WLF159" i="6"/>
  <c r="WLG159" i="6"/>
  <c r="WLH159" i="6"/>
  <c r="WLI159" i="6"/>
  <c r="WLJ159" i="6"/>
  <c r="WLK159" i="6"/>
  <c r="WLL159" i="6"/>
  <c r="WLM159" i="6"/>
  <c r="WLN159" i="6"/>
  <c r="WLO159" i="6"/>
  <c r="WLP159" i="6"/>
  <c r="WLQ159" i="6"/>
  <c r="WLR159" i="6"/>
  <c r="WLS159" i="6"/>
  <c r="WLT159" i="6"/>
  <c r="WLU159" i="6"/>
  <c r="WLV159" i="6"/>
  <c r="WLW159" i="6"/>
  <c r="WLX159" i="6"/>
  <c r="WLY159" i="6"/>
  <c r="WLZ159" i="6"/>
  <c r="WMA159" i="6"/>
  <c r="WMB159" i="6"/>
  <c r="WMC159" i="6"/>
  <c r="WMD159" i="6"/>
  <c r="WME159" i="6"/>
  <c r="WMF159" i="6"/>
  <c r="WMG159" i="6"/>
  <c r="WMH159" i="6"/>
  <c r="WMI159" i="6"/>
  <c r="WMJ159" i="6"/>
  <c r="WMK159" i="6"/>
  <c r="WML159" i="6"/>
  <c r="WMM159" i="6"/>
  <c r="WMN159" i="6"/>
  <c r="WMO159" i="6"/>
  <c r="WMP159" i="6"/>
  <c r="WMQ159" i="6"/>
  <c r="WMR159" i="6"/>
  <c r="WMS159" i="6"/>
  <c r="WMT159" i="6"/>
  <c r="WMU159" i="6"/>
  <c r="WMV159" i="6"/>
  <c r="WMW159" i="6"/>
  <c r="WMX159" i="6"/>
  <c r="WMY159" i="6"/>
  <c r="WMZ159" i="6"/>
  <c r="WNA159" i="6"/>
  <c r="WNB159" i="6"/>
  <c r="WNC159" i="6"/>
  <c r="WND159" i="6"/>
  <c r="WNE159" i="6"/>
  <c r="WNF159" i="6"/>
  <c r="WNG159" i="6"/>
  <c r="WNH159" i="6"/>
  <c r="WNI159" i="6"/>
  <c r="WNJ159" i="6"/>
  <c r="WNK159" i="6"/>
  <c r="WNL159" i="6"/>
  <c r="WNM159" i="6"/>
  <c r="WNN159" i="6"/>
  <c r="WNO159" i="6"/>
  <c r="WNP159" i="6"/>
  <c r="WNQ159" i="6"/>
  <c r="WNR159" i="6"/>
  <c r="WNS159" i="6"/>
  <c r="WNT159" i="6"/>
  <c r="WNU159" i="6"/>
  <c r="WNV159" i="6"/>
  <c r="WNW159" i="6"/>
  <c r="WNX159" i="6"/>
  <c r="WNY159" i="6"/>
  <c r="WNZ159" i="6"/>
  <c r="WOA159" i="6"/>
  <c r="WOB159" i="6"/>
  <c r="WOC159" i="6"/>
  <c r="WOD159" i="6"/>
  <c r="WOE159" i="6"/>
  <c r="WOF159" i="6"/>
  <c r="WOG159" i="6"/>
  <c r="WOH159" i="6"/>
  <c r="WOI159" i="6"/>
  <c r="WOJ159" i="6"/>
  <c r="WOK159" i="6"/>
  <c r="WOL159" i="6"/>
  <c r="WOM159" i="6"/>
  <c r="WON159" i="6"/>
  <c r="WOO159" i="6"/>
  <c r="WOP159" i="6"/>
  <c r="WOQ159" i="6"/>
  <c r="WOR159" i="6"/>
  <c r="WOS159" i="6"/>
  <c r="WOT159" i="6"/>
  <c r="WOU159" i="6"/>
  <c r="WOV159" i="6"/>
  <c r="WOW159" i="6"/>
  <c r="WOX159" i="6"/>
  <c r="WOY159" i="6"/>
  <c r="WOZ159" i="6"/>
  <c r="WPA159" i="6"/>
  <c r="WPB159" i="6"/>
  <c r="WPC159" i="6"/>
  <c r="WPD159" i="6"/>
  <c r="WPE159" i="6"/>
  <c r="WPF159" i="6"/>
  <c r="WPG159" i="6"/>
  <c r="WPH159" i="6"/>
  <c r="WPI159" i="6"/>
  <c r="WPJ159" i="6"/>
  <c r="WPK159" i="6"/>
  <c r="WPL159" i="6"/>
  <c r="WPM159" i="6"/>
  <c r="WPN159" i="6"/>
  <c r="WPO159" i="6"/>
  <c r="WPP159" i="6"/>
  <c r="WPQ159" i="6"/>
  <c r="WPR159" i="6"/>
  <c r="WPS159" i="6"/>
  <c r="WPT159" i="6"/>
  <c r="WPU159" i="6"/>
  <c r="WPV159" i="6"/>
  <c r="WPW159" i="6"/>
  <c r="WPX159" i="6"/>
  <c r="WPY159" i="6"/>
  <c r="WPZ159" i="6"/>
  <c r="WQA159" i="6"/>
  <c r="WQB159" i="6"/>
  <c r="WQC159" i="6"/>
  <c r="WQD159" i="6"/>
  <c r="WQE159" i="6"/>
  <c r="WQF159" i="6"/>
  <c r="WQG159" i="6"/>
  <c r="WQH159" i="6"/>
  <c r="WQI159" i="6"/>
  <c r="WQJ159" i="6"/>
  <c r="WQK159" i="6"/>
  <c r="WQL159" i="6"/>
  <c r="WQM159" i="6"/>
  <c r="WQN159" i="6"/>
  <c r="WQO159" i="6"/>
  <c r="WQP159" i="6"/>
  <c r="WQQ159" i="6"/>
  <c r="WQR159" i="6"/>
  <c r="WQS159" i="6"/>
  <c r="WQT159" i="6"/>
  <c r="WQU159" i="6"/>
  <c r="WQV159" i="6"/>
  <c r="WQW159" i="6"/>
  <c r="WQX159" i="6"/>
  <c r="WQY159" i="6"/>
  <c r="WQZ159" i="6"/>
  <c r="WRA159" i="6"/>
  <c r="WRB159" i="6"/>
  <c r="WRC159" i="6"/>
  <c r="WRD159" i="6"/>
  <c r="WRE159" i="6"/>
  <c r="WRF159" i="6"/>
  <c r="WRG159" i="6"/>
  <c r="WRH159" i="6"/>
  <c r="WRI159" i="6"/>
  <c r="WRJ159" i="6"/>
  <c r="WRK159" i="6"/>
  <c r="WRL159" i="6"/>
  <c r="WRM159" i="6"/>
  <c r="WRN159" i="6"/>
  <c r="WRO159" i="6"/>
  <c r="WRP159" i="6"/>
  <c r="WRQ159" i="6"/>
  <c r="WRR159" i="6"/>
  <c r="WRS159" i="6"/>
  <c r="WRT159" i="6"/>
  <c r="WRU159" i="6"/>
  <c r="WRV159" i="6"/>
  <c r="WRW159" i="6"/>
  <c r="WRX159" i="6"/>
  <c r="WRY159" i="6"/>
  <c r="WRZ159" i="6"/>
  <c r="WSA159" i="6"/>
  <c r="WSB159" i="6"/>
  <c r="WSC159" i="6"/>
  <c r="WSD159" i="6"/>
  <c r="WSE159" i="6"/>
  <c r="WSF159" i="6"/>
  <c r="WSG159" i="6"/>
  <c r="WSH159" i="6"/>
  <c r="WSI159" i="6"/>
  <c r="WSJ159" i="6"/>
  <c r="WSK159" i="6"/>
  <c r="WSL159" i="6"/>
  <c r="WSM159" i="6"/>
  <c r="WSN159" i="6"/>
  <c r="WSO159" i="6"/>
  <c r="WSP159" i="6"/>
  <c r="WSQ159" i="6"/>
  <c r="WSR159" i="6"/>
  <c r="WSS159" i="6"/>
  <c r="WST159" i="6"/>
  <c r="WSU159" i="6"/>
  <c r="WSV159" i="6"/>
  <c r="WSW159" i="6"/>
  <c r="WSX159" i="6"/>
  <c r="WSY159" i="6"/>
  <c r="WSZ159" i="6"/>
  <c r="WTA159" i="6"/>
  <c r="WTB159" i="6"/>
  <c r="WTC159" i="6"/>
  <c r="WTD159" i="6"/>
  <c r="WTE159" i="6"/>
  <c r="WTF159" i="6"/>
  <c r="WTG159" i="6"/>
  <c r="WTH159" i="6"/>
  <c r="WTI159" i="6"/>
  <c r="WTJ159" i="6"/>
  <c r="WTK159" i="6"/>
  <c r="WTL159" i="6"/>
  <c r="WTM159" i="6"/>
  <c r="WTN159" i="6"/>
  <c r="WTO159" i="6"/>
  <c r="WTP159" i="6"/>
  <c r="WTQ159" i="6"/>
  <c r="WTR159" i="6"/>
  <c r="WTS159" i="6"/>
  <c r="WTT159" i="6"/>
  <c r="WTU159" i="6"/>
  <c r="WTV159" i="6"/>
  <c r="WTW159" i="6"/>
  <c r="WTX159" i="6"/>
  <c r="WTY159" i="6"/>
  <c r="WTZ159" i="6"/>
  <c r="WUA159" i="6"/>
  <c r="WUB159" i="6"/>
  <c r="WUC159" i="6"/>
  <c r="WUD159" i="6"/>
  <c r="WUE159" i="6"/>
  <c r="WUF159" i="6"/>
  <c r="WUG159" i="6"/>
  <c r="WUH159" i="6"/>
  <c r="WUI159" i="6"/>
  <c r="WUJ159" i="6"/>
  <c r="WUK159" i="6"/>
  <c r="WUL159" i="6"/>
  <c r="WUM159" i="6"/>
  <c r="WUN159" i="6"/>
  <c r="WUO159" i="6"/>
  <c r="WUP159" i="6"/>
  <c r="WUQ159" i="6"/>
  <c r="WUR159" i="6"/>
  <c r="WUS159" i="6"/>
  <c r="WUT159" i="6"/>
  <c r="WUU159" i="6"/>
  <c r="WUV159" i="6"/>
  <c r="WUW159" i="6"/>
  <c r="WUX159" i="6"/>
  <c r="WUY159" i="6"/>
  <c r="WUZ159" i="6"/>
  <c r="WVA159" i="6"/>
  <c r="WVB159" i="6"/>
  <c r="WVC159" i="6"/>
  <c r="WVD159" i="6"/>
  <c r="WVE159" i="6"/>
  <c r="WVF159" i="6"/>
  <c r="WVG159" i="6"/>
  <c r="WVH159" i="6"/>
  <c r="WVI159" i="6"/>
  <c r="WVJ159" i="6"/>
  <c r="WVK159" i="6"/>
  <c r="WVL159" i="6"/>
  <c r="WVM159" i="6"/>
  <c r="WVN159" i="6"/>
  <c r="WVO159" i="6"/>
  <c r="WVP159" i="6"/>
  <c r="WVQ159" i="6"/>
  <c r="WVR159" i="6"/>
  <c r="WVS159" i="6"/>
  <c r="WVT159" i="6"/>
  <c r="WVU159" i="6"/>
  <c r="WVV159" i="6"/>
  <c r="WVW159" i="6"/>
  <c r="WVX159" i="6"/>
  <c r="WVY159" i="6"/>
  <c r="WVZ159" i="6"/>
  <c r="WWA159" i="6"/>
  <c r="WWB159" i="6"/>
  <c r="WWC159" i="6"/>
  <c r="WWD159" i="6"/>
  <c r="WWE159" i="6"/>
  <c r="WWF159" i="6"/>
  <c r="WWG159" i="6"/>
  <c r="WWH159" i="6"/>
  <c r="WWI159" i="6"/>
  <c r="WWJ159" i="6"/>
  <c r="WWK159" i="6"/>
  <c r="WWL159" i="6"/>
  <c r="WWM159" i="6"/>
  <c r="WWN159" i="6"/>
  <c r="WWO159" i="6"/>
  <c r="WWP159" i="6"/>
  <c r="WWQ159" i="6"/>
  <c r="WWR159" i="6"/>
  <c r="WWS159" i="6"/>
  <c r="WWT159" i="6"/>
  <c r="WWU159" i="6"/>
  <c r="WWV159" i="6"/>
  <c r="WWW159" i="6"/>
  <c r="WWX159" i="6"/>
  <c r="WWY159" i="6"/>
  <c r="WWZ159" i="6"/>
  <c r="WXA159" i="6"/>
  <c r="WXB159" i="6"/>
  <c r="WXC159" i="6"/>
  <c r="WXD159" i="6"/>
  <c r="WXE159" i="6"/>
  <c r="WXF159" i="6"/>
  <c r="WXG159" i="6"/>
  <c r="WXH159" i="6"/>
  <c r="WXI159" i="6"/>
  <c r="WXJ159" i="6"/>
  <c r="WXK159" i="6"/>
  <c r="WXL159" i="6"/>
  <c r="WXM159" i="6"/>
  <c r="WXN159" i="6"/>
  <c r="WXO159" i="6"/>
  <c r="WXP159" i="6"/>
  <c r="WXQ159" i="6"/>
  <c r="WXR159" i="6"/>
  <c r="WXS159" i="6"/>
  <c r="WXT159" i="6"/>
  <c r="WXU159" i="6"/>
  <c r="WXV159" i="6"/>
  <c r="WXW159" i="6"/>
  <c r="WXX159" i="6"/>
  <c r="WXY159" i="6"/>
  <c r="WXZ159" i="6"/>
  <c r="WYA159" i="6"/>
  <c r="WYB159" i="6"/>
  <c r="WYC159" i="6"/>
  <c r="WYD159" i="6"/>
  <c r="WYE159" i="6"/>
  <c r="WYF159" i="6"/>
  <c r="WYG159" i="6"/>
  <c r="WYH159" i="6"/>
  <c r="WYI159" i="6"/>
  <c r="WYJ159" i="6"/>
  <c r="WYK159" i="6"/>
  <c r="WYL159" i="6"/>
  <c r="WYM159" i="6"/>
  <c r="WYN159" i="6"/>
  <c r="WYO159" i="6"/>
  <c r="WYP159" i="6"/>
  <c r="WYQ159" i="6"/>
  <c r="WYR159" i="6"/>
  <c r="WYS159" i="6"/>
  <c r="WYT159" i="6"/>
  <c r="WYU159" i="6"/>
  <c r="WYV159" i="6"/>
  <c r="WYW159" i="6"/>
  <c r="WYX159" i="6"/>
  <c r="WYY159" i="6"/>
  <c r="WYZ159" i="6"/>
  <c r="WZA159" i="6"/>
  <c r="WZB159" i="6"/>
  <c r="WZC159" i="6"/>
  <c r="WZD159" i="6"/>
  <c r="WZE159" i="6"/>
  <c r="WZF159" i="6"/>
  <c r="WZG159" i="6"/>
  <c r="WZH159" i="6"/>
  <c r="WZI159" i="6"/>
  <c r="WZJ159" i="6"/>
  <c r="WZK159" i="6"/>
  <c r="WZL159" i="6"/>
  <c r="WZM159" i="6"/>
  <c r="WZN159" i="6"/>
  <c r="WZO159" i="6"/>
  <c r="WZP159" i="6"/>
  <c r="WZQ159" i="6"/>
  <c r="WZR159" i="6"/>
  <c r="WZS159" i="6"/>
  <c r="WZT159" i="6"/>
  <c r="WZU159" i="6"/>
  <c r="WZV159" i="6"/>
  <c r="WZW159" i="6"/>
  <c r="WZX159" i="6"/>
  <c r="WZY159" i="6"/>
  <c r="WZZ159" i="6"/>
  <c r="XAA159" i="6"/>
  <c r="XAB159" i="6"/>
  <c r="XAC159" i="6"/>
  <c r="XAD159" i="6"/>
  <c r="XAE159" i="6"/>
  <c r="XAF159" i="6"/>
  <c r="XAG159" i="6"/>
  <c r="XAH159" i="6"/>
  <c r="XAI159" i="6"/>
  <c r="XAJ159" i="6"/>
  <c r="XAK159" i="6"/>
  <c r="XAL159" i="6"/>
  <c r="XAM159" i="6"/>
  <c r="XAN159" i="6"/>
  <c r="XAO159" i="6"/>
  <c r="XAP159" i="6"/>
  <c r="XAQ159" i="6"/>
  <c r="XAR159" i="6"/>
  <c r="XAS159" i="6"/>
  <c r="XAT159" i="6"/>
  <c r="XAU159" i="6"/>
  <c r="XAV159" i="6"/>
  <c r="XAW159" i="6"/>
  <c r="XAX159" i="6"/>
  <c r="XAY159" i="6"/>
  <c r="XAZ159" i="6"/>
  <c r="XBA159" i="6"/>
  <c r="XBB159" i="6"/>
  <c r="XBC159" i="6"/>
  <c r="XBD159" i="6"/>
  <c r="XBE159" i="6"/>
  <c r="XBF159" i="6"/>
  <c r="XBG159" i="6"/>
  <c r="XBH159" i="6"/>
  <c r="XBI159" i="6"/>
  <c r="XBJ159" i="6"/>
  <c r="XBK159" i="6"/>
  <c r="XBL159" i="6"/>
  <c r="XBM159" i="6"/>
  <c r="XBN159" i="6"/>
  <c r="XBO159" i="6"/>
  <c r="XBP159" i="6"/>
  <c r="XBQ159" i="6"/>
  <c r="XBR159" i="6"/>
  <c r="XBS159" i="6"/>
  <c r="XBT159" i="6"/>
  <c r="XBU159" i="6"/>
  <c r="XBV159" i="6"/>
  <c r="XBW159" i="6"/>
  <c r="XBX159" i="6"/>
  <c r="XBY159" i="6"/>
  <c r="XBZ159" i="6"/>
  <c r="XCA159" i="6"/>
  <c r="XCB159" i="6"/>
  <c r="XCC159" i="6"/>
  <c r="XCD159" i="6"/>
  <c r="XCE159" i="6"/>
  <c r="XCF159" i="6"/>
  <c r="XCG159" i="6"/>
  <c r="XCH159" i="6"/>
  <c r="XCI159" i="6"/>
  <c r="XCJ159" i="6"/>
  <c r="XCK159" i="6"/>
  <c r="XCL159" i="6"/>
  <c r="XCM159" i="6"/>
  <c r="XCN159" i="6"/>
  <c r="XCO159" i="6"/>
  <c r="XCP159" i="6"/>
  <c r="XCQ159" i="6"/>
  <c r="XCR159" i="6"/>
  <c r="XCS159" i="6"/>
  <c r="XCT159" i="6"/>
  <c r="XCU159" i="6"/>
  <c r="XCV159" i="6"/>
  <c r="XCW159" i="6"/>
  <c r="XCX159" i="6"/>
  <c r="XCY159" i="6"/>
  <c r="XCZ159" i="6"/>
  <c r="XDA159" i="6"/>
  <c r="XDB159" i="6"/>
  <c r="XDC159" i="6"/>
  <c r="XDD159" i="6"/>
  <c r="XDE159" i="6"/>
  <c r="XDF159" i="6"/>
  <c r="XDG159" i="6"/>
  <c r="XDH159" i="6"/>
  <c r="XDI159" i="6"/>
  <c r="XDJ159" i="6"/>
  <c r="XDK159" i="6"/>
  <c r="XDL159" i="6"/>
  <c r="XDM159" i="6"/>
  <c r="XDN159" i="6"/>
  <c r="XDO159" i="6"/>
  <c r="XDP159" i="6"/>
  <c r="XDQ159" i="6"/>
  <c r="XDR159" i="6"/>
  <c r="XDS159" i="6"/>
  <c r="XDT159" i="6"/>
  <c r="XDU159" i="6"/>
  <c r="XDV159" i="6"/>
  <c r="XDW159" i="6"/>
  <c r="XDX159" i="6"/>
  <c r="XDY159" i="6"/>
  <c r="XDZ159" i="6"/>
  <c r="XEA159" i="6"/>
  <c r="XEB159" i="6"/>
  <c r="XEC159" i="6"/>
  <c r="XED159" i="6"/>
  <c r="XEE159" i="6"/>
  <c r="XEF159" i="6"/>
  <c r="XEG159" i="6"/>
  <c r="XEH159" i="6"/>
  <c r="XEI159" i="6"/>
  <c r="XEJ159" i="6"/>
  <c r="XEK159" i="6"/>
  <c r="XEL159" i="6"/>
  <c r="XEM159" i="6"/>
  <c r="XEN159" i="6"/>
  <c r="XEO159" i="6"/>
  <c r="XEP159" i="6"/>
  <c r="XEQ159" i="6"/>
  <c r="XER159" i="6"/>
  <c r="XES159" i="6"/>
  <c r="XET159" i="6"/>
  <c r="XEU159" i="6"/>
  <c r="XEV159" i="6"/>
  <c r="XEW159" i="6"/>
  <c r="XEX159" i="6"/>
  <c r="XEY159" i="6"/>
  <c r="XEZ159" i="6"/>
  <c r="XFA159" i="6"/>
  <c r="XFB159" i="6"/>
  <c r="XFC159" i="6"/>
  <c r="XFD159" i="6"/>
  <c r="F57" i="6"/>
  <c r="E57" i="6"/>
  <c r="D57" i="6"/>
  <c r="C57" i="6"/>
  <c r="B57" i="6"/>
  <c r="A57" i="6"/>
  <c r="A202" i="6"/>
  <c r="B202" i="6"/>
  <c r="C202" i="6"/>
  <c r="D202" i="6"/>
  <c r="E202" i="6"/>
  <c r="F202" i="6"/>
  <c r="F44" i="6"/>
  <c r="B44" i="6"/>
  <c r="C44" i="6"/>
  <c r="D44" i="6"/>
  <c r="E44" i="6"/>
  <c r="F182" i="6"/>
  <c r="O282" i="2"/>
  <c r="O283" i="2"/>
  <c r="O284" i="2"/>
  <c r="O285" i="2"/>
  <c r="O286" i="2"/>
  <c r="O287" i="2"/>
  <c r="O288" i="2"/>
  <c r="O281" i="2"/>
  <c r="A7" i="6"/>
  <c r="B7" i="6"/>
  <c r="C7" i="6"/>
  <c r="D7" i="6"/>
  <c r="E7" i="6"/>
  <c r="F7" i="6"/>
  <c r="A187" i="6"/>
  <c r="B187" i="6"/>
  <c r="C187" i="6"/>
  <c r="F187" i="6"/>
  <c r="K6" i="2" l="1"/>
  <c r="CM7" i="2"/>
  <c r="CK7" i="2"/>
  <c r="CI7" i="2"/>
  <c r="CE7" i="2"/>
  <c r="CC7" i="2"/>
  <c r="CA7" i="2"/>
  <c r="BW7" i="2"/>
  <c r="BU7" i="2"/>
  <c r="BS7" i="2"/>
  <c r="BM7" i="2"/>
  <c r="BC7" i="2"/>
  <c r="AQ7" i="2"/>
  <c r="AG7" i="2"/>
  <c r="Y7" i="2"/>
  <c r="V7" i="2"/>
  <c r="U7" i="2"/>
  <c r="AA7" i="2" s="1"/>
  <c r="P7" i="2"/>
  <c r="G7" i="2"/>
  <c r="BO7" i="2" s="1"/>
  <c r="F7" i="2"/>
  <c r="D7" i="2"/>
  <c r="C7" i="2"/>
  <c r="C8" i="2"/>
  <c r="F8" i="2"/>
  <c r="G8" i="2"/>
  <c r="P8" i="2"/>
  <c r="U8" i="2"/>
  <c r="V8" i="2"/>
  <c r="W8" i="2" s="1"/>
  <c r="AE8" i="2" s="1"/>
  <c r="Y8" i="2"/>
  <c r="AA8" i="2" s="1"/>
  <c r="AI8" i="2" s="1"/>
  <c r="AO8" i="2"/>
  <c r="AU8" i="2"/>
  <c r="AY8" i="2"/>
  <c r="BE8" i="2"/>
  <c r="BK8" i="2"/>
  <c r="BO8" i="2"/>
  <c r="BS8" i="2"/>
  <c r="BU8" i="2"/>
  <c r="BW8" i="2"/>
  <c r="CA8" i="2"/>
  <c r="CC8" i="2"/>
  <c r="CE8" i="2"/>
  <c r="CI8" i="2"/>
  <c r="CK8" i="2"/>
  <c r="CM8" i="2"/>
  <c r="AG8" i="2" l="1"/>
  <c r="AM7" i="2"/>
  <c r="AW7" i="2"/>
  <c r="BG7" i="2"/>
  <c r="W7" i="2"/>
  <c r="AE7" i="2" s="1"/>
  <c r="AI7" i="2"/>
  <c r="AO7" i="2"/>
  <c r="AU7" i="2"/>
  <c r="AY7" i="2"/>
  <c r="BE7" i="2"/>
  <c r="BK7" i="2"/>
  <c r="BM8" i="2"/>
  <c r="BG8" i="2"/>
  <c r="BC8" i="2"/>
  <c r="AW8" i="2"/>
  <c r="AQ8" i="2"/>
  <c r="AM8" i="2"/>
  <c r="D33" i="6"/>
  <c r="D34" i="6"/>
  <c r="N71" i="2"/>
  <c r="N117" i="2"/>
  <c r="D187" i="6" s="1"/>
  <c r="N125" i="2"/>
  <c r="N191" i="2"/>
  <c r="D213" i="6" s="1"/>
  <c r="N190" i="2"/>
  <c r="N201" i="2"/>
  <c r="V201" i="2" s="1"/>
  <c r="N232" i="2"/>
  <c r="V232" i="2" s="1"/>
  <c r="N223" i="2"/>
  <c r="N224" i="2"/>
  <c r="N222" i="2"/>
  <c r="D211" i="6"/>
  <c r="O19" i="2"/>
  <c r="E19" i="6" s="1"/>
  <c r="O18" i="2"/>
  <c r="E18" i="6" s="1"/>
  <c r="N19" i="2"/>
  <c r="D19" i="6" s="1"/>
  <c r="N18" i="2"/>
  <c r="F244" i="6"/>
  <c r="F243" i="6"/>
  <c r="F242" i="6"/>
  <c r="F241" i="6"/>
  <c r="F240" i="6"/>
  <c r="F239" i="6"/>
  <c r="F238" i="6"/>
  <c r="F237" i="6"/>
  <c r="F236" i="6"/>
  <c r="F235" i="6"/>
  <c r="F234" i="6"/>
  <c r="F233" i="6"/>
  <c r="F232" i="6"/>
  <c r="F231" i="6"/>
  <c r="F230" i="6"/>
  <c r="F229" i="6"/>
  <c r="F228" i="6"/>
  <c r="F227" i="6"/>
  <c r="F226" i="6"/>
  <c r="F225" i="6"/>
  <c r="F224" i="6"/>
  <c r="F223" i="6"/>
  <c r="F63" i="6"/>
  <c r="F62" i="6"/>
  <c r="F61" i="6"/>
  <c r="F222" i="6"/>
  <c r="F221" i="6"/>
  <c r="F220" i="6"/>
  <c r="F219" i="6"/>
  <c r="F218" i="6"/>
  <c r="F217" i="6"/>
  <c r="F216" i="6"/>
  <c r="F215" i="6"/>
  <c r="F214" i="6"/>
  <c r="F213" i="6"/>
  <c r="F212" i="6"/>
  <c r="F211" i="6"/>
  <c r="F210" i="6"/>
  <c r="F209" i="6"/>
  <c r="F208" i="6"/>
  <c r="F207" i="6"/>
  <c r="F206" i="6"/>
  <c r="F205" i="6"/>
  <c r="F204" i="6"/>
  <c r="F203" i="6"/>
  <c r="F195" i="6"/>
  <c r="F194" i="6"/>
  <c r="F193" i="6"/>
  <c r="F192" i="6"/>
  <c r="F191" i="6"/>
  <c r="F190" i="6"/>
  <c r="F189" i="6"/>
  <c r="F188" i="6"/>
  <c r="F186" i="6"/>
  <c r="F185" i="6"/>
  <c r="F184" i="6"/>
  <c r="F183" i="6"/>
  <c r="F181" i="6"/>
  <c r="F180" i="6"/>
  <c r="F179" i="6"/>
  <c r="F178" i="6"/>
  <c r="F177" i="6"/>
  <c r="F176" i="6"/>
  <c r="F175" i="6"/>
  <c r="F67" i="6"/>
  <c r="B176" i="6"/>
  <c r="C176" i="6"/>
  <c r="D176" i="6"/>
  <c r="E176" i="6"/>
  <c r="F60"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D220" i="6"/>
  <c r="E220" i="6"/>
  <c r="B221" i="6"/>
  <c r="C221" i="6"/>
  <c r="D221" i="6"/>
  <c r="E221" i="6"/>
  <c r="B222" i="6"/>
  <c r="C222" i="6"/>
  <c r="D222" i="6"/>
  <c r="E222" i="6"/>
  <c r="B61" i="6"/>
  <c r="C61" i="6"/>
  <c r="D61" i="6"/>
  <c r="E61" i="6"/>
  <c r="B60" i="6"/>
  <c r="C60" i="6"/>
  <c r="D60" i="6"/>
  <c r="E60" i="6"/>
  <c r="B62" i="6"/>
  <c r="C62" i="6"/>
  <c r="B63" i="6"/>
  <c r="C63" i="6"/>
  <c r="B223" i="6"/>
  <c r="C223" i="6"/>
  <c r="D223" i="6"/>
  <c r="E223" i="6"/>
  <c r="B224" i="6"/>
  <c r="C224" i="6"/>
  <c r="D224" i="6"/>
  <c r="E224" i="6"/>
  <c r="B225" i="6"/>
  <c r="C225" i="6"/>
  <c r="B226" i="6"/>
  <c r="C226" i="6"/>
  <c r="D226" i="6"/>
  <c r="E226" i="6"/>
  <c r="B227" i="6"/>
  <c r="C227" i="6"/>
  <c r="D227" i="6"/>
  <c r="E227" i="6"/>
  <c r="B228" i="6"/>
  <c r="C228" i="6"/>
  <c r="D228" i="6"/>
  <c r="E228" i="6"/>
  <c r="B229" i="6"/>
  <c r="C229" i="6"/>
  <c r="D229" i="6"/>
  <c r="E229" i="6"/>
  <c r="B230" i="6"/>
  <c r="C230" i="6"/>
  <c r="D230" i="6"/>
  <c r="E230" i="6"/>
  <c r="B231" i="6"/>
  <c r="C231" i="6"/>
  <c r="D231" i="6"/>
  <c r="E231" i="6"/>
  <c r="B232" i="6"/>
  <c r="C232" i="6"/>
  <c r="D232" i="6"/>
  <c r="E232" i="6"/>
  <c r="B233" i="6"/>
  <c r="C233" i="6"/>
  <c r="D233" i="6"/>
  <c r="E233" i="6"/>
  <c r="B234" i="6"/>
  <c r="C234" i="6"/>
  <c r="D234" i="6"/>
  <c r="E234" i="6"/>
  <c r="B235" i="6"/>
  <c r="C235" i="6"/>
  <c r="D235" i="6"/>
  <c r="E235" i="6"/>
  <c r="B236" i="6"/>
  <c r="C236" i="6"/>
  <c r="D236" i="6"/>
  <c r="E236" i="6"/>
  <c r="B237" i="6"/>
  <c r="C237" i="6"/>
  <c r="D237" i="6"/>
  <c r="E237" i="6"/>
  <c r="B238" i="6"/>
  <c r="C238" i="6"/>
  <c r="D238" i="6"/>
  <c r="E238" i="6"/>
  <c r="B239" i="6"/>
  <c r="C239" i="6"/>
  <c r="D239" i="6"/>
  <c r="E239" i="6"/>
  <c r="B240" i="6"/>
  <c r="C240" i="6"/>
  <c r="D240" i="6"/>
  <c r="E240" i="6"/>
  <c r="B241" i="6"/>
  <c r="C241" i="6"/>
  <c r="D241" i="6"/>
  <c r="E241" i="6"/>
  <c r="B242" i="6"/>
  <c r="C242" i="6"/>
  <c r="D242" i="6"/>
  <c r="E242" i="6"/>
  <c r="B243" i="6"/>
  <c r="C243" i="6"/>
  <c r="D243" i="6"/>
  <c r="E243" i="6"/>
  <c r="B244" i="6"/>
  <c r="C244" i="6"/>
  <c r="D244" i="6"/>
  <c r="E244" i="6"/>
  <c r="K225" i="2"/>
  <c r="B175" i="6"/>
  <c r="C175" i="6"/>
  <c r="D175" i="6"/>
  <c r="E175" i="6"/>
  <c r="B177" i="6"/>
  <c r="B194" i="6"/>
  <c r="C194" i="6"/>
  <c r="D194" i="6"/>
  <c r="E194" i="6"/>
  <c r="B195" i="6"/>
  <c r="C195" i="6"/>
  <c r="D195" i="6"/>
  <c r="E195" i="6"/>
  <c r="B192" i="6"/>
  <c r="C192" i="6"/>
  <c r="B193" i="6"/>
  <c r="C193" i="6"/>
  <c r="E189" i="6"/>
  <c r="E190" i="6"/>
  <c r="E191" i="6"/>
  <c r="B189" i="6"/>
  <c r="C189" i="6"/>
  <c r="D189" i="6"/>
  <c r="B190" i="6"/>
  <c r="C190" i="6"/>
  <c r="D190" i="6"/>
  <c r="B191" i="6"/>
  <c r="C191" i="6"/>
  <c r="D191" i="6"/>
  <c r="B188" i="6"/>
  <c r="C188" i="6"/>
  <c r="D188" i="6"/>
  <c r="E188" i="6"/>
  <c r="E177" i="6"/>
  <c r="E178" i="6"/>
  <c r="E179" i="6"/>
  <c r="E180" i="6"/>
  <c r="E181" i="6"/>
  <c r="E182" i="6"/>
  <c r="E183" i="6"/>
  <c r="E184" i="6"/>
  <c r="E185" i="6"/>
  <c r="E186" i="6"/>
  <c r="C177" i="6"/>
  <c r="D177" i="6"/>
  <c r="B178" i="6"/>
  <c r="C178" i="6"/>
  <c r="D178" i="6"/>
  <c r="B179" i="6"/>
  <c r="C179" i="6"/>
  <c r="D179" i="6"/>
  <c r="B180" i="6"/>
  <c r="C180" i="6"/>
  <c r="D180" i="6"/>
  <c r="B181" i="6"/>
  <c r="C181" i="6"/>
  <c r="D181" i="6"/>
  <c r="B182" i="6"/>
  <c r="C182" i="6"/>
  <c r="D182" i="6"/>
  <c r="B183" i="6"/>
  <c r="C183" i="6"/>
  <c r="D183" i="6"/>
  <c r="B184" i="6"/>
  <c r="C184" i="6"/>
  <c r="D184" i="6"/>
  <c r="B185" i="6"/>
  <c r="C185" i="6"/>
  <c r="D185" i="6"/>
  <c r="B186" i="6"/>
  <c r="C186" i="6"/>
  <c r="D186" i="6"/>
  <c r="F152" i="6"/>
  <c r="B151" i="6"/>
  <c r="C151" i="6"/>
  <c r="B94" i="6"/>
  <c r="C94" i="6"/>
  <c r="F95" i="6"/>
  <c r="B43" i="6"/>
  <c r="C43" i="6"/>
  <c r="B18" i="6"/>
  <c r="C18" i="6"/>
  <c r="D18" i="6"/>
  <c r="F18" i="6"/>
  <c r="B19" i="6"/>
  <c r="C19" i="6"/>
  <c r="F19" i="6"/>
  <c r="B34" i="6"/>
  <c r="C34" i="6"/>
  <c r="F34" i="6"/>
  <c r="F33" i="6"/>
  <c r="B33" i="6"/>
  <c r="C33" i="6"/>
  <c r="B20" i="6"/>
  <c r="C20" i="6"/>
  <c r="D20" i="6"/>
  <c r="E20" i="6"/>
  <c r="F20" i="6"/>
  <c r="O191" i="2"/>
  <c r="E213" i="6" s="1"/>
  <c r="O190" i="2"/>
  <c r="E212" i="6" s="1"/>
  <c r="D212" i="6"/>
  <c r="O189" i="2"/>
  <c r="E211" i="6" s="1"/>
  <c r="O232" i="2"/>
  <c r="E225" i="6" s="1"/>
  <c r="O224" i="2"/>
  <c r="O223" i="2"/>
  <c r="E63" i="6" s="1"/>
  <c r="D63" i="6"/>
  <c r="O222" i="2"/>
  <c r="E62" i="6" s="1"/>
  <c r="V222" i="2"/>
  <c r="O199" i="2"/>
  <c r="E218" i="6" s="1"/>
  <c r="N199" i="2"/>
  <c r="D218" i="6" s="1"/>
  <c r="O198" i="2"/>
  <c r="N198" i="2"/>
  <c r="O197" i="2"/>
  <c r="E217" i="6" s="1"/>
  <c r="N197" i="2"/>
  <c r="D217" i="6" s="1"/>
  <c r="O201" i="2"/>
  <c r="E219" i="6" s="1"/>
  <c r="O36" i="2"/>
  <c r="E34" i="6" s="1"/>
  <c r="O35" i="2"/>
  <c r="E33" i="6" s="1"/>
  <c r="O71" i="2"/>
  <c r="E43" i="6" s="1"/>
  <c r="V71" i="2"/>
  <c r="O117" i="2"/>
  <c r="E187" i="6" s="1"/>
  <c r="O125" i="2"/>
  <c r="E94" i="6" s="1"/>
  <c r="O159" i="2"/>
  <c r="N159" i="2"/>
  <c r="V159" i="2" s="1"/>
  <c r="CM224" i="2"/>
  <c r="CK224" i="2"/>
  <c r="CI224" i="2"/>
  <c r="CE224" i="2"/>
  <c r="CC224" i="2"/>
  <c r="CA224" i="2"/>
  <c r="BW224" i="2"/>
  <c r="BU224" i="2"/>
  <c r="BS224" i="2"/>
  <c r="V224" i="2"/>
  <c r="U224" i="2"/>
  <c r="P224" i="2"/>
  <c r="G224" i="2"/>
  <c r="F224" i="2"/>
  <c r="C224" i="2"/>
  <c r="CM232" i="2"/>
  <c r="CK232" i="2"/>
  <c r="CI232" i="2"/>
  <c r="CE232" i="2"/>
  <c r="CC232" i="2"/>
  <c r="CA232" i="2"/>
  <c r="BW232" i="2"/>
  <c r="BU232" i="2"/>
  <c r="BS232" i="2"/>
  <c r="U232" i="2"/>
  <c r="P232" i="2"/>
  <c r="G232" i="2"/>
  <c r="F232" i="2"/>
  <c r="C232" i="2"/>
  <c r="CM200" i="2"/>
  <c r="CK200" i="2"/>
  <c r="CI200" i="2"/>
  <c r="CE200" i="2"/>
  <c r="CC200" i="2"/>
  <c r="CA200" i="2"/>
  <c r="BW200" i="2"/>
  <c r="BU200" i="2"/>
  <c r="BS200" i="2"/>
  <c r="P200" i="2"/>
  <c r="K200" i="2"/>
  <c r="F200" i="2"/>
  <c r="C200" i="2"/>
  <c r="C201" i="2"/>
  <c r="F201" i="2"/>
  <c r="P201" i="2"/>
  <c r="U201" i="2"/>
  <c r="BS201" i="2"/>
  <c r="BU201" i="2"/>
  <c r="BW201" i="2"/>
  <c r="CA201" i="2"/>
  <c r="CC201" i="2"/>
  <c r="CE201" i="2"/>
  <c r="CI201" i="2"/>
  <c r="CK201" i="2"/>
  <c r="CM201" i="2"/>
  <c r="CM191" i="2"/>
  <c r="CK191" i="2"/>
  <c r="CI191" i="2"/>
  <c r="CE191" i="2"/>
  <c r="CC191" i="2"/>
  <c r="CA191" i="2"/>
  <c r="BW191" i="2"/>
  <c r="BU191" i="2"/>
  <c r="BS191" i="2"/>
  <c r="U191" i="2"/>
  <c r="P191" i="2"/>
  <c r="Y191" i="2"/>
  <c r="F191" i="2"/>
  <c r="C191" i="2"/>
  <c r="CM190" i="2"/>
  <c r="CK190" i="2"/>
  <c r="CI190" i="2"/>
  <c r="CE190" i="2"/>
  <c r="CC190" i="2"/>
  <c r="CA190" i="2"/>
  <c r="BW190" i="2"/>
  <c r="BU190" i="2"/>
  <c r="BS190" i="2"/>
  <c r="U190" i="2"/>
  <c r="P190" i="2"/>
  <c r="Y190" i="2"/>
  <c r="G190" i="2"/>
  <c r="F190" i="2"/>
  <c r="C190" i="2"/>
  <c r="CM189" i="2"/>
  <c r="CK189" i="2"/>
  <c r="CI189" i="2"/>
  <c r="CE189" i="2"/>
  <c r="CC189" i="2"/>
  <c r="CA189" i="2"/>
  <c r="BW189" i="2"/>
  <c r="BU189" i="2"/>
  <c r="BS189" i="2"/>
  <c r="U189" i="2"/>
  <c r="P189" i="2"/>
  <c r="G189" i="2"/>
  <c r="F189" i="2"/>
  <c r="C189" i="2"/>
  <c r="CM188" i="2"/>
  <c r="CK188" i="2"/>
  <c r="CI188" i="2"/>
  <c r="CE188" i="2"/>
  <c r="CC188" i="2"/>
  <c r="CA188" i="2"/>
  <c r="BW188" i="2"/>
  <c r="BU188" i="2"/>
  <c r="BS188" i="2"/>
  <c r="P188" i="2"/>
  <c r="K188" i="2"/>
  <c r="F188" i="2"/>
  <c r="D188" i="2"/>
  <c r="C188" i="2"/>
  <c r="CE159" i="2"/>
  <c r="CC159" i="2"/>
  <c r="CA159" i="2"/>
  <c r="BW159" i="2"/>
  <c r="BU159" i="2"/>
  <c r="BS159" i="2"/>
  <c r="Y159" i="2"/>
  <c r="CK159" i="2" s="1"/>
  <c r="U159" i="2"/>
  <c r="P159" i="2"/>
  <c r="G159" i="2"/>
  <c r="F159" i="2"/>
  <c r="C159" i="2"/>
  <c r="CM125" i="2"/>
  <c r="CK125" i="2"/>
  <c r="CI125" i="2"/>
  <c r="CE125" i="2"/>
  <c r="CC125" i="2"/>
  <c r="CA125" i="2"/>
  <c r="BW125" i="2"/>
  <c r="BU125" i="2"/>
  <c r="BS125" i="2"/>
  <c r="V125" i="2"/>
  <c r="U125" i="2"/>
  <c r="P125" i="2"/>
  <c r="G125" i="2"/>
  <c r="F125" i="2"/>
  <c r="C125" i="2"/>
  <c r="CM117" i="2"/>
  <c r="CK117" i="2"/>
  <c r="CI117" i="2"/>
  <c r="CE117" i="2"/>
  <c r="CC117" i="2"/>
  <c r="CA117" i="2"/>
  <c r="BW117" i="2"/>
  <c r="BU117" i="2"/>
  <c r="BS117" i="2"/>
  <c r="U117" i="2"/>
  <c r="P117" i="2"/>
  <c r="G117" i="2"/>
  <c r="F117" i="2"/>
  <c r="C117" i="2"/>
  <c r="CM222" i="2"/>
  <c r="CK222" i="2"/>
  <c r="CI222" i="2"/>
  <c r="CE222" i="2"/>
  <c r="CC222" i="2"/>
  <c r="CA222" i="2"/>
  <c r="BW222" i="2"/>
  <c r="BU222" i="2"/>
  <c r="BS222" i="2"/>
  <c r="U222" i="2"/>
  <c r="P222" i="2"/>
  <c r="G222" i="2"/>
  <c r="F222" i="2"/>
  <c r="C222" i="2"/>
  <c r="D221" i="2"/>
  <c r="CM71" i="2"/>
  <c r="CK71" i="2"/>
  <c r="CI71" i="2"/>
  <c r="CE71" i="2"/>
  <c r="CC71" i="2"/>
  <c r="CA71" i="2"/>
  <c r="BW71" i="2"/>
  <c r="BU71" i="2"/>
  <c r="BS71" i="2"/>
  <c r="U71" i="2"/>
  <c r="P71" i="2"/>
  <c r="G71" i="2"/>
  <c r="F71" i="2"/>
  <c r="C71" i="2"/>
  <c r="C35" i="2"/>
  <c r="F35" i="2"/>
  <c r="G35" i="2"/>
  <c r="P35" i="2"/>
  <c r="U35" i="2"/>
  <c r="BS35" i="2"/>
  <c r="BU35" i="2"/>
  <c r="BW35" i="2"/>
  <c r="CC35" i="2"/>
  <c r="CE35" i="2"/>
  <c r="CI35" i="2"/>
  <c r="CK35" i="2"/>
  <c r="CM35" i="2"/>
  <c r="C36" i="2"/>
  <c r="F36" i="2"/>
  <c r="G36" i="2"/>
  <c r="P36" i="2"/>
  <c r="U36" i="2"/>
  <c r="Y36" i="2"/>
  <c r="BS36" i="2"/>
  <c r="BU36" i="2"/>
  <c r="BW36" i="2"/>
  <c r="CC36" i="2"/>
  <c r="CE36" i="2"/>
  <c r="CI36" i="2"/>
  <c r="CK36" i="2"/>
  <c r="CM36" i="2"/>
  <c r="CM223" i="2"/>
  <c r="CK223" i="2"/>
  <c r="CI223" i="2"/>
  <c r="CE223" i="2"/>
  <c r="CC223" i="2"/>
  <c r="CA223" i="2"/>
  <c r="BW223" i="2"/>
  <c r="BU223" i="2"/>
  <c r="BS223" i="2"/>
  <c r="V223" i="2"/>
  <c r="U223" i="2"/>
  <c r="P223" i="2"/>
  <c r="G223" i="2"/>
  <c r="F223" i="2"/>
  <c r="C223" i="2"/>
  <c r="CE18" i="2"/>
  <c r="CC18" i="2"/>
  <c r="CA18" i="2"/>
  <c r="BW18" i="2"/>
  <c r="BU18" i="2"/>
  <c r="BS18" i="2"/>
  <c r="Y18" i="2"/>
  <c r="CK18" i="2" s="1"/>
  <c r="V18" i="2"/>
  <c r="U18" i="2"/>
  <c r="AA18" i="2" s="1"/>
  <c r="CM18" i="2" s="1"/>
  <c r="P18" i="2"/>
  <c r="G18" i="2"/>
  <c r="F18" i="2"/>
  <c r="C18" i="2"/>
  <c r="CM19" i="2"/>
  <c r="CK19" i="2"/>
  <c r="CI19" i="2"/>
  <c r="CE19" i="2"/>
  <c r="CC19" i="2"/>
  <c r="CA19" i="2"/>
  <c r="Y19" i="2"/>
  <c r="BU19" i="2" s="1"/>
  <c r="V19" i="2"/>
  <c r="U19" i="2"/>
  <c r="AA19" i="2" s="1"/>
  <c r="BW19" i="2" s="1"/>
  <c r="P19" i="2"/>
  <c r="G19" i="2"/>
  <c r="F19" i="2"/>
  <c r="C19" i="2"/>
  <c r="AA36" i="2" l="1"/>
  <c r="W159" i="2"/>
  <c r="V35" i="2"/>
  <c r="V117" i="2"/>
  <c r="D225" i="6"/>
  <c r="D62" i="6"/>
  <c r="D219" i="6"/>
  <c r="D151" i="6"/>
  <c r="Y223" i="2"/>
  <c r="V36" i="2"/>
  <c r="Y35" i="2"/>
  <c r="AA35" i="2" s="1"/>
  <c r="Y232" i="2"/>
  <c r="AA232" i="2" s="1"/>
  <c r="E151" i="6"/>
  <c r="Y224" i="2"/>
  <c r="AA224" i="2" s="1"/>
  <c r="Y125" i="2"/>
  <c r="AA125" i="2" s="1"/>
  <c r="D94" i="6"/>
  <c r="Y222" i="2"/>
  <c r="AA222" i="2" s="1"/>
  <c r="Y117" i="2"/>
  <c r="AA117" i="2" s="1"/>
  <c r="Y71" i="2"/>
  <c r="AA71" i="2" s="1"/>
  <c r="AI71" i="2" s="1"/>
  <c r="Y201" i="2"/>
  <c r="AA201" i="2" s="1"/>
  <c r="D43" i="6"/>
  <c r="AA159" i="2"/>
  <c r="CM159" i="2" s="1"/>
  <c r="W224" i="2"/>
  <c r="W201" i="2"/>
  <c r="W232" i="2"/>
  <c r="W36" i="2"/>
  <c r="W35" i="2"/>
  <c r="CA35" i="2" s="1"/>
  <c r="AG159" i="2"/>
  <c r="AQ159" i="2"/>
  <c r="BG159" i="2"/>
  <c r="AM159" i="2"/>
  <c r="BC159" i="2"/>
  <c r="BM159" i="2"/>
  <c r="AA190" i="2"/>
  <c r="AA191" i="2"/>
  <c r="V190" i="2"/>
  <c r="W190" i="2" s="1"/>
  <c r="V191" i="2"/>
  <c r="W191" i="2" s="1"/>
  <c r="AW159" i="2"/>
  <c r="CI159" i="2"/>
  <c r="AE159" i="2"/>
  <c r="AI159" i="2"/>
  <c r="AO159" i="2"/>
  <c r="AU159" i="2"/>
  <c r="AY159" i="2"/>
  <c r="BE159" i="2"/>
  <c r="BK159" i="2"/>
  <c r="W125" i="2"/>
  <c r="W117" i="2"/>
  <c r="W222" i="2"/>
  <c r="BM71" i="2"/>
  <c r="AO71" i="2"/>
  <c r="AU71" i="2"/>
  <c r="AY71" i="2"/>
  <c r="BE71" i="2"/>
  <c r="BO71" i="2"/>
  <c r="W71" i="2"/>
  <c r="BK71" i="2" s="1"/>
  <c r="AG71" i="2"/>
  <c r="AM71" i="2"/>
  <c r="AQ71" i="2"/>
  <c r="AW71" i="2"/>
  <c r="BC71" i="2"/>
  <c r="BG71" i="2"/>
  <c r="AA223" i="2"/>
  <c r="W223" i="2"/>
  <c r="W18" i="2"/>
  <c r="W19" i="2"/>
  <c r="P243" i="2"/>
  <c r="P221" i="2"/>
  <c r="BS19" i="2" l="1"/>
  <c r="CI18" i="2"/>
  <c r="CA36" i="2"/>
  <c r="BO159" i="2"/>
  <c r="AE71" i="2"/>
  <c r="B173" i="6"/>
  <c r="C173" i="6"/>
  <c r="D173" i="6"/>
  <c r="E173" i="6"/>
  <c r="B169" i="6"/>
  <c r="C169" i="6"/>
  <c r="D169" i="6"/>
  <c r="E169" i="6"/>
  <c r="B170" i="6"/>
  <c r="C170" i="6"/>
  <c r="D170" i="6"/>
  <c r="E170" i="6"/>
  <c r="B171" i="6"/>
  <c r="C171" i="6"/>
  <c r="D171" i="6"/>
  <c r="E171" i="6"/>
  <c r="B172" i="6"/>
  <c r="C172" i="6"/>
  <c r="D172" i="6"/>
  <c r="E172" i="6"/>
  <c r="B168" i="6"/>
  <c r="C168" i="6"/>
  <c r="D168" i="6"/>
  <c r="E168" i="6"/>
  <c r="B162" i="6"/>
  <c r="C162" i="6"/>
  <c r="D162" i="6"/>
  <c r="E162" i="6"/>
  <c r="B163" i="6"/>
  <c r="C163" i="6"/>
  <c r="D163" i="6"/>
  <c r="E163" i="6"/>
  <c r="B164" i="6"/>
  <c r="C164" i="6"/>
  <c r="D164" i="6"/>
  <c r="E164" i="6"/>
  <c r="B165" i="6"/>
  <c r="C165" i="6"/>
  <c r="D165" i="6"/>
  <c r="E165" i="6"/>
  <c r="B166" i="6"/>
  <c r="C166" i="6"/>
  <c r="D166" i="6"/>
  <c r="E166" i="6"/>
  <c r="B167" i="6"/>
  <c r="C167" i="6"/>
  <c r="D167" i="6"/>
  <c r="E167" i="6"/>
  <c r="B160" i="6"/>
  <c r="C160" i="6"/>
  <c r="D160" i="6"/>
  <c r="E160" i="6"/>
  <c r="B161" i="6"/>
  <c r="C161" i="6"/>
  <c r="D161" i="6"/>
  <c r="E161" i="6"/>
  <c r="B158" i="6"/>
  <c r="C158" i="6"/>
  <c r="D158" i="6"/>
  <c r="E158" i="6"/>
  <c r="F173" i="6"/>
  <c r="F169" i="6"/>
  <c r="F170" i="6"/>
  <c r="F171" i="6"/>
  <c r="F163" i="6"/>
  <c r="F164" i="6"/>
  <c r="F165" i="6"/>
  <c r="F160" i="6"/>
  <c r="F161" i="6"/>
  <c r="F158" i="6"/>
  <c r="B154" i="6"/>
  <c r="C154" i="6"/>
  <c r="D154" i="6"/>
  <c r="E154" i="6"/>
  <c r="B155" i="6"/>
  <c r="C155" i="6"/>
  <c r="D155" i="6"/>
  <c r="E155" i="6"/>
  <c r="B152" i="6"/>
  <c r="C152" i="6"/>
  <c r="D152" i="6"/>
  <c r="E152" i="6"/>
  <c r="B153" i="6"/>
  <c r="C153" i="6"/>
  <c r="D153" i="6"/>
  <c r="E153" i="6"/>
  <c r="B148" i="6"/>
  <c r="C148" i="6"/>
  <c r="D148" i="6"/>
  <c r="E148" i="6"/>
  <c r="B149" i="6"/>
  <c r="C149" i="6"/>
  <c r="D149" i="6"/>
  <c r="E149" i="6"/>
  <c r="B150" i="6"/>
  <c r="C150" i="6"/>
  <c r="D150" i="6"/>
  <c r="E150" i="6"/>
  <c r="B147" i="6"/>
  <c r="C147" i="6"/>
  <c r="D147" i="6"/>
  <c r="E147" i="6"/>
  <c r="F154" i="6"/>
  <c r="F155" i="6"/>
  <c r="F151" i="6"/>
  <c r="F153" i="6"/>
  <c r="F148" i="6"/>
  <c r="F149" i="6"/>
  <c r="F150" i="6"/>
  <c r="F147" i="6"/>
  <c r="B146" i="6"/>
  <c r="B145" i="6"/>
  <c r="C145" i="6"/>
  <c r="D145" i="6"/>
  <c r="E145" i="6"/>
  <c r="B143" i="6"/>
  <c r="C143" i="6"/>
  <c r="D143" i="6"/>
  <c r="E143" i="6"/>
  <c r="B144" i="6"/>
  <c r="C144" i="6"/>
  <c r="D144" i="6"/>
  <c r="E144" i="6"/>
  <c r="B142" i="6"/>
  <c r="C142" i="6"/>
  <c r="D142" i="6"/>
  <c r="E142" i="6"/>
  <c r="B141" i="6"/>
  <c r="C141" i="6"/>
  <c r="B140" i="6"/>
  <c r="C140" i="6"/>
  <c r="B139" i="6"/>
  <c r="C139" i="6"/>
  <c r="D139" i="6"/>
  <c r="E139" i="6"/>
  <c r="B138" i="6"/>
  <c r="C138" i="6"/>
  <c r="D138" i="6"/>
  <c r="E138" i="6"/>
  <c r="B137" i="6"/>
  <c r="C137" i="6"/>
  <c r="D137" i="6"/>
  <c r="E137" i="6"/>
  <c r="B136" i="6"/>
  <c r="C136" i="6"/>
  <c r="D136" i="6"/>
  <c r="E136" i="6"/>
  <c r="B135" i="6"/>
  <c r="C135" i="6"/>
  <c r="D135" i="6"/>
  <c r="E135" i="6"/>
  <c r="B134" i="6"/>
  <c r="C134" i="6"/>
  <c r="D134" i="6"/>
  <c r="E134" i="6"/>
  <c r="B133" i="6"/>
  <c r="C133" i="6"/>
  <c r="D133" i="6"/>
  <c r="E133" i="6"/>
  <c r="B132" i="6"/>
  <c r="C132" i="6"/>
  <c r="D132" i="6"/>
  <c r="E132" i="6"/>
  <c r="B131" i="6"/>
  <c r="C131" i="6"/>
  <c r="D131" i="6"/>
  <c r="E131" i="6"/>
  <c r="B130" i="6"/>
  <c r="F145" i="6"/>
  <c r="F143" i="6"/>
  <c r="F144" i="6"/>
  <c r="F142" i="6"/>
  <c r="F141" i="6"/>
  <c r="F140" i="6"/>
  <c r="F139" i="6"/>
  <c r="F138" i="6"/>
  <c r="F137" i="6"/>
  <c r="F136" i="6"/>
  <c r="F135" i="6"/>
  <c r="F134" i="6"/>
  <c r="F133" i="6"/>
  <c r="F132" i="6"/>
  <c r="F131" i="6"/>
  <c r="B114" i="6"/>
  <c r="C114" i="6"/>
  <c r="D114" i="6"/>
  <c r="E114" i="6"/>
  <c r="B115" i="6"/>
  <c r="C115" i="6"/>
  <c r="D115" i="6"/>
  <c r="E115" i="6"/>
  <c r="B116" i="6"/>
  <c r="C116" i="6"/>
  <c r="D116" i="6"/>
  <c r="E116" i="6"/>
  <c r="B117" i="6"/>
  <c r="C117" i="6"/>
  <c r="D117" i="6"/>
  <c r="E117" i="6"/>
  <c r="B118" i="6"/>
  <c r="C118" i="6"/>
  <c r="D118" i="6"/>
  <c r="E118" i="6"/>
  <c r="B119" i="6"/>
  <c r="C119" i="6"/>
  <c r="D119" i="6"/>
  <c r="E119" i="6"/>
  <c r="B120" i="6"/>
  <c r="C120" i="6"/>
  <c r="D120" i="6"/>
  <c r="E120" i="6"/>
  <c r="B121" i="6"/>
  <c r="C121" i="6"/>
  <c r="D121" i="6"/>
  <c r="E121" i="6"/>
  <c r="B122" i="6"/>
  <c r="C122" i="6"/>
  <c r="D122" i="6"/>
  <c r="E122" i="6"/>
  <c r="B123" i="6"/>
  <c r="C123" i="6"/>
  <c r="D123" i="6"/>
  <c r="E123" i="6"/>
  <c r="B124" i="6"/>
  <c r="C124" i="6"/>
  <c r="B125" i="6"/>
  <c r="C125" i="6"/>
  <c r="B126" i="6"/>
  <c r="C126" i="6"/>
  <c r="D126" i="6"/>
  <c r="E126" i="6"/>
  <c r="B127" i="6"/>
  <c r="C127" i="6"/>
  <c r="D127" i="6"/>
  <c r="E127" i="6"/>
  <c r="B128" i="6"/>
  <c r="C128" i="6"/>
  <c r="D128" i="6"/>
  <c r="E128" i="6"/>
  <c r="B129" i="6"/>
  <c r="C129" i="6"/>
  <c r="D129" i="6"/>
  <c r="E129" i="6"/>
  <c r="F129" i="6"/>
  <c r="F128" i="6"/>
  <c r="F127" i="6"/>
  <c r="F126" i="6"/>
  <c r="F125" i="6"/>
  <c r="F124" i="6"/>
  <c r="F123" i="6"/>
  <c r="F122" i="6"/>
  <c r="F121" i="6"/>
  <c r="F120" i="6"/>
  <c r="F119" i="6"/>
  <c r="F117" i="6"/>
  <c r="F118" i="6"/>
  <c r="F116" i="6"/>
  <c r="F115" i="6"/>
  <c r="F114" i="6"/>
  <c r="B113" i="6"/>
  <c r="B112" i="6"/>
  <c r="F111" i="6"/>
  <c r="F201" i="6"/>
  <c r="F200" i="6"/>
  <c r="F199" i="6"/>
  <c r="F196" i="6"/>
  <c r="F197" i="6"/>
  <c r="F198" i="6"/>
  <c r="F108" i="6"/>
  <c r="F109" i="6"/>
  <c r="F110" i="6"/>
  <c r="F106" i="6"/>
  <c r="F107" i="6"/>
  <c r="F98" i="6"/>
  <c r="F99" i="6"/>
  <c r="F100" i="6"/>
  <c r="F101" i="6"/>
  <c r="F102" i="6"/>
  <c r="F103" i="6"/>
  <c r="F104" i="6"/>
  <c r="F105" i="6"/>
  <c r="F94" i="6"/>
  <c r="F96" i="6"/>
  <c r="F97" i="6"/>
  <c r="F89" i="6"/>
  <c r="F90" i="6"/>
  <c r="F91" i="6"/>
  <c r="F92" i="6"/>
  <c r="F93" i="6"/>
  <c r="F81" i="6"/>
  <c r="F82" i="6"/>
  <c r="F83" i="6"/>
  <c r="F84" i="6"/>
  <c r="F85" i="6"/>
  <c r="F86" i="6"/>
  <c r="F87" i="6"/>
  <c r="F88" i="6"/>
  <c r="F78" i="6"/>
  <c r="F79" i="6"/>
  <c r="F80" i="6"/>
  <c r="F77" i="6"/>
  <c r="F38" i="6"/>
  <c r="F72" i="6"/>
  <c r="F73" i="6"/>
  <c r="F74" i="6"/>
  <c r="F75" i="6"/>
  <c r="F76" i="6"/>
  <c r="F69" i="6"/>
  <c r="F70" i="6"/>
  <c r="F71" i="6"/>
  <c r="B111" i="6"/>
  <c r="C111" i="6"/>
  <c r="D111" i="6"/>
  <c r="E111" i="6"/>
  <c r="B201" i="6"/>
  <c r="C201" i="6"/>
  <c r="D201" i="6"/>
  <c r="E201" i="6"/>
  <c r="B200" i="6"/>
  <c r="C200" i="6"/>
  <c r="B199" i="6"/>
  <c r="C199" i="6"/>
  <c r="B196" i="6"/>
  <c r="C196" i="6"/>
  <c r="D196" i="6"/>
  <c r="E196" i="6"/>
  <c r="B197" i="6"/>
  <c r="C197" i="6"/>
  <c r="D197" i="6"/>
  <c r="E197" i="6"/>
  <c r="B198" i="6"/>
  <c r="C198" i="6"/>
  <c r="D198" i="6"/>
  <c r="E198" i="6"/>
  <c r="B108" i="6"/>
  <c r="C108" i="6"/>
  <c r="B109" i="6"/>
  <c r="C109" i="6"/>
  <c r="B110" i="6"/>
  <c r="C110" i="6"/>
  <c r="D110" i="6"/>
  <c r="E110" i="6"/>
  <c r="B106" i="6"/>
  <c r="C106" i="6"/>
  <c r="B107" i="6"/>
  <c r="C107" i="6"/>
  <c r="B98" i="6"/>
  <c r="C98" i="6"/>
  <c r="D98" i="6"/>
  <c r="E98" i="6"/>
  <c r="B99" i="6"/>
  <c r="C99" i="6"/>
  <c r="B100" i="6"/>
  <c r="C100" i="6"/>
  <c r="B101" i="6"/>
  <c r="C101" i="6"/>
  <c r="D101" i="6"/>
  <c r="E101" i="6"/>
  <c r="B102" i="6"/>
  <c r="C102" i="6"/>
  <c r="D102" i="6"/>
  <c r="E102" i="6"/>
  <c r="B103" i="6"/>
  <c r="C103" i="6"/>
  <c r="B104" i="6"/>
  <c r="C104" i="6"/>
  <c r="B105" i="6"/>
  <c r="C105" i="6"/>
  <c r="B95" i="6"/>
  <c r="C95" i="6"/>
  <c r="D95" i="6"/>
  <c r="E95" i="6"/>
  <c r="B96" i="6"/>
  <c r="C96" i="6"/>
  <c r="D96" i="6"/>
  <c r="E96" i="6"/>
  <c r="B97" i="6"/>
  <c r="C97" i="6"/>
  <c r="D97" i="6"/>
  <c r="E97" i="6"/>
  <c r="B89" i="6"/>
  <c r="C89" i="6"/>
  <c r="D89" i="6"/>
  <c r="E89" i="6"/>
  <c r="B90" i="6"/>
  <c r="C90" i="6"/>
  <c r="D90" i="6"/>
  <c r="E90" i="6"/>
  <c r="B91" i="6"/>
  <c r="C91" i="6"/>
  <c r="D91" i="6"/>
  <c r="E91" i="6"/>
  <c r="B92" i="6"/>
  <c r="C92" i="6"/>
  <c r="D92" i="6"/>
  <c r="E92" i="6"/>
  <c r="B93" i="6"/>
  <c r="C93" i="6"/>
  <c r="D93" i="6"/>
  <c r="E93" i="6"/>
  <c r="B81" i="6"/>
  <c r="C81" i="6"/>
  <c r="D81" i="6"/>
  <c r="E81" i="6"/>
  <c r="B82" i="6"/>
  <c r="C82" i="6"/>
  <c r="D82" i="6"/>
  <c r="E82" i="6"/>
  <c r="B83" i="6"/>
  <c r="C83" i="6"/>
  <c r="D83" i="6"/>
  <c r="E83" i="6"/>
  <c r="B84" i="6"/>
  <c r="C84" i="6"/>
  <c r="D84" i="6"/>
  <c r="E84" i="6"/>
  <c r="B85" i="6"/>
  <c r="C85" i="6"/>
  <c r="D85" i="6"/>
  <c r="E85" i="6"/>
  <c r="B86" i="6"/>
  <c r="C86" i="6"/>
  <c r="D86" i="6"/>
  <c r="E86" i="6"/>
  <c r="B87" i="6"/>
  <c r="C87" i="6"/>
  <c r="D87" i="6"/>
  <c r="E87" i="6"/>
  <c r="B88" i="6"/>
  <c r="C88" i="6"/>
  <c r="D88" i="6"/>
  <c r="E88" i="6"/>
  <c r="B78" i="6"/>
  <c r="C78" i="6"/>
  <c r="D78" i="6"/>
  <c r="E78" i="6"/>
  <c r="B79" i="6"/>
  <c r="C79" i="6"/>
  <c r="D79" i="6"/>
  <c r="E79" i="6"/>
  <c r="B80" i="6"/>
  <c r="C80" i="6"/>
  <c r="D80" i="6"/>
  <c r="E80" i="6"/>
  <c r="B77" i="6"/>
  <c r="C77" i="6"/>
  <c r="D77" i="6"/>
  <c r="E77" i="6"/>
  <c r="B38" i="6"/>
  <c r="C38" i="6"/>
  <c r="D38" i="6"/>
  <c r="E38" i="6"/>
  <c r="B72" i="6"/>
  <c r="C72" i="6"/>
  <c r="D72" i="6"/>
  <c r="E72" i="6"/>
  <c r="B73" i="6"/>
  <c r="C73" i="6"/>
  <c r="D73" i="6"/>
  <c r="E73" i="6"/>
  <c r="B74" i="6"/>
  <c r="C74" i="6"/>
  <c r="D74" i="6"/>
  <c r="E74" i="6"/>
  <c r="B75" i="6"/>
  <c r="C75" i="6"/>
  <c r="D75" i="6"/>
  <c r="E75" i="6"/>
  <c r="B76" i="6"/>
  <c r="C76" i="6"/>
  <c r="D76" i="6"/>
  <c r="E76" i="6"/>
  <c r="B69" i="6"/>
  <c r="C69" i="6"/>
  <c r="D69" i="6"/>
  <c r="E69" i="6"/>
  <c r="B70" i="6"/>
  <c r="C70" i="6"/>
  <c r="D70" i="6"/>
  <c r="E70" i="6"/>
  <c r="B71" i="6"/>
  <c r="C71" i="6"/>
  <c r="D71" i="6"/>
  <c r="E71" i="6"/>
  <c r="F65" i="6"/>
  <c r="F66" i="6"/>
  <c r="F64" i="6"/>
  <c r="F59" i="6"/>
  <c r="F56" i="6"/>
  <c r="F58" i="6"/>
  <c r="F54" i="6"/>
  <c r="F55" i="6"/>
  <c r="F50" i="6"/>
  <c r="F51" i="6"/>
  <c r="F52" i="6"/>
  <c r="F53" i="6"/>
  <c r="F48" i="6"/>
  <c r="F49" i="6"/>
  <c r="F45" i="6"/>
  <c r="F46" i="6"/>
  <c r="F47" i="6"/>
  <c r="F40" i="6"/>
  <c r="F41" i="6"/>
  <c r="F39" i="6"/>
  <c r="F35" i="6"/>
  <c r="F36" i="6"/>
  <c r="F37" i="6"/>
  <c r="F29" i="6"/>
  <c r="F30" i="6"/>
  <c r="F31" i="6"/>
  <c r="F32" i="6"/>
  <c r="F21" i="6"/>
  <c r="F22" i="6"/>
  <c r="F23" i="6"/>
  <c r="F24" i="6"/>
  <c r="F25" i="6"/>
  <c r="F26" i="6"/>
  <c r="F27" i="6"/>
  <c r="F28" i="6"/>
  <c r="F8" i="6"/>
  <c r="F9" i="6"/>
  <c r="F10" i="6"/>
  <c r="F11" i="6"/>
  <c r="F12" i="6"/>
  <c r="F13" i="6"/>
  <c r="F14" i="6"/>
  <c r="F15" i="6"/>
  <c r="F16" i="6"/>
  <c r="F17" i="6"/>
  <c r="F4" i="6"/>
  <c r="F5" i="6"/>
  <c r="F6" i="6"/>
  <c r="B66" i="6"/>
  <c r="C66" i="6"/>
  <c r="D66" i="6"/>
  <c r="E66" i="6"/>
  <c r="B67" i="6"/>
  <c r="C67" i="6"/>
  <c r="D67" i="6"/>
  <c r="E67" i="6"/>
  <c r="B65" i="6"/>
  <c r="C65" i="6"/>
  <c r="D65" i="6"/>
  <c r="E65" i="6"/>
  <c r="B64" i="6"/>
  <c r="C64" i="6"/>
  <c r="D64" i="6"/>
  <c r="E64" i="6"/>
  <c r="B58" i="6"/>
  <c r="C58" i="6"/>
  <c r="D58" i="6"/>
  <c r="E58" i="6"/>
  <c r="B59" i="6"/>
  <c r="C59" i="6"/>
  <c r="D59" i="6"/>
  <c r="E59" i="6"/>
  <c r="B56" i="6"/>
  <c r="C56" i="6"/>
  <c r="D56" i="6"/>
  <c r="E56" i="6"/>
  <c r="B54" i="6"/>
  <c r="C54" i="6"/>
  <c r="D54" i="6"/>
  <c r="E54" i="6"/>
  <c r="B55" i="6"/>
  <c r="C55" i="6"/>
  <c r="D55" i="6"/>
  <c r="E55" i="6"/>
  <c r="B50" i="6"/>
  <c r="C50" i="6"/>
  <c r="D50" i="6"/>
  <c r="E50" i="6"/>
  <c r="B51" i="6"/>
  <c r="C51" i="6"/>
  <c r="D51" i="6"/>
  <c r="E51" i="6"/>
  <c r="B52" i="6"/>
  <c r="C52" i="6"/>
  <c r="D52" i="6"/>
  <c r="E52" i="6"/>
  <c r="B53" i="6"/>
  <c r="C53" i="6"/>
  <c r="D53" i="6"/>
  <c r="E53" i="6"/>
  <c r="B48" i="6"/>
  <c r="C48" i="6"/>
  <c r="D48" i="6"/>
  <c r="E48" i="6"/>
  <c r="B49" i="6"/>
  <c r="C49" i="6"/>
  <c r="D49" i="6"/>
  <c r="E49" i="6"/>
  <c r="B45" i="6"/>
  <c r="C45" i="6"/>
  <c r="D45" i="6"/>
  <c r="E45" i="6"/>
  <c r="B46" i="6"/>
  <c r="C46" i="6"/>
  <c r="D46" i="6"/>
  <c r="E46" i="6"/>
  <c r="B47" i="6"/>
  <c r="C47" i="6"/>
  <c r="D47" i="6"/>
  <c r="E47" i="6"/>
  <c r="B42" i="6"/>
  <c r="C42" i="6"/>
  <c r="D42" i="6"/>
  <c r="E42" i="6"/>
  <c r="B40" i="6"/>
  <c r="C40" i="6"/>
  <c r="D40" i="6"/>
  <c r="E40" i="6"/>
  <c r="B41" i="6"/>
  <c r="C41" i="6"/>
  <c r="D41" i="6"/>
  <c r="E41" i="6"/>
  <c r="B39" i="6"/>
  <c r="C39" i="6"/>
  <c r="D39" i="6"/>
  <c r="E39" i="6"/>
  <c r="B35" i="6"/>
  <c r="C35" i="6"/>
  <c r="D35" i="6"/>
  <c r="E35" i="6"/>
  <c r="B36" i="6"/>
  <c r="C36" i="6"/>
  <c r="D36" i="6"/>
  <c r="E36" i="6"/>
  <c r="B37" i="6"/>
  <c r="C37" i="6"/>
  <c r="D37" i="6"/>
  <c r="E37" i="6"/>
  <c r="B29" i="6"/>
  <c r="C29" i="6"/>
  <c r="D29" i="6"/>
  <c r="E29" i="6"/>
  <c r="B30" i="6"/>
  <c r="C30" i="6"/>
  <c r="D30" i="6"/>
  <c r="E30" i="6"/>
  <c r="B31" i="6"/>
  <c r="C31" i="6"/>
  <c r="D31" i="6"/>
  <c r="E31" i="6"/>
  <c r="B32" i="6"/>
  <c r="C32" i="6"/>
  <c r="D32" i="6"/>
  <c r="E32" i="6"/>
  <c r="B21" i="6"/>
  <c r="C21" i="6"/>
  <c r="D21" i="6"/>
  <c r="E21" i="6"/>
  <c r="B22" i="6"/>
  <c r="C22" i="6"/>
  <c r="D22" i="6"/>
  <c r="E22" i="6"/>
  <c r="B23" i="6"/>
  <c r="C23" i="6"/>
  <c r="D23" i="6"/>
  <c r="E23" i="6"/>
  <c r="B24" i="6"/>
  <c r="C24" i="6"/>
  <c r="D24" i="6"/>
  <c r="E24" i="6"/>
  <c r="B25" i="6"/>
  <c r="C25" i="6"/>
  <c r="D25" i="6"/>
  <c r="B26" i="6"/>
  <c r="C26" i="6"/>
  <c r="B27" i="6"/>
  <c r="C27" i="6"/>
  <c r="D27" i="6"/>
  <c r="B28" i="6"/>
  <c r="C28" i="6"/>
  <c r="B8" i="6"/>
  <c r="C8" i="6"/>
  <c r="D8" i="6"/>
  <c r="E8" i="6"/>
  <c r="B9" i="6"/>
  <c r="C9" i="6"/>
  <c r="D9" i="6"/>
  <c r="E9" i="6"/>
  <c r="B10" i="6"/>
  <c r="C10" i="6"/>
  <c r="D10" i="6"/>
  <c r="E10" i="6"/>
  <c r="B11" i="6"/>
  <c r="C11" i="6"/>
  <c r="D11" i="6"/>
  <c r="E11" i="6"/>
  <c r="B12" i="6"/>
  <c r="C12" i="6"/>
  <c r="D12" i="6"/>
  <c r="E12" i="6"/>
  <c r="B13" i="6"/>
  <c r="C13" i="6"/>
  <c r="D13" i="6"/>
  <c r="E13" i="6"/>
  <c r="B14" i="6"/>
  <c r="C14" i="6"/>
  <c r="D14" i="6"/>
  <c r="E14" i="6"/>
  <c r="B15" i="6"/>
  <c r="C15" i="6"/>
  <c r="D15" i="6"/>
  <c r="E15" i="6"/>
  <c r="B16" i="6"/>
  <c r="C16" i="6"/>
  <c r="D16" i="6"/>
  <c r="E16" i="6"/>
  <c r="B17" i="6"/>
  <c r="C17" i="6"/>
  <c r="D17" i="6"/>
  <c r="E17" i="6"/>
  <c r="B4" i="6"/>
  <c r="C4" i="6"/>
  <c r="D4" i="6"/>
  <c r="E4" i="6"/>
  <c r="B5" i="6"/>
  <c r="C5" i="6"/>
  <c r="D5" i="6"/>
  <c r="E5" i="6"/>
  <c r="B6" i="6"/>
  <c r="C6" i="6"/>
  <c r="D6" i="6"/>
  <c r="E6" i="6"/>
  <c r="K20" i="2"/>
  <c r="K37" i="2"/>
  <c r="K38" i="2"/>
  <c r="K42" i="2"/>
  <c r="K48" i="2"/>
  <c r="K53" i="2"/>
  <c r="K59" i="2"/>
  <c r="K60" i="2"/>
  <c r="K63" i="2"/>
  <c r="K72" i="2"/>
  <c r="K82" i="2"/>
  <c r="K90" i="2"/>
  <c r="K91" i="2"/>
  <c r="K100" i="2"/>
  <c r="K118" i="2"/>
  <c r="K119" i="2"/>
  <c r="K126" i="2"/>
  <c r="K138" i="2"/>
  <c r="K145" i="2"/>
  <c r="K146" i="2"/>
  <c r="K160" i="2"/>
  <c r="K167" i="2"/>
  <c r="K168" i="2"/>
  <c r="K174" i="2"/>
  <c r="K179" i="2"/>
  <c r="K184" i="2"/>
  <c r="K192" i="2"/>
  <c r="K196" i="2"/>
  <c r="K202" i="2"/>
  <c r="K203" i="2"/>
  <c r="K212" i="2"/>
  <c r="K216" i="2"/>
  <c r="K233" i="2"/>
  <c r="K234" i="2"/>
  <c r="K239" i="2"/>
  <c r="K247" i="2"/>
  <c r="K253" i="2"/>
  <c r="K257" i="2"/>
  <c r="K258" i="2"/>
  <c r="K261" i="2"/>
  <c r="K268" i="2"/>
  <c r="K270" i="2"/>
  <c r="K280" i="2"/>
  <c r="N164" i="2"/>
  <c r="D140" i="6" s="1"/>
  <c r="N165" i="2"/>
  <c r="V165" i="2" s="1"/>
  <c r="N166" i="2"/>
  <c r="V166" i="2" s="1"/>
  <c r="N163" i="2"/>
  <c r="D124" i="6" s="1"/>
  <c r="N162" i="2"/>
  <c r="N161" i="2"/>
  <c r="O162" i="2"/>
  <c r="O163" i="2"/>
  <c r="E124" i="6" s="1"/>
  <c r="O164" i="2"/>
  <c r="E140" i="6" s="1"/>
  <c r="O165" i="2"/>
  <c r="E125" i="6" s="1"/>
  <c r="O166" i="2"/>
  <c r="E141" i="6" s="1"/>
  <c r="O161" i="2"/>
  <c r="N194" i="2"/>
  <c r="O194" i="2"/>
  <c r="E215" i="6" s="1"/>
  <c r="N195" i="2"/>
  <c r="O195" i="2"/>
  <c r="E216" i="6" s="1"/>
  <c r="O193" i="2"/>
  <c r="E214" i="6" s="1"/>
  <c r="N193" i="2"/>
  <c r="N186" i="2"/>
  <c r="O186" i="2"/>
  <c r="N187" i="2"/>
  <c r="O187" i="2"/>
  <c r="O185" i="2"/>
  <c r="E208" i="6" s="1"/>
  <c r="N185" i="2"/>
  <c r="D208" i="6" s="1"/>
  <c r="O176" i="2"/>
  <c r="E104" i="6" s="1"/>
  <c r="O177" i="2"/>
  <c r="E199" i="6" s="1"/>
  <c r="O178" i="2"/>
  <c r="O180" i="2"/>
  <c r="E205" i="6" s="1"/>
  <c r="O181" i="2"/>
  <c r="O182" i="2"/>
  <c r="O183" i="2"/>
  <c r="N176" i="2"/>
  <c r="V176" i="2" s="1"/>
  <c r="N177" i="2"/>
  <c r="V177" i="2" s="1"/>
  <c r="N178" i="2"/>
  <c r="N180" i="2"/>
  <c r="N181" i="2"/>
  <c r="N182" i="2"/>
  <c r="V182" i="2" s="1"/>
  <c r="N183" i="2"/>
  <c r="D207" i="6" s="1"/>
  <c r="N175" i="2"/>
  <c r="N281" i="2"/>
  <c r="O175" i="2"/>
  <c r="N282" i="2"/>
  <c r="V282" i="2" s="1"/>
  <c r="N283" i="2"/>
  <c r="V283" i="2" s="1"/>
  <c r="N284" i="2"/>
  <c r="V284" i="2" s="1"/>
  <c r="N285" i="2"/>
  <c r="V285" i="2" s="1"/>
  <c r="N286" i="2"/>
  <c r="V286" i="2" s="1"/>
  <c r="N287" i="2"/>
  <c r="N288" i="2"/>
  <c r="C170" i="1"/>
  <c r="C171" i="1"/>
  <c r="C169" i="1"/>
  <c r="CM230" i="2"/>
  <c r="CK230" i="2"/>
  <c r="CI230" i="2"/>
  <c r="BW230" i="2"/>
  <c r="BU230" i="2"/>
  <c r="BS230" i="2"/>
  <c r="Y230" i="2"/>
  <c r="CC230" i="2" s="1"/>
  <c r="V230" i="2"/>
  <c r="U230" i="2"/>
  <c r="CM229" i="2"/>
  <c r="CK229" i="2"/>
  <c r="CI229" i="2"/>
  <c r="CE229" i="2"/>
  <c r="CC229" i="2"/>
  <c r="CA229" i="2"/>
  <c r="Y229" i="2"/>
  <c r="V229" i="2"/>
  <c r="U229" i="2"/>
  <c r="CM209" i="2"/>
  <c r="CK209" i="2"/>
  <c r="CI209" i="2"/>
  <c r="BW209" i="2"/>
  <c r="BU209" i="2"/>
  <c r="BS209" i="2"/>
  <c r="Y209" i="2"/>
  <c r="CC209" i="2" s="1"/>
  <c r="V209" i="2"/>
  <c r="U209" i="2"/>
  <c r="CM208" i="2"/>
  <c r="CK208" i="2"/>
  <c r="CI208" i="2"/>
  <c r="CE208" i="2"/>
  <c r="CC208" i="2"/>
  <c r="CA208" i="2"/>
  <c r="Y208" i="2"/>
  <c r="V208" i="2"/>
  <c r="U208" i="2"/>
  <c r="CM207" i="2"/>
  <c r="CK207" i="2"/>
  <c r="CI207" i="2"/>
  <c r="BW207" i="2"/>
  <c r="BU207" i="2"/>
  <c r="BS207" i="2"/>
  <c r="Y207" i="2"/>
  <c r="CC207" i="2" s="1"/>
  <c r="V207" i="2"/>
  <c r="U207" i="2"/>
  <c r="CM206" i="2"/>
  <c r="CK206" i="2"/>
  <c r="CI206" i="2"/>
  <c r="CE206" i="2"/>
  <c r="CC206" i="2"/>
  <c r="CA206" i="2"/>
  <c r="Y206" i="2"/>
  <c r="V206" i="2"/>
  <c r="U206" i="2"/>
  <c r="CM166" i="2"/>
  <c r="CK166" i="2"/>
  <c r="CI166" i="2"/>
  <c r="BW166" i="2"/>
  <c r="BU166" i="2"/>
  <c r="BS166" i="2"/>
  <c r="U166" i="2"/>
  <c r="CM165" i="2"/>
  <c r="CK165" i="2"/>
  <c r="CI165" i="2"/>
  <c r="CE165" i="2"/>
  <c r="CC165" i="2"/>
  <c r="CA165" i="2"/>
  <c r="U165" i="2"/>
  <c r="CM164" i="2"/>
  <c r="CK164" i="2"/>
  <c r="CI164" i="2"/>
  <c r="BW164" i="2"/>
  <c r="BU164" i="2"/>
  <c r="BS164" i="2"/>
  <c r="U164" i="2"/>
  <c r="CM163" i="2"/>
  <c r="CK163" i="2"/>
  <c r="CI163" i="2"/>
  <c r="CE163" i="2"/>
  <c r="CC163" i="2"/>
  <c r="CA163" i="2"/>
  <c r="U163" i="2"/>
  <c r="CM158" i="2"/>
  <c r="CK158" i="2"/>
  <c r="CI158" i="2"/>
  <c r="BW158" i="2"/>
  <c r="BU158" i="2"/>
  <c r="BS158" i="2"/>
  <c r="V158" i="2"/>
  <c r="U158" i="2"/>
  <c r="Y158" i="2" s="1"/>
  <c r="CC158" i="2" s="1"/>
  <c r="CM157" i="2"/>
  <c r="CK157" i="2"/>
  <c r="CI157" i="2"/>
  <c r="CE157" i="2"/>
  <c r="CC157" i="2"/>
  <c r="CA157" i="2"/>
  <c r="Y157" i="2"/>
  <c r="V157" i="2"/>
  <c r="U157" i="2"/>
  <c r="CM156" i="2"/>
  <c r="CK156" i="2"/>
  <c r="CI156" i="2"/>
  <c r="BW156" i="2"/>
  <c r="BU156" i="2"/>
  <c r="BS156" i="2"/>
  <c r="Y156" i="2"/>
  <c r="CC156" i="2" s="1"/>
  <c r="V156" i="2"/>
  <c r="U156" i="2"/>
  <c r="CM155" i="2"/>
  <c r="CK155" i="2"/>
  <c r="CI155" i="2"/>
  <c r="CE155" i="2"/>
  <c r="CC155" i="2"/>
  <c r="CA155" i="2"/>
  <c r="Y155" i="2"/>
  <c r="V155" i="2"/>
  <c r="U155" i="2"/>
  <c r="CM154" i="2"/>
  <c r="CK154" i="2"/>
  <c r="CI154" i="2"/>
  <c r="BW154" i="2"/>
  <c r="BU154" i="2"/>
  <c r="BS154" i="2"/>
  <c r="Y154" i="2"/>
  <c r="CC154" i="2" s="1"/>
  <c r="V154" i="2"/>
  <c r="U154" i="2"/>
  <c r="CM153" i="2"/>
  <c r="CK153" i="2"/>
  <c r="CI153" i="2"/>
  <c r="CE153" i="2"/>
  <c r="CC153" i="2"/>
  <c r="CA153" i="2"/>
  <c r="Y153" i="2"/>
  <c r="V153" i="2"/>
  <c r="U153" i="2"/>
  <c r="CM95" i="2"/>
  <c r="CK95" i="2"/>
  <c r="CI95" i="2"/>
  <c r="CE95" i="2"/>
  <c r="CC95" i="2"/>
  <c r="CA95" i="2"/>
  <c r="BW95" i="2"/>
  <c r="BU95" i="2"/>
  <c r="BS95" i="2"/>
  <c r="Y95" i="2"/>
  <c r="V95" i="2"/>
  <c r="U95" i="2"/>
  <c r="CM87" i="2"/>
  <c r="CK87" i="2"/>
  <c r="CI87" i="2"/>
  <c r="BW87" i="2"/>
  <c r="BU87" i="2"/>
  <c r="BS87" i="2"/>
  <c r="Y87" i="2"/>
  <c r="CC87" i="2" s="1"/>
  <c r="V87" i="2"/>
  <c r="U87" i="2"/>
  <c r="CM86" i="2"/>
  <c r="CK86" i="2"/>
  <c r="CI86" i="2"/>
  <c r="CE86" i="2"/>
  <c r="CC86" i="2"/>
  <c r="CA86" i="2"/>
  <c r="V86" i="2"/>
  <c r="U86" i="2"/>
  <c r="Y86" i="2" s="1"/>
  <c r="BU86" i="2" s="1"/>
  <c r="CM80" i="2"/>
  <c r="CK80" i="2"/>
  <c r="CI80" i="2"/>
  <c r="BW80" i="2"/>
  <c r="BU80" i="2"/>
  <c r="BS80" i="2"/>
  <c r="Y80" i="2"/>
  <c r="CC80" i="2" s="1"/>
  <c r="V80" i="2"/>
  <c r="U80" i="2"/>
  <c r="CM79" i="2"/>
  <c r="CK79" i="2"/>
  <c r="CI79" i="2"/>
  <c r="CE79" i="2"/>
  <c r="CC79" i="2"/>
  <c r="CA79" i="2"/>
  <c r="Y79" i="2"/>
  <c r="BU79" i="2" s="1"/>
  <c r="V79" i="2"/>
  <c r="U79" i="2"/>
  <c r="CM78" i="2"/>
  <c r="CK78" i="2"/>
  <c r="CI78" i="2"/>
  <c r="BW78" i="2"/>
  <c r="BU78" i="2"/>
  <c r="BS78" i="2"/>
  <c r="Y78" i="2"/>
  <c r="CC78" i="2" s="1"/>
  <c r="V78" i="2"/>
  <c r="U78" i="2"/>
  <c r="CM77" i="2"/>
  <c r="CK77" i="2"/>
  <c r="CI77" i="2"/>
  <c r="CE77" i="2"/>
  <c r="CC77" i="2"/>
  <c r="CA77" i="2"/>
  <c r="Y77" i="2"/>
  <c r="BU77" i="2" s="1"/>
  <c r="V77" i="2"/>
  <c r="U77" i="2"/>
  <c r="CM74" i="2"/>
  <c r="CK74" i="2"/>
  <c r="CI74" i="2"/>
  <c r="BW74" i="2"/>
  <c r="BU74" i="2"/>
  <c r="BS74" i="2"/>
  <c r="Y74" i="2"/>
  <c r="CC74" i="2" s="1"/>
  <c r="V74" i="2"/>
  <c r="U74" i="2"/>
  <c r="CM73" i="2"/>
  <c r="CK73" i="2"/>
  <c r="CI73" i="2"/>
  <c r="CE73" i="2"/>
  <c r="CC73" i="2"/>
  <c r="CA73" i="2"/>
  <c r="Y73" i="2"/>
  <c r="BU73" i="2" s="1"/>
  <c r="V73" i="2"/>
  <c r="U73" i="2"/>
  <c r="CM68" i="2"/>
  <c r="CK68" i="2"/>
  <c r="CI68" i="2"/>
  <c r="BW68" i="2"/>
  <c r="BU68" i="2"/>
  <c r="BS68" i="2"/>
  <c r="Y68" i="2"/>
  <c r="CC68" i="2" s="1"/>
  <c r="V68" i="2"/>
  <c r="U68" i="2"/>
  <c r="CM67" i="2"/>
  <c r="CK67" i="2"/>
  <c r="CI67" i="2"/>
  <c r="CE67" i="2"/>
  <c r="CC67" i="2"/>
  <c r="CA67" i="2"/>
  <c r="Y67" i="2"/>
  <c r="BU67" i="2" s="1"/>
  <c r="V67" i="2"/>
  <c r="U67" i="2"/>
  <c r="CM65" i="2"/>
  <c r="CK65" i="2"/>
  <c r="CI65" i="2"/>
  <c r="BW65" i="2"/>
  <c r="BU65" i="2"/>
  <c r="BS65" i="2"/>
  <c r="Y65" i="2"/>
  <c r="CC65" i="2" s="1"/>
  <c r="V65" i="2"/>
  <c r="U65" i="2"/>
  <c r="CM64" i="2"/>
  <c r="CK64" i="2"/>
  <c r="CI64" i="2"/>
  <c r="CE64" i="2"/>
  <c r="CC64" i="2"/>
  <c r="CA64" i="2"/>
  <c r="Y64" i="2"/>
  <c r="BU64" i="2" s="1"/>
  <c r="V64" i="2"/>
  <c r="U64" i="2"/>
  <c r="CM23" i="2"/>
  <c r="CK23" i="2"/>
  <c r="CI23" i="2"/>
  <c r="CE23" i="2"/>
  <c r="CC23" i="2"/>
  <c r="CA23" i="2"/>
  <c r="Y23" i="2"/>
  <c r="BU23" i="2" s="1"/>
  <c r="V23" i="2"/>
  <c r="U23" i="2"/>
  <c r="CM288" i="2"/>
  <c r="CK288" i="2"/>
  <c r="CI288" i="2"/>
  <c r="CE288" i="2"/>
  <c r="CC288" i="2"/>
  <c r="CA288" i="2"/>
  <c r="BW288" i="2"/>
  <c r="BU288" i="2"/>
  <c r="BS288" i="2"/>
  <c r="U288" i="2"/>
  <c r="CM287" i="2"/>
  <c r="CK287" i="2"/>
  <c r="CI287" i="2"/>
  <c r="CE287" i="2"/>
  <c r="CC287" i="2"/>
  <c r="CA287" i="2"/>
  <c r="BW287" i="2"/>
  <c r="BU287" i="2"/>
  <c r="BS287" i="2"/>
  <c r="U287" i="2"/>
  <c r="CM286" i="2"/>
  <c r="CK286" i="2"/>
  <c r="CI286" i="2"/>
  <c r="CE286" i="2"/>
  <c r="CC286" i="2"/>
  <c r="CA286" i="2"/>
  <c r="BW286" i="2"/>
  <c r="BU286" i="2"/>
  <c r="BS286" i="2"/>
  <c r="U286" i="2"/>
  <c r="CM285" i="2"/>
  <c r="CK285" i="2"/>
  <c r="CI285" i="2"/>
  <c r="CE285" i="2"/>
  <c r="CC285" i="2"/>
  <c r="CA285" i="2"/>
  <c r="BW285" i="2"/>
  <c r="BU285" i="2"/>
  <c r="BS285" i="2"/>
  <c r="U285" i="2"/>
  <c r="CM284" i="2"/>
  <c r="CK284" i="2"/>
  <c r="CI284" i="2"/>
  <c r="CE284" i="2"/>
  <c r="CC284" i="2"/>
  <c r="CA284" i="2"/>
  <c r="BW284" i="2"/>
  <c r="BU284" i="2"/>
  <c r="BS284" i="2"/>
  <c r="U284" i="2"/>
  <c r="CM283" i="2"/>
  <c r="CK283" i="2"/>
  <c r="CI283" i="2"/>
  <c r="CE283" i="2"/>
  <c r="CC283" i="2"/>
  <c r="CA283" i="2"/>
  <c r="BW283" i="2"/>
  <c r="BU283" i="2"/>
  <c r="BS283" i="2"/>
  <c r="U283" i="2"/>
  <c r="CM282" i="2"/>
  <c r="CK282" i="2"/>
  <c r="CI282" i="2"/>
  <c r="CE282" i="2"/>
  <c r="CC282" i="2"/>
  <c r="CA282" i="2"/>
  <c r="BW282" i="2"/>
  <c r="BU282" i="2"/>
  <c r="BS282" i="2"/>
  <c r="U282" i="2"/>
  <c r="CM281" i="2"/>
  <c r="CK281" i="2"/>
  <c r="CI281" i="2"/>
  <c r="CE281" i="2"/>
  <c r="CC281" i="2"/>
  <c r="CA281" i="2"/>
  <c r="BW281" i="2"/>
  <c r="BU281" i="2"/>
  <c r="BS281" i="2"/>
  <c r="U281" i="2"/>
  <c r="CM279" i="2"/>
  <c r="CK279" i="2"/>
  <c r="CI279" i="2"/>
  <c r="CE279" i="2"/>
  <c r="CC279" i="2"/>
  <c r="CA279" i="2"/>
  <c r="BW279" i="2"/>
  <c r="BU279" i="2"/>
  <c r="BS279" i="2"/>
  <c r="Y279" i="2"/>
  <c r="V279" i="2"/>
  <c r="U279" i="2"/>
  <c r="CM278" i="2"/>
  <c r="CK278" i="2"/>
  <c r="CI278" i="2"/>
  <c r="CE278" i="2"/>
  <c r="CC278" i="2"/>
  <c r="CA278" i="2"/>
  <c r="BW278" i="2"/>
  <c r="BU278" i="2"/>
  <c r="BS278" i="2"/>
  <c r="Y278" i="2"/>
  <c r="V278" i="2"/>
  <c r="U278" i="2"/>
  <c r="CM277" i="2"/>
  <c r="CK277" i="2"/>
  <c r="CI277" i="2"/>
  <c r="CE277" i="2"/>
  <c r="CC277" i="2"/>
  <c r="CA277" i="2"/>
  <c r="BW277" i="2"/>
  <c r="BU277" i="2"/>
  <c r="BS277" i="2"/>
  <c r="Y277" i="2"/>
  <c r="V277" i="2"/>
  <c r="U277" i="2"/>
  <c r="CM276" i="2"/>
  <c r="CK276" i="2"/>
  <c r="CI276" i="2"/>
  <c r="CE276" i="2"/>
  <c r="CC276" i="2"/>
  <c r="CA276" i="2"/>
  <c r="BW276" i="2"/>
  <c r="BU276" i="2"/>
  <c r="BS276" i="2"/>
  <c r="Y276" i="2"/>
  <c r="V276" i="2"/>
  <c r="U276" i="2"/>
  <c r="CM275" i="2"/>
  <c r="CK275" i="2"/>
  <c r="CI275" i="2"/>
  <c r="CE275" i="2"/>
  <c r="CC275" i="2"/>
  <c r="CA275" i="2"/>
  <c r="BW275" i="2"/>
  <c r="BU275" i="2"/>
  <c r="BS275" i="2"/>
  <c r="Y275" i="2"/>
  <c r="V275" i="2"/>
  <c r="U275" i="2"/>
  <c r="CM274" i="2"/>
  <c r="CK274" i="2"/>
  <c r="CI274" i="2"/>
  <c r="CE274" i="2"/>
  <c r="CC274" i="2"/>
  <c r="CA274" i="2"/>
  <c r="BW274" i="2"/>
  <c r="BU274" i="2"/>
  <c r="BS274" i="2"/>
  <c r="Y274" i="2"/>
  <c r="V274" i="2"/>
  <c r="U274" i="2"/>
  <c r="CM273" i="2"/>
  <c r="CK273" i="2"/>
  <c r="CI273" i="2"/>
  <c r="CE273" i="2"/>
  <c r="CC273" i="2"/>
  <c r="CA273" i="2"/>
  <c r="BW273" i="2"/>
  <c r="BU273" i="2"/>
  <c r="BS273" i="2"/>
  <c r="Y273" i="2"/>
  <c r="V273" i="2"/>
  <c r="U273" i="2"/>
  <c r="CM272" i="2"/>
  <c r="CK272" i="2"/>
  <c r="CI272" i="2"/>
  <c r="CE272" i="2"/>
  <c r="CC272" i="2"/>
  <c r="CA272" i="2"/>
  <c r="BW272" i="2"/>
  <c r="BU272" i="2"/>
  <c r="BS272" i="2"/>
  <c r="Y272" i="2"/>
  <c r="V272" i="2"/>
  <c r="U272" i="2"/>
  <c r="CM271" i="2"/>
  <c r="CK271" i="2"/>
  <c r="CI271" i="2"/>
  <c r="CE271" i="2"/>
  <c r="CC271" i="2"/>
  <c r="CA271" i="2"/>
  <c r="BW271" i="2"/>
  <c r="BU271" i="2"/>
  <c r="BS271" i="2"/>
  <c r="Y271" i="2"/>
  <c r="V271" i="2"/>
  <c r="U271" i="2"/>
  <c r="CM269" i="2"/>
  <c r="CK269" i="2"/>
  <c r="CI269" i="2"/>
  <c r="CE269" i="2"/>
  <c r="CC269" i="2"/>
  <c r="CA269" i="2"/>
  <c r="BW269" i="2"/>
  <c r="BU269" i="2"/>
  <c r="BS269" i="2"/>
  <c r="Y269" i="2"/>
  <c r="V269" i="2"/>
  <c r="U269" i="2"/>
  <c r="CM267" i="2"/>
  <c r="CK267" i="2"/>
  <c r="CI267" i="2"/>
  <c r="CE267" i="2"/>
  <c r="CC267" i="2"/>
  <c r="CA267" i="2"/>
  <c r="BW267" i="2"/>
  <c r="BU267" i="2"/>
  <c r="BS267" i="2"/>
  <c r="Y267" i="2"/>
  <c r="V267" i="2"/>
  <c r="U267" i="2"/>
  <c r="CM266" i="2"/>
  <c r="CK266" i="2"/>
  <c r="CI266" i="2"/>
  <c r="CE266" i="2"/>
  <c r="CC266" i="2"/>
  <c r="CA266" i="2"/>
  <c r="BW266" i="2"/>
  <c r="BU266" i="2"/>
  <c r="BS266" i="2"/>
  <c r="Y266" i="2"/>
  <c r="V266" i="2"/>
  <c r="U266" i="2"/>
  <c r="CM265" i="2"/>
  <c r="CK265" i="2"/>
  <c r="CI265" i="2"/>
  <c r="CE265" i="2"/>
  <c r="CC265" i="2"/>
  <c r="CA265" i="2"/>
  <c r="BW265" i="2"/>
  <c r="BU265" i="2"/>
  <c r="BS265" i="2"/>
  <c r="Y265" i="2"/>
  <c r="V265" i="2"/>
  <c r="U265" i="2"/>
  <c r="CM264" i="2"/>
  <c r="CK264" i="2"/>
  <c r="CI264" i="2"/>
  <c r="CE264" i="2"/>
  <c r="CC264" i="2"/>
  <c r="CA264" i="2"/>
  <c r="BW264" i="2"/>
  <c r="BU264" i="2"/>
  <c r="BS264" i="2"/>
  <c r="Y264" i="2"/>
  <c r="V264" i="2"/>
  <c r="U264" i="2"/>
  <c r="CM263" i="2"/>
  <c r="CK263" i="2"/>
  <c r="CI263" i="2"/>
  <c r="CE263" i="2"/>
  <c r="CC263" i="2"/>
  <c r="CA263" i="2"/>
  <c r="BW263" i="2"/>
  <c r="BU263" i="2"/>
  <c r="BS263" i="2"/>
  <c r="Y263" i="2"/>
  <c r="V263" i="2"/>
  <c r="U263" i="2"/>
  <c r="CM262" i="2"/>
  <c r="CK262" i="2"/>
  <c r="CI262" i="2"/>
  <c r="CE262" i="2"/>
  <c r="CC262" i="2"/>
  <c r="CA262" i="2"/>
  <c r="BW262" i="2"/>
  <c r="BU262" i="2"/>
  <c r="BS262" i="2"/>
  <c r="Y262" i="2"/>
  <c r="V262" i="2"/>
  <c r="U262" i="2"/>
  <c r="CM260" i="2"/>
  <c r="CK260" i="2"/>
  <c r="CI260" i="2"/>
  <c r="CE260" i="2"/>
  <c r="CC260" i="2"/>
  <c r="CA260" i="2"/>
  <c r="BW260" i="2"/>
  <c r="BU260" i="2"/>
  <c r="BS260" i="2"/>
  <c r="Y260" i="2"/>
  <c r="V260" i="2"/>
  <c r="U260" i="2"/>
  <c r="CM259" i="2"/>
  <c r="CK259" i="2"/>
  <c r="CI259" i="2"/>
  <c r="CE259" i="2"/>
  <c r="CC259" i="2"/>
  <c r="CA259" i="2"/>
  <c r="BW259" i="2"/>
  <c r="BU259" i="2"/>
  <c r="BS259" i="2"/>
  <c r="Y259" i="2"/>
  <c r="Z280" i="2" s="1"/>
  <c r="V259" i="2"/>
  <c r="U259" i="2"/>
  <c r="CM256" i="2"/>
  <c r="CK256" i="2"/>
  <c r="CI256" i="2"/>
  <c r="CE256" i="2"/>
  <c r="CC256" i="2"/>
  <c r="CA256" i="2"/>
  <c r="BW256" i="2"/>
  <c r="BU256" i="2"/>
  <c r="BS256" i="2"/>
  <c r="Y256" i="2"/>
  <c r="V256" i="2"/>
  <c r="U256" i="2"/>
  <c r="CM255" i="2"/>
  <c r="CK255" i="2"/>
  <c r="CI255" i="2"/>
  <c r="CE255" i="2"/>
  <c r="CC255" i="2"/>
  <c r="CA255" i="2"/>
  <c r="BW255" i="2"/>
  <c r="BU255" i="2"/>
  <c r="BS255" i="2"/>
  <c r="Y255" i="2"/>
  <c r="V255" i="2"/>
  <c r="U255" i="2"/>
  <c r="CM254" i="2"/>
  <c r="CK254" i="2"/>
  <c r="CI254" i="2"/>
  <c r="CE254" i="2"/>
  <c r="CC254" i="2"/>
  <c r="CA254" i="2"/>
  <c r="BW254" i="2"/>
  <c r="BU254" i="2"/>
  <c r="BS254" i="2"/>
  <c r="Y254" i="2"/>
  <c r="V254" i="2"/>
  <c r="U254" i="2"/>
  <c r="CM252" i="2"/>
  <c r="CK252" i="2"/>
  <c r="CI252" i="2"/>
  <c r="CE252" i="2"/>
  <c r="CC252" i="2"/>
  <c r="CA252" i="2"/>
  <c r="BW252" i="2"/>
  <c r="BU252" i="2"/>
  <c r="BS252" i="2"/>
  <c r="Y252" i="2"/>
  <c r="V252" i="2"/>
  <c r="U252" i="2"/>
  <c r="CM251" i="2"/>
  <c r="CK251" i="2"/>
  <c r="CI251" i="2"/>
  <c r="CE251" i="2"/>
  <c r="CC251" i="2"/>
  <c r="CA251" i="2"/>
  <c r="BW251" i="2"/>
  <c r="BU251" i="2"/>
  <c r="BS251" i="2"/>
  <c r="Y251" i="2"/>
  <c r="V251" i="2"/>
  <c r="U251" i="2"/>
  <c r="CM250" i="2"/>
  <c r="CK250" i="2"/>
  <c r="CI250" i="2"/>
  <c r="CE250" i="2"/>
  <c r="CC250" i="2"/>
  <c r="CA250" i="2"/>
  <c r="BW250" i="2"/>
  <c r="BU250" i="2"/>
  <c r="BS250" i="2"/>
  <c r="Y250" i="2"/>
  <c r="V250" i="2"/>
  <c r="U250" i="2"/>
  <c r="CM249" i="2"/>
  <c r="CK249" i="2"/>
  <c r="CI249" i="2"/>
  <c r="CE249" i="2"/>
  <c r="CC249" i="2"/>
  <c r="CA249" i="2"/>
  <c r="BW249" i="2"/>
  <c r="BU249" i="2"/>
  <c r="BS249" i="2"/>
  <c r="Y249" i="2"/>
  <c r="V249" i="2"/>
  <c r="U249" i="2"/>
  <c r="CM248" i="2"/>
  <c r="CK248" i="2"/>
  <c r="CI248" i="2"/>
  <c r="CE248" i="2"/>
  <c r="CC248" i="2"/>
  <c r="CA248" i="2"/>
  <c r="BW248" i="2"/>
  <c r="BU248" i="2"/>
  <c r="BS248" i="2"/>
  <c r="Y248" i="2"/>
  <c r="V248" i="2"/>
  <c r="U248" i="2"/>
  <c r="CM246" i="2"/>
  <c r="CK246" i="2"/>
  <c r="CI246" i="2"/>
  <c r="CE246" i="2"/>
  <c r="CC246" i="2"/>
  <c r="CA246" i="2"/>
  <c r="BW246" i="2"/>
  <c r="BU246" i="2"/>
  <c r="BS246" i="2"/>
  <c r="Y246" i="2"/>
  <c r="V246" i="2"/>
  <c r="U246" i="2"/>
  <c r="CM245" i="2"/>
  <c r="CK245" i="2"/>
  <c r="CI245" i="2"/>
  <c r="CE245" i="2"/>
  <c r="CC245" i="2"/>
  <c r="CA245" i="2"/>
  <c r="BW245" i="2"/>
  <c r="BU245" i="2"/>
  <c r="BS245" i="2"/>
  <c r="Y245" i="2"/>
  <c r="V245" i="2"/>
  <c r="U245" i="2"/>
  <c r="CM244" i="2"/>
  <c r="CK244" i="2"/>
  <c r="CI244" i="2"/>
  <c r="CE244" i="2"/>
  <c r="CC244" i="2"/>
  <c r="CA244" i="2"/>
  <c r="BW244" i="2"/>
  <c r="BU244" i="2"/>
  <c r="BS244" i="2"/>
  <c r="Y244" i="2"/>
  <c r="V244" i="2"/>
  <c r="U244" i="2"/>
  <c r="CM243" i="2"/>
  <c r="CK243" i="2"/>
  <c r="CI243" i="2"/>
  <c r="CE243" i="2"/>
  <c r="CC243" i="2"/>
  <c r="CA243" i="2"/>
  <c r="BW243" i="2"/>
  <c r="BU243" i="2"/>
  <c r="BS243" i="2"/>
  <c r="Y243" i="2"/>
  <c r="V243" i="2"/>
  <c r="U243" i="2"/>
  <c r="CM242" i="2"/>
  <c r="CK242" i="2"/>
  <c r="CI242" i="2"/>
  <c r="CE242" i="2"/>
  <c r="CC242" i="2"/>
  <c r="CA242" i="2"/>
  <c r="BW242" i="2"/>
  <c r="BU242" i="2"/>
  <c r="BS242" i="2"/>
  <c r="Y242" i="2"/>
  <c r="V242" i="2"/>
  <c r="U242" i="2"/>
  <c r="CM241" i="2"/>
  <c r="CK241" i="2"/>
  <c r="CI241" i="2"/>
  <c r="CE241" i="2"/>
  <c r="CC241" i="2"/>
  <c r="CA241" i="2"/>
  <c r="BW241" i="2"/>
  <c r="BU241" i="2"/>
  <c r="BS241" i="2"/>
  <c r="Y241" i="2"/>
  <c r="V241" i="2"/>
  <c r="U241" i="2"/>
  <c r="CM240" i="2"/>
  <c r="CK240" i="2"/>
  <c r="CI240" i="2"/>
  <c r="CE240" i="2"/>
  <c r="CC240" i="2"/>
  <c r="CA240" i="2"/>
  <c r="BW240" i="2"/>
  <c r="BU240" i="2"/>
  <c r="BS240" i="2"/>
  <c r="Y240" i="2"/>
  <c r="V240" i="2"/>
  <c r="U240" i="2"/>
  <c r="CM238" i="2"/>
  <c r="CK238" i="2"/>
  <c r="CI238" i="2"/>
  <c r="CE238" i="2"/>
  <c r="CC238" i="2"/>
  <c r="CA238" i="2"/>
  <c r="BW238" i="2"/>
  <c r="BU238" i="2"/>
  <c r="BS238" i="2"/>
  <c r="V238" i="2"/>
  <c r="U238" i="2"/>
  <c r="Y238" i="2" s="1"/>
  <c r="CM237" i="2"/>
  <c r="CK237" i="2"/>
  <c r="CI237" i="2"/>
  <c r="CE237" i="2"/>
  <c r="CC237" i="2"/>
  <c r="CA237" i="2"/>
  <c r="BW237" i="2"/>
  <c r="BU237" i="2"/>
  <c r="BS237" i="2"/>
  <c r="V237" i="2"/>
  <c r="U237" i="2"/>
  <c r="Y237" i="2" s="1"/>
  <c r="CM236" i="2"/>
  <c r="CK236" i="2"/>
  <c r="CI236" i="2"/>
  <c r="CE236" i="2"/>
  <c r="CC236" i="2"/>
  <c r="CA236" i="2"/>
  <c r="BW236" i="2"/>
  <c r="BU236" i="2"/>
  <c r="BS236" i="2"/>
  <c r="V236" i="2"/>
  <c r="U236" i="2"/>
  <c r="Y236" i="2" s="1"/>
  <c r="CM235" i="2"/>
  <c r="CK235" i="2"/>
  <c r="CI235" i="2"/>
  <c r="CE235" i="2"/>
  <c r="CC235" i="2"/>
  <c r="CA235" i="2"/>
  <c r="BW235" i="2"/>
  <c r="BU235" i="2"/>
  <c r="BS235" i="2"/>
  <c r="Y235" i="2"/>
  <c r="V235" i="2"/>
  <c r="U235" i="2"/>
  <c r="CM231" i="2"/>
  <c r="CK231" i="2"/>
  <c r="CI231" i="2"/>
  <c r="CE231" i="2"/>
  <c r="CC231" i="2"/>
  <c r="CA231" i="2"/>
  <c r="BW231" i="2"/>
  <c r="BU231" i="2"/>
  <c r="BS231" i="2"/>
  <c r="Y231" i="2"/>
  <c r="V231" i="2"/>
  <c r="U231" i="2"/>
  <c r="CE228" i="2"/>
  <c r="CC228" i="2"/>
  <c r="CA228" i="2"/>
  <c r="BW228" i="2"/>
  <c r="BU228" i="2"/>
  <c r="BS228" i="2"/>
  <c r="Y228" i="2"/>
  <c r="V228" i="2"/>
  <c r="U228" i="2"/>
  <c r="CE227" i="2"/>
  <c r="CC227" i="2"/>
  <c r="CA227" i="2"/>
  <c r="BW227" i="2"/>
  <c r="BU227" i="2"/>
  <c r="BS227" i="2"/>
  <c r="Y227" i="2"/>
  <c r="CK227" i="2" s="1"/>
  <c r="V227" i="2"/>
  <c r="U227" i="2"/>
  <c r="CE226" i="2"/>
  <c r="CC226" i="2"/>
  <c r="CA226" i="2"/>
  <c r="BW226" i="2"/>
  <c r="BU226" i="2"/>
  <c r="BS226" i="2"/>
  <c r="Y226" i="2"/>
  <c r="V226" i="2"/>
  <c r="U226" i="2"/>
  <c r="CM221" i="2"/>
  <c r="CK221" i="2"/>
  <c r="CI221" i="2"/>
  <c r="CE221" i="2"/>
  <c r="CC221" i="2"/>
  <c r="CA221" i="2"/>
  <c r="BW221" i="2"/>
  <c r="BU221" i="2"/>
  <c r="BS221" i="2"/>
  <c r="Y221" i="2"/>
  <c r="V221" i="2"/>
  <c r="U221" i="2"/>
  <c r="CM220" i="2"/>
  <c r="CK220" i="2"/>
  <c r="CI220" i="2"/>
  <c r="CE220" i="2"/>
  <c r="CC220" i="2"/>
  <c r="CA220" i="2"/>
  <c r="BW220" i="2"/>
  <c r="BU220" i="2"/>
  <c r="BS220" i="2"/>
  <c r="Y220" i="2"/>
  <c r="V220" i="2"/>
  <c r="U220" i="2"/>
  <c r="CM219" i="2"/>
  <c r="CK219" i="2"/>
  <c r="CI219" i="2"/>
  <c r="CE219" i="2"/>
  <c r="CC219" i="2"/>
  <c r="CA219" i="2"/>
  <c r="BW219" i="2"/>
  <c r="BU219" i="2"/>
  <c r="BS219" i="2"/>
  <c r="Y219" i="2"/>
  <c r="V219" i="2"/>
  <c r="U219" i="2"/>
  <c r="CM218" i="2"/>
  <c r="CK218" i="2"/>
  <c r="CI218" i="2"/>
  <c r="CE218" i="2"/>
  <c r="CC218" i="2"/>
  <c r="CA218" i="2"/>
  <c r="BW218" i="2"/>
  <c r="BU218" i="2"/>
  <c r="BS218" i="2"/>
  <c r="Y218" i="2"/>
  <c r="V218" i="2"/>
  <c r="U218" i="2"/>
  <c r="CM217" i="2"/>
  <c r="CK217" i="2"/>
  <c r="CI217" i="2"/>
  <c r="CE217" i="2"/>
  <c r="CC217" i="2"/>
  <c r="CA217" i="2"/>
  <c r="BW217" i="2"/>
  <c r="BU217" i="2"/>
  <c r="BS217" i="2"/>
  <c r="Y217" i="2"/>
  <c r="V217" i="2"/>
  <c r="U217" i="2"/>
  <c r="CM215" i="2"/>
  <c r="CK215" i="2"/>
  <c r="CI215" i="2"/>
  <c r="CE215" i="2"/>
  <c r="CC215" i="2"/>
  <c r="CA215" i="2"/>
  <c r="BW215" i="2"/>
  <c r="BU215" i="2"/>
  <c r="BS215" i="2"/>
  <c r="Y215" i="2"/>
  <c r="V215" i="2"/>
  <c r="U215" i="2"/>
  <c r="CM214" i="2"/>
  <c r="CK214" i="2"/>
  <c r="CI214" i="2"/>
  <c r="CE214" i="2"/>
  <c r="CC214" i="2"/>
  <c r="CA214" i="2"/>
  <c r="BW214" i="2"/>
  <c r="BU214" i="2"/>
  <c r="BS214" i="2"/>
  <c r="Y214" i="2"/>
  <c r="V214" i="2"/>
  <c r="U214" i="2"/>
  <c r="CM213" i="2"/>
  <c r="CK213" i="2"/>
  <c r="CI213" i="2"/>
  <c r="CE213" i="2"/>
  <c r="CC213" i="2"/>
  <c r="CA213" i="2"/>
  <c r="BW213" i="2"/>
  <c r="BU213" i="2"/>
  <c r="BS213" i="2"/>
  <c r="Y213" i="2"/>
  <c r="V213" i="2"/>
  <c r="U213" i="2"/>
  <c r="CM211" i="2"/>
  <c r="CK211" i="2"/>
  <c r="CI211" i="2"/>
  <c r="CE211" i="2"/>
  <c r="CC211" i="2"/>
  <c r="CA211" i="2"/>
  <c r="Y211" i="2"/>
  <c r="BU211" i="2" s="1"/>
  <c r="V211" i="2"/>
  <c r="U211" i="2"/>
  <c r="CM210" i="2"/>
  <c r="CK210" i="2"/>
  <c r="CI210" i="2"/>
  <c r="BW210" i="2"/>
  <c r="BU210" i="2"/>
  <c r="BS210" i="2"/>
  <c r="Y210" i="2"/>
  <c r="V210" i="2"/>
  <c r="U210" i="2"/>
  <c r="CE205" i="2"/>
  <c r="CC205" i="2"/>
  <c r="CA205" i="2"/>
  <c r="BW205" i="2"/>
  <c r="BU205" i="2"/>
  <c r="BS205" i="2"/>
  <c r="Y205" i="2"/>
  <c r="CK205" i="2" s="1"/>
  <c r="V205" i="2"/>
  <c r="U205" i="2"/>
  <c r="CE204" i="2"/>
  <c r="CC204" i="2"/>
  <c r="CA204" i="2"/>
  <c r="BW204" i="2"/>
  <c r="BU204" i="2"/>
  <c r="BS204" i="2"/>
  <c r="Y204" i="2"/>
  <c r="CK204" i="2" s="1"/>
  <c r="V204" i="2"/>
  <c r="U204" i="2"/>
  <c r="CM199" i="2"/>
  <c r="CK199" i="2"/>
  <c r="CI199" i="2"/>
  <c r="CE199" i="2"/>
  <c r="CC199" i="2"/>
  <c r="CA199" i="2"/>
  <c r="BW199" i="2"/>
  <c r="BU199" i="2"/>
  <c r="BS199" i="2"/>
  <c r="V199" i="2"/>
  <c r="U199" i="2"/>
  <c r="Y199" i="2" s="1"/>
  <c r="CM198" i="2"/>
  <c r="CK198" i="2"/>
  <c r="CI198" i="2"/>
  <c r="CE198" i="2"/>
  <c r="CC198" i="2"/>
  <c r="CA198" i="2"/>
  <c r="BW198" i="2"/>
  <c r="BU198" i="2"/>
  <c r="BS198" i="2"/>
  <c r="V198" i="2"/>
  <c r="U198" i="2"/>
  <c r="Y198" i="2" s="1"/>
  <c r="CM197" i="2"/>
  <c r="CK197" i="2"/>
  <c r="CI197" i="2"/>
  <c r="CE197" i="2"/>
  <c r="CC197" i="2"/>
  <c r="CA197" i="2"/>
  <c r="BW197" i="2"/>
  <c r="BU197" i="2"/>
  <c r="BS197" i="2"/>
  <c r="V197" i="2"/>
  <c r="U197" i="2"/>
  <c r="Y197" i="2" s="1"/>
  <c r="CM195" i="2"/>
  <c r="CK195" i="2"/>
  <c r="CI195" i="2"/>
  <c r="CE195" i="2"/>
  <c r="CC195" i="2"/>
  <c r="CA195" i="2"/>
  <c r="BW195" i="2"/>
  <c r="BU195" i="2"/>
  <c r="BS195" i="2"/>
  <c r="U195" i="2"/>
  <c r="CM194" i="2"/>
  <c r="CK194" i="2"/>
  <c r="CI194" i="2"/>
  <c r="CE194" i="2"/>
  <c r="CC194" i="2"/>
  <c r="CA194" i="2"/>
  <c r="BW194" i="2"/>
  <c r="BU194" i="2"/>
  <c r="BS194" i="2"/>
  <c r="U194" i="2"/>
  <c r="CM193" i="2"/>
  <c r="CK193" i="2"/>
  <c r="CI193" i="2"/>
  <c r="CE193" i="2"/>
  <c r="CC193" i="2"/>
  <c r="CA193" i="2"/>
  <c r="BW193" i="2"/>
  <c r="BU193" i="2"/>
  <c r="BS193" i="2"/>
  <c r="U193" i="2"/>
  <c r="CM187" i="2"/>
  <c r="CK187" i="2"/>
  <c r="CI187" i="2"/>
  <c r="CE187" i="2"/>
  <c r="CC187" i="2"/>
  <c r="CA187" i="2"/>
  <c r="BW187" i="2"/>
  <c r="BU187" i="2"/>
  <c r="BS187" i="2"/>
  <c r="U187" i="2"/>
  <c r="CM186" i="2"/>
  <c r="CK186" i="2"/>
  <c r="CI186" i="2"/>
  <c r="CE186" i="2"/>
  <c r="CC186" i="2"/>
  <c r="CA186" i="2"/>
  <c r="BW186" i="2"/>
  <c r="BU186" i="2"/>
  <c r="BS186" i="2"/>
  <c r="U186" i="2"/>
  <c r="CM185" i="2"/>
  <c r="CK185" i="2"/>
  <c r="CI185" i="2"/>
  <c r="CE185" i="2"/>
  <c r="CC185" i="2"/>
  <c r="CA185" i="2"/>
  <c r="BW185" i="2"/>
  <c r="BU185" i="2"/>
  <c r="BS185" i="2"/>
  <c r="U185" i="2"/>
  <c r="CM183" i="2"/>
  <c r="CK183" i="2"/>
  <c r="CI183" i="2"/>
  <c r="CE183" i="2"/>
  <c r="CC183" i="2"/>
  <c r="CA183" i="2"/>
  <c r="BW183" i="2"/>
  <c r="BU183" i="2"/>
  <c r="BS183" i="2"/>
  <c r="U183" i="2"/>
  <c r="CM182" i="2"/>
  <c r="CK182" i="2"/>
  <c r="CI182" i="2"/>
  <c r="CE182" i="2"/>
  <c r="CC182" i="2"/>
  <c r="CA182" i="2"/>
  <c r="BW182" i="2"/>
  <c r="BU182" i="2"/>
  <c r="BS182" i="2"/>
  <c r="U182" i="2"/>
  <c r="CM181" i="2"/>
  <c r="CK181" i="2"/>
  <c r="CI181" i="2"/>
  <c r="CE181" i="2"/>
  <c r="CC181" i="2"/>
  <c r="CA181" i="2"/>
  <c r="BW181" i="2"/>
  <c r="BU181" i="2"/>
  <c r="BS181" i="2"/>
  <c r="U181" i="2"/>
  <c r="CM180" i="2"/>
  <c r="CK180" i="2"/>
  <c r="CI180" i="2"/>
  <c r="CE180" i="2"/>
  <c r="CC180" i="2"/>
  <c r="CA180" i="2"/>
  <c r="BW180" i="2"/>
  <c r="BU180" i="2"/>
  <c r="BS180" i="2"/>
  <c r="U180" i="2"/>
  <c r="CM178" i="2"/>
  <c r="CK178" i="2"/>
  <c r="CI178" i="2"/>
  <c r="CE178" i="2"/>
  <c r="CC178" i="2"/>
  <c r="CA178" i="2"/>
  <c r="BW178" i="2"/>
  <c r="BU178" i="2"/>
  <c r="BS178" i="2"/>
  <c r="U178" i="2"/>
  <c r="Y178" i="2" s="1"/>
  <c r="CM177" i="2"/>
  <c r="CK177" i="2"/>
  <c r="CI177" i="2"/>
  <c r="CE177" i="2"/>
  <c r="CC177" i="2"/>
  <c r="CA177" i="2"/>
  <c r="BW177" i="2"/>
  <c r="BU177" i="2"/>
  <c r="BS177" i="2"/>
  <c r="U177" i="2"/>
  <c r="CM176" i="2"/>
  <c r="CK176" i="2"/>
  <c r="CI176" i="2"/>
  <c r="CE176" i="2"/>
  <c r="CC176" i="2"/>
  <c r="CA176" i="2"/>
  <c r="BW176" i="2"/>
  <c r="BU176" i="2"/>
  <c r="BS176" i="2"/>
  <c r="U176" i="2"/>
  <c r="CM175" i="2"/>
  <c r="CK175" i="2"/>
  <c r="CI175" i="2"/>
  <c r="CE175" i="2"/>
  <c r="CC175" i="2"/>
  <c r="CA175" i="2"/>
  <c r="BW175" i="2"/>
  <c r="BU175" i="2"/>
  <c r="BS175" i="2"/>
  <c r="U175" i="2"/>
  <c r="CM173" i="2"/>
  <c r="CK173" i="2"/>
  <c r="CI173" i="2"/>
  <c r="CE173" i="2"/>
  <c r="CC173" i="2"/>
  <c r="CA173" i="2"/>
  <c r="BW173" i="2"/>
  <c r="BU173" i="2"/>
  <c r="BS173" i="2"/>
  <c r="Y173" i="2"/>
  <c r="V173" i="2"/>
  <c r="U173" i="2"/>
  <c r="CM172" i="2"/>
  <c r="CK172" i="2"/>
  <c r="CI172" i="2"/>
  <c r="CE172" i="2"/>
  <c r="CC172" i="2"/>
  <c r="CA172" i="2"/>
  <c r="BW172" i="2"/>
  <c r="BU172" i="2"/>
  <c r="BS172" i="2"/>
  <c r="Y172" i="2"/>
  <c r="V172" i="2"/>
  <c r="U172" i="2"/>
  <c r="CM171" i="2"/>
  <c r="CK171" i="2"/>
  <c r="CI171" i="2"/>
  <c r="CE171" i="2"/>
  <c r="CC171" i="2"/>
  <c r="CA171" i="2"/>
  <c r="BW171" i="2"/>
  <c r="BU171" i="2"/>
  <c r="BS171" i="2"/>
  <c r="Y171" i="2"/>
  <c r="V171" i="2"/>
  <c r="U171" i="2"/>
  <c r="CM170" i="2"/>
  <c r="CK170" i="2"/>
  <c r="CI170" i="2"/>
  <c r="CE170" i="2"/>
  <c r="CC170" i="2"/>
  <c r="CA170" i="2"/>
  <c r="BW170" i="2"/>
  <c r="BU170" i="2"/>
  <c r="BS170" i="2"/>
  <c r="Y170" i="2"/>
  <c r="V170" i="2"/>
  <c r="U170" i="2"/>
  <c r="CM169" i="2"/>
  <c r="CK169" i="2"/>
  <c r="CI169" i="2"/>
  <c r="CE169" i="2"/>
  <c r="CC169" i="2"/>
  <c r="CA169" i="2"/>
  <c r="BW169" i="2"/>
  <c r="BU169" i="2"/>
  <c r="BS169" i="2"/>
  <c r="Y169" i="2"/>
  <c r="V169" i="2"/>
  <c r="U169" i="2"/>
  <c r="CM162" i="2"/>
  <c r="CK162" i="2"/>
  <c r="CI162" i="2"/>
  <c r="CE162" i="2"/>
  <c r="CC162" i="2"/>
  <c r="CA162" i="2"/>
  <c r="BW162" i="2"/>
  <c r="BU162" i="2"/>
  <c r="BS162" i="2"/>
  <c r="U162" i="2"/>
  <c r="CE161" i="2"/>
  <c r="CC161" i="2"/>
  <c r="CA161" i="2"/>
  <c r="BW161" i="2"/>
  <c r="BU161" i="2"/>
  <c r="BS161" i="2"/>
  <c r="U161" i="2"/>
  <c r="CE152" i="2"/>
  <c r="CC152" i="2"/>
  <c r="CA152" i="2"/>
  <c r="BW152" i="2"/>
  <c r="BU152" i="2"/>
  <c r="BS152" i="2"/>
  <c r="V152" i="2"/>
  <c r="U152" i="2"/>
  <c r="Y152" i="2" s="1"/>
  <c r="CK152" i="2" s="1"/>
  <c r="CE151" i="2"/>
  <c r="CC151" i="2"/>
  <c r="CA151" i="2"/>
  <c r="BW151" i="2"/>
  <c r="BU151" i="2"/>
  <c r="BS151" i="2"/>
  <c r="V151" i="2"/>
  <c r="U151" i="2"/>
  <c r="Y151" i="2" s="1"/>
  <c r="CE150" i="2"/>
  <c r="CC150" i="2"/>
  <c r="CA150" i="2"/>
  <c r="BW150" i="2"/>
  <c r="BU150" i="2"/>
  <c r="BS150" i="2"/>
  <c r="V150" i="2"/>
  <c r="U150" i="2"/>
  <c r="Y150" i="2" s="1"/>
  <c r="CK150" i="2" s="1"/>
  <c r="CM149" i="2"/>
  <c r="CK149" i="2"/>
  <c r="CI149" i="2"/>
  <c r="CE149" i="2"/>
  <c r="CC149" i="2"/>
  <c r="CA149" i="2"/>
  <c r="BW149" i="2"/>
  <c r="BU149" i="2"/>
  <c r="BS149" i="2"/>
  <c r="V149" i="2"/>
  <c r="U149" i="2"/>
  <c r="Y149" i="2" s="1"/>
  <c r="CM148" i="2"/>
  <c r="CK148" i="2"/>
  <c r="CI148" i="2"/>
  <c r="CE148" i="2"/>
  <c r="CC148" i="2"/>
  <c r="CA148" i="2"/>
  <c r="BW148" i="2"/>
  <c r="BU148" i="2"/>
  <c r="BS148" i="2"/>
  <c r="V148" i="2"/>
  <c r="U148" i="2"/>
  <c r="Y148" i="2" s="1"/>
  <c r="CM147" i="2"/>
  <c r="CK147" i="2"/>
  <c r="CI147" i="2"/>
  <c r="CE147" i="2"/>
  <c r="CC147" i="2"/>
  <c r="CA147" i="2"/>
  <c r="BW147" i="2"/>
  <c r="BU147" i="2"/>
  <c r="BS147" i="2"/>
  <c r="V147" i="2"/>
  <c r="U147" i="2"/>
  <c r="Y147" i="2" s="1"/>
  <c r="CM144" i="2"/>
  <c r="CK144" i="2"/>
  <c r="CI144" i="2"/>
  <c r="CE144" i="2"/>
  <c r="CC144" i="2"/>
  <c r="CA144" i="2"/>
  <c r="BW144" i="2"/>
  <c r="BU144" i="2"/>
  <c r="BS144" i="2"/>
  <c r="V144" i="2"/>
  <c r="U144" i="2"/>
  <c r="Y144" i="2" s="1"/>
  <c r="CM143" i="2"/>
  <c r="CK143" i="2"/>
  <c r="CI143" i="2"/>
  <c r="CE143" i="2"/>
  <c r="CC143" i="2"/>
  <c r="CA143" i="2"/>
  <c r="BW143" i="2"/>
  <c r="BU143" i="2"/>
  <c r="BS143" i="2"/>
  <c r="V143" i="2"/>
  <c r="U143" i="2"/>
  <c r="Y143" i="2" s="1"/>
  <c r="CM142" i="2"/>
  <c r="CK142" i="2"/>
  <c r="CI142" i="2"/>
  <c r="CE142" i="2"/>
  <c r="CC142" i="2"/>
  <c r="CA142" i="2"/>
  <c r="BW142" i="2"/>
  <c r="BU142" i="2"/>
  <c r="BS142" i="2"/>
  <c r="V142" i="2"/>
  <c r="U142" i="2"/>
  <c r="Y142" i="2" s="1"/>
  <c r="CM141" i="2"/>
  <c r="CK141" i="2"/>
  <c r="CI141" i="2"/>
  <c r="CE141" i="2"/>
  <c r="CC141" i="2"/>
  <c r="CA141" i="2"/>
  <c r="BW141" i="2"/>
  <c r="BU141" i="2"/>
  <c r="BS141" i="2"/>
  <c r="V141" i="2"/>
  <c r="U141" i="2"/>
  <c r="Y141" i="2" s="1"/>
  <c r="CM140" i="2"/>
  <c r="CK140" i="2"/>
  <c r="CI140" i="2"/>
  <c r="CE140" i="2"/>
  <c r="CC140" i="2"/>
  <c r="CA140" i="2"/>
  <c r="BW140" i="2"/>
  <c r="BU140" i="2"/>
  <c r="BS140" i="2"/>
  <c r="V140" i="2"/>
  <c r="U140" i="2"/>
  <c r="Y140" i="2" s="1"/>
  <c r="CM139" i="2"/>
  <c r="CK139" i="2"/>
  <c r="CI139" i="2"/>
  <c r="CE139" i="2"/>
  <c r="CC139" i="2"/>
  <c r="CA139" i="2"/>
  <c r="BW139" i="2"/>
  <c r="BU139" i="2"/>
  <c r="BS139" i="2"/>
  <c r="V139" i="2"/>
  <c r="U139" i="2"/>
  <c r="Y139" i="2" s="1"/>
  <c r="CM137" i="2"/>
  <c r="CK137" i="2"/>
  <c r="CI137" i="2"/>
  <c r="CE137" i="2"/>
  <c r="CC137" i="2"/>
  <c r="CA137" i="2"/>
  <c r="BW137" i="2"/>
  <c r="BU137" i="2"/>
  <c r="BS137" i="2"/>
  <c r="V137" i="2"/>
  <c r="U137" i="2"/>
  <c r="Y137" i="2" s="1"/>
  <c r="CM136" i="2"/>
  <c r="CK136" i="2"/>
  <c r="CI136" i="2"/>
  <c r="CE136" i="2"/>
  <c r="CC136" i="2"/>
  <c r="CA136" i="2"/>
  <c r="BW136" i="2"/>
  <c r="BU136" i="2"/>
  <c r="BS136" i="2"/>
  <c r="V136" i="2"/>
  <c r="U136" i="2"/>
  <c r="Y136" i="2" s="1"/>
  <c r="CM135" i="2"/>
  <c r="CK135" i="2"/>
  <c r="CI135" i="2"/>
  <c r="CE135" i="2"/>
  <c r="CC135" i="2"/>
  <c r="CA135" i="2"/>
  <c r="BW135" i="2"/>
  <c r="BU135" i="2"/>
  <c r="BS135" i="2"/>
  <c r="V135" i="2"/>
  <c r="U135" i="2"/>
  <c r="Y135" i="2" s="1"/>
  <c r="CM134" i="2"/>
  <c r="CK134" i="2"/>
  <c r="CI134" i="2"/>
  <c r="CE134" i="2"/>
  <c r="CC134" i="2"/>
  <c r="CA134" i="2"/>
  <c r="BW134" i="2"/>
  <c r="BU134" i="2"/>
  <c r="BS134" i="2"/>
  <c r="Y134" i="2"/>
  <c r="V134" i="2"/>
  <c r="U134" i="2"/>
  <c r="CM133" i="2"/>
  <c r="CK133" i="2"/>
  <c r="CI133" i="2"/>
  <c r="CE133" i="2"/>
  <c r="CC133" i="2"/>
  <c r="CA133" i="2"/>
  <c r="BW133" i="2"/>
  <c r="BU133" i="2"/>
  <c r="BS133" i="2"/>
  <c r="Y133" i="2"/>
  <c r="V133" i="2"/>
  <c r="U133" i="2"/>
  <c r="CM132" i="2"/>
  <c r="CK132" i="2"/>
  <c r="CI132" i="2"/>
  <c r="CE132" i="2"/>
  <c r="CC132" i="2"/>
  <c r="CA132" i="2"/>
  <c r="BW132" i="2"/>
  <c r="BU132" i="2"/>
  <c r="BS132" i="2"/>
  <c r="V132" i="2"/>
  <c r="U132" i="2"/>
  <c r="Y132" i="2" s="1"/>
  <c r="CM131" i="2"/>
  <c r="CK131" i="2"/>
  <c r="CI131" i="2"/>
  <c r="CE131" i="2"/>
  <c r="CC131" i="2"/>
  <c r="CA131" i="2"/>
  <c r="BW131" i="2"/>
  <c r="BU131" i="2"/>
  <c r="BS131" i="2"/>
  <c r="V131" i="2"/>
  <c r="U131" i="2"/>
  <c r="Y131" i="2" s="1"/>
  <c r="CM130" i="2"/>
  <c r="CK130" i="2"/>
  <c r="CI130" i="2"/>
  <c r="CE130" i="2"/>
  <c r="CC130" i="2"/>
  <c r="CA130" i="2"/>
  <c r="BW130" i="2"/>
  <c r="BU130" i="2"/>
  <c r="BS130" i="2"/>
  <c r="Y130" i="2"/>
  <c r="V130" i="2"/>
  <c r="U130" i="2"/>
  <c r="CM129" i="2"/>
  <c r="CK129" i="2"/>
  <c r="CI129" i="2"/>
  <c r="CE129" i="2"/>
  <c r="CC129" i="2"/>
  <c r="CA129" i="2"/>
  <c r="BW129" i="2"/>
  <c r="BU129" i="2"/>
  <c r="BS129" i="2"/>
  <c r="Y129" i="2"/>
  <c r="V129" i="2"/>
  <c r="U129" i="2"/>
  <c r="CM128" i="2"/>
  <c r="CK128" i="2"/>
  <c r="CI128" i="2"/>
  <c r="CE128" i="2"/>
  <c r="CC128" i="2"/>
  <c r="CA128" i="2"/>
  <c r="BW128" i="2"/>
  <c r="BU128" i="2"/>
  <c r="BS128" i="2"/>
  <c r="Y128" i="2"/>
  <c r="V128" i="2"/>
  <c r="U128" i="2"/>
  <c r="CM127" i="2"/>
  <c r="CK127" i="2"/>
  <c r="CI127" i="2"/>
  <c r="CE127" i="2"/>
  <c r="CC127" i="2"/>
  <c r="CA127" i="2"/>
  <c r="BW127" i="2"/>
  <c r="BU127" i="2"/>
  <c r="BS127" i="2"/>
  <c r="Y127" i="2"/>
  <c r="V127" i="2"/>
  <c r="U127" i="2"/>
  <c r="CM124" i="2"/>
  <c r="CK124" i="2"/>
  <c r="CI124" i="2"/>
  <c r="CE124" i="2"/>
  <c r="CC124" i="2"/>
  <c r="CA124" i="2"/>
  <c r="BW124" i="2"/>
  <c r="BU124" i="2"/>
  <c r="BS124" i="2"/>
  <c r="Y124" i="2"/>
  <c r="V124" i="2"/>
  <c r="U124" i="2"/>
  <c r="CM123" i="2"/>
  <c r="CK123" i="2"/>
  <c r="CI123" i="2"/>
  <c r="CE123" i="2"/>
  <c r="CC123" i="2"/>
  <c r="CA123" i="2"/>
  <c r="BW123" i="2"/>
  <c r="BU123" i="2"/>
  <c r="BS123" i="2"/>
  <c r="Y123" i="2"/>
  <c r="V123" i="2"/>
  <c r="U123" i="2"/>
  <c r="CM122" i="2"/>
  <c r="CK122" i="2"/>
  <c r="CI122" i="2"/>
  <c r="CE122" i="2"/>
  <c r="CC122" i="2"/>
  <c r="CA122" i="2"/>
  <c r="BW122" i="2"/>
  <c r="BU122" i="2"/>
  <c r="BS122" i="2"/>
  <c r="Y122" i="2"/>
  <c r="V122" i="2"/>
  <c r="U122" i="2"/>
  <c r="CM121" i="2"/>
  <c r="CK121" i="2"/>
  <c r="CI121" i="2"/>
  <c r="CE121" i="2"/>
  <c r="CC121" i="2"/>
  <c r="CA121" i="2"/>
  <c r="BW121" i="2"/>
  <c r="BU121" i="2"/>
  <c r="BS121" i="2"/>
  <c r="Y121" i="2"/>
  <c r="V121" i="2"/>
  <c r="U121" i="2"/>
  <c r="CM120" i="2"/>
  <c r="CK120" i="2"/>
  <c r="CI120" i="2"/>
  <c r="CE120" i="2"/>
  <c r="CC120" i="2"/>
  <c r="CA120" i="2"/>
  <c r="BW120" i="2"/>
  <c r="BU120" i="2"/>
  <c r="BS120" i="2"/>
  <c r="Y120" i="2"/>
  <c r="V120" i="2"/>
  <c r="U120" i="2"/>
  <c r="CM116" i="2"/>
  <c r="CK116" i="2"/>
  <c r="CI116" i="2"/>
  <c r="CE116" i="2"/>
  <c r="CC116" i="2"/>
  <c r="CA116" i="2"/>
  <c r="BW116" i="2"/>
  <c r="BU116" i="2"/>
  <c r="BS116" i="2"/>
  <c r="Y116" i="2"/>
  <c r="V116" i="2"/>
  <c r="U116" i="2"/>
  <c r="CM115" i="2"/>
  <c r="CK115" i="2"/>
  <c r="CI115" i="2"/>
  <c r="CE115" i="2"/>
  <c r="CC115" i="2"/>
  <c r="CA115" i="2"/>
  <c r="BW115" i="2"/>
  <c r="BU115" i="2"/>
  <c r="BS115" i="2"/>
  <c r="Y115" i="2"/>
  <c r="V115" i="2"/>
  <c r="U115" i="2"/>
  <c r="CM114" i="2"/>
  <c r="CK114" i="2"/>
  <c r="CI114" i="2"/>
  <c r="CE114" i="2"/>
  <c r="CC114" i="2"/>
  <c r="CA114" i="2"/>
  <c r="BW114" i="2"/>
  <c r="BU114" i="2"/>
  <c r="BS114" i="2"/>
  <c r="Y114" i="2"/>
  <c r="V114" i="2"/>
  <c r="U114" i="2"/>
  <c r="CM113" i="2"/>
  <c r="CK113" i="2"/>
  <c r="CI113" i="2"/>
  <c r="CE113" i="2"/>
  <c r="CC113" i="2"/>
  <c r="CA113" i="2"/>
  <c r="BW113" i="2"/>
  <c r="BU113" i="2"/>
  <c r="BS113" i="2"/>
  <c r="Y113" i="2"/>
  <c r="V113" i="2"/>
  <c r="U113" i="2"/>
  <c r="CM112" i="2"/>
  <c r="CK112" i="2"/>
  <c r="CI112" i="2"/>
  <c r="CE112" i="2"/>
  <c r="CC112" i="2"/>
  <c r="CA112" i="2"/>
  <c r="BW112" i="2"/>
  <c r="BU112" i="2"/>
  <c r="BS112" i="2"/>
  <c r="Y112" i="2"/>
  <c r="V112" i="2"/>
  <c r="U112" i="2"/>
  <c r="CM111" i="2"/>
  <c r="CK111" i="2"/>
  <c r="CI111" i="2"/>
  <c r="CE111" i="2"/>
  <c r="CC111" i="2"/>
  <c r="CA111" i="2"/>
  <c r="BW111" i="2"/>
  <c r="BU111" i="2"/>
  <c r="BS111" i="2"/>
  <c r="Y111" i="2"/>
  <c r="V111" i="2"/>
  <c r="U111" i="2"/>
  <c r="CM110" i="2"/>
  <c r="CK110" i="2"/>
  <c r="CI110" i="2"/>
  <c r="CE110" i="2"/>
  <c r="CC110" i="2"/>
  <c r="CA110" i="2"/>
  <c r="BW110" i="2"/>
  <c r="BU110" i="2"/>
  <c r="BS110" i="2"/>
  <c r="Y110" i="2"/>
  <c r="V110" i="2"/>
  <c r="U110" i="2"/>
  <c r="CM109" i="2"/>
  <c r="CK109" i="2"/>
  <c r="CI109" i="2"/>
  <c r="CE109" i="2"/>
  <c r="CC109" i="2"/>
  <c r="CA109" i="2"/>
  <c r="BW109" i="2"/>
  <c r="BU109" i="2"/>
  <c r="BS109" i="2"/>
  <c r="Y109" i="2"/>
  <c r="V109" i="2"/>
  <c r="U109" i="2"/>
  <c r="CM108" i="2"/>
  <c r="CK108" i="2"/>
  <c r="CI108" i="2"/>
  <c r="CE108" i="2"/>
  <c r="CC108" i="2"/>
  <c r="CA108" i="2"/>
  <c r="BW108" i="2"/>
  <c r="BU108" i="2"/>
  <c r="BS108" i="2"/>
  <c r="Y108" i="2"/>
  <c r="V108" i="2"/>
  <c r="U108" i="2"/>
  <c r="CM107" i="2"/>
  <c r="CK107" i="2"/>
  <c r="CI107" i="2"/>
  <c r="CE107" i="2"/>
  <c r="CC107" i="2"/>
  <c r="CA107" i="2"/>
  <c r="BW107" i="2"/>
  <c r="BU107" i="2"/>
  <c r="BS107" i="2"/>
  <c r="Y107" i="2"/>
  <c r="V107" i="2"/>
  <c r="U107" i="2"/>
  <c r="CM106" i="2"/>
  <c r="CK106" i="2"/>
  <c r="CI106" i="2"/>
  <c r="CE106" i="2"/>
  <c r="CC106" i="2"/>
  <c r="CA106" i="2"/>
  <c r="BW106" i="2"/>
  <c r="BU106" i="2"/>
  <c r="BS106" i="2"/>
  <c r="Y106" i="2"/>
  <c r="V106" i="2"/>
  <c r="U106" i="2"/>
  <c r="CM105" i="2"/>
  <c r="CK105" i="2"/>
  <c r="CI105" i="2"/>
  <c r="CE105" i="2"/>
  <c r="CC105" i="2"/>
  <c r="CA105" i="2"/>
  <c r="BW105" i="2"/>
  <c r="BU105" i="2"/>
  <c r="BS105" i="2"/>
  <c r="Y105" i="2"/>
  <c r="V105" i="2"/>
  <c r="U105" i="2"/>
  <c r="CM104" i="2"/>
  <c r="CK104" i="2"/>
  <c r="CI104" i="2"/>
  <c r="CE104" i="2"/>
  <c r="CC104" i="2"/>
  <c r="CA104" i="2"/>
  <c r="BW104" i="2"/>
  <c r="BU104" i="2"/>
  <c r="BS104" i="2"/>
  <c r="Y104" i="2"/>
  <c r="V104" i="2"/>
  <c r="U104" i="2"/>
  <c r="CM103" i="2"/>
  <c r="CK103" i="2"/>
  <c r="CI103" i="2"/>
  <c r="CE103" i="2"/>
  <c r="CC103" i="2"/>
  <c r="CA103" i="2"/>
  <c r="BW103" i="2"/>
  <c r="BU103" i="2"/>
  <c r="BS103" i="2"/>
  <c r="Y103" i="2"/>
  <c r="V103" i="2"/>
  <c r="U103" i="2"/>
  <c r="CM102" i="2"/>
  <c r="CK102" i="2"/>
  <c r="CI102" i="2"/>
  <c r="CE102" i="2"/>
  <c r="CC102" i="2"/>
  <c r="CA102" i="2"/>
  <c r="BW102" i="2"/>
  <c r="BU102" i="2"/>
  <c r="BS102" i="2"/>
  <c r="Y102" i="2"/>
  <c r="V102" i="2"/>
  <c r="U102" i="2"/>
  <c r="CM101" i="2"/>
  <c r="CK101" i="2"/>
  <c r="CI101" i="2"/>
  <c r="CE101" i="2"/>
  <c r="CC101" i="2"/>
  <c r="CA101" i="2"/>
  <c r="BW101" i="2"/>
  <c r="BU101" i="2"/>
  <c r="BS101" i="2"/>
  <c r="Y101" i="2"/>
  <c r="V101" i="2"/>
  <c r="U101" i="2"/>
  <c r="CM99" i="2"/>
  <c r="CK99" i="2"/>
  <c r="CI99" i="2"/>
  <c r="CE99" i="2"/>
  <c r="CC99" i="2"/>
  <c r="CA99" i="2"/>
  <c r="BW99" i="2"/>
  <c r="BU99" i="2"/>
  <c r="BS99" i="2"/>
  <c r="Y99" i="2"/>
  <c r="V99" i="2"/>
  <c r="U99" i="2"/>
  <c r="CM98" i="2"/>
  <c r="CK98" i="2"/>
  <c r="CI98" i="2"/>
  <c r="CE98" i="2"/>
  <c r="CC98" i="2"/>
  <c r="CA98" i="2"/>
  <c r="BW98" i="2"/>
  <c r="BU98" i="2"/>
  <c r="BS98" i="2"/>
  <c r="Y98" i="2"/>
  <c r="V98" i="2"/>
  <c r="U98" i="2"/>
  <c r="CM97" i="2"/>
  <c r="CK97" i="2"/>
  <c r="CI97" i="2"/>
  <c r="CE97" i="2"/>
  <c r="CC97" i="2"/>
  <c r="CA97" i="2"/>
  <c r="BW97" i="2"/>
  <c r="BU97" i="2"/>
  <c r="BS97" i="2"/>
  <c r="Y97" i="2"/>
  <c r="V97" i="2"/>
  <c r="U97" i="2"/>
  <c r="CM96" i="2"/>
  <c r="CK96" i="2"/>
  <c r="CI96" i="2"/>
  <c r="CE96" i="2"/>
  <c r="CC96" i="2"/>
  <c r="CA96" i="2"/>
  <c r="BW96" i="2"/>
  <c r="BU96" i="2"/>
  <c r="BS96" i="2"/>
  <c r="Y96" i="2"/>
  <c r="V96" i="2"/>
  <c r="U96" i="2"/>
  <c r="CM94" i="2"/>
  <c r="CK94" i="2"/>
  <c r="CI94" i="2"/>
  <c r="CE94" i="2"/>
  <c r="CC94" i="2"/>
  <c r="CA94" i="2"/>
  <c r="BW94" i="2"/>
  <c r="BU94" i="2"/>
  <c r="BS94" i="2"/>
  <c r="V94" i="2"/>
  <c r="U94" i="2"/>
  <c r="Y94" i="2" s="1"/>
  <c r="CM93" i="2"/>
  <c r="CK93" i="2"/>
  <c r="CI93" i="2"/>
  <c r="CE93" i="2"/>
  <c r="CC93" i="2"/>
  <c r="CA93" i="2"/>
  <c r="BW93" i="2"/>
  <c r="BU93" i="2"/>
  <c r="BS93" i="2"/>
  <c r="Y93" i="2"/>
  <c r="V93" i="2"/>
  <c r="U93" i="2"/>
  <c r="CM92" i="2"/>
  <c r="CK92" i="2"/>
  <c r="CI92" i="2"/>
  <c r="CE92" i="2"/>
  <c r="CC92" i="2"/>
  <c r="CA92" i="2"/>
  <c r="BW92" i="2"/>
  <c r="BU92" i="2"/>
  <c r="BS92" i="2"/>
  <c r="Y92" i="2"/>
  <c r="V92" i="2"/>
  <c r="U92" i="2"/>
  <c r="CM89" i="2"/>
  <c r="CK89" i="2"/>
  <c r="CI89" i="2"/>
  <c r="CE89" i="2"/>
  <c r="CC89" i="2"/>
  <c r="CA89" i="2"/>
  <c r="BW89" i="2"/>
  <c r="BU89" i="2"/>
  <c r="BS89" i="2"/>
  <c r="Y89" i="2"/>
  <c r="V89" i="2"/>
  <c r="U89" i="2"/>
  <c r="CM88" i="2"/>
  <c r="CK88" i="2"/>
  <c r="CI88" i="2"/>
  <c r="CE88" i="2"/>
  <c r="CC88" i="2"/>
  <c r="CA88" i="2"/>
  <c r="BW88" i="2"/>
  <c r="BU88" i="2"/>
  <c r="BS88" i="2"/>
  <c r="Y88" i="2"/>
  <c r="V88" i="2"/>
  <c r="U88" i="2"/>
  <c r="CM85" i="2"/>
  <c r="CK85" i="2"/>
  <c r="CI85" i="2"/>
  <c r="CE85" i="2"/>
  <c r="CC85" i="2"/>
  <c r="CA85" i="2"/>
  <c r="BW85" i="2"/>
  <c r="BU85" i="2"/>
  <c r="BS85" i="2"/>
  <c r="V85" i="2"/>
  <c r="U85" i="2"/>
  <c r="Y85" i="2" s="1"/>
  <c r="CM84" i="2"/>
  <c r="CK84" i="2"/>
  <c r="CI84" i="2"/>
  <c r="CE84" i="2"/>
  <c r="CC84" i="2"/>
  <c r="CA84" i="2"/>
  <c r="BW84" i="2"/>
  <c r="BU84" i="2"/>
  <c r="BS84" i="2"/>
  <c r="Y84" i="2"/>
  <c r="V84" i="2"/>
  <c r="U84" i="2"/>
  <c r="CM83" i="2"/>
  <c r="CK83" i="2"/>
  <c r="CI83" i="2"/>
  <c r="CE83" i="2"/>
  <c r="CC83" i="2"/>
  <c r="CA83" i="2"/>
  <c r="BW83" i="2"/>
  <c r="BU83" i="2"/>
  <c r="BS83" i="2"/>
  <c r="Y83" i="2"/>
  <c r="V83" i="2"/>
  <c r="U83" i="2"/>
  <c r="CE81" i="2"/>
  <c r="CC81" i="2"/>
  <c r="CA81" i="2"/>
  <c r="BW81" i="2"/>
  <c r="BU81" i="2"/>
  <c r="BS81" i="2"/>
  <c r="Y81" i="2"/>
  <c r="CK81" i="2" s="1"/>
  <c r="V81" i="2"/>
  <c r="U81" i="2"/>
  <c r="CM76" i="2"/>
  <c r="CK76" i="2"/>
  <c r="CI76" i="2"/>
  <c r="CE76" i="2"/>
  <c r="CC76" i="2"/>
  <c r="CA76" i="2"/>
  <c r="Y76" i="2"/>
  <c r="BU76" i="2" s="1"/>
  <c r="V76" i="2"/>
  <c r="U76" i="2"/>
  <c r="CM75" i="2"/>
  <c r="CK75" i="2"/>
  <c r="CI75" i="2"/>
  <c r="CE75" i="2"/>
  <c r="CC75" i="2"/>
  <c r="CA75" i="2"/>
  <c r="BW75" i="2"/>
  <c r="BU75" i="2"/>
  <c r="BS75" i="2"/>
  <c r="Y75" i="2"/>
  <c r="V75" i="2"/>
  <c r="U75" i="2"/>
  <c r="CM70" i="2"/>
  <c r="CK70" i="2"/>
  <c r="CI70" i="2"/>
  <c r="CE70" i="2"/>
  <c r="CC70" i="2"/>
  <c r="CA70" i="2"/>
  <c r="BW70" i="2"/>
  <c r="BU70" i="2"/>
  <c r="BS70" i="2"/>
  <c r="Y70" i="2"/>
  <c r="V70" i="2"/>
  <c r="U70" i="2"/>
  <c r="CM69" i="2"/>
  <c r="CK69" i="2"/>
  <c r="CI69" i="2"/>
  <c r="CE69" i="2"/>
  <c r="CC69" i="2"/>
  <c r="CA69" i="2"/>
  <c r="BW69" i="2"/>
  <c r="BU69" i="2"/>
  <c r="BS69" i="2"/>
  <c r="Y69" i="2"/>
  <c r="V69" i="2"/>
  <c r="U69" i="2"/>
  <c r="CM66" i="2"/>
  <c r="CK66" i="2"/>
  <c r="CI66" i="2"/>
  <c r="CE66" i="2"/>
  <c r="CC66" i="2"/>
  <c r="CA66" i="2"/>
  <c r="BW66" i="2"/>
  <c r="BU66" i="2"/>
  <c r="BS66" i="2"/>
  <c r="Y66" i="2"/>
  <c r="V66" i="2"/>
  <c r="U66" i="2"/>
  <c r="CM62" i="2"/>
  <c r="CK62" i="2"/>
  <c r="CI62" i="2"/>
  <c r="CE62" i="2"/>
  <c r="CC62" i="2"/>
  <c r="CA62" i="2"/>
  <c r="BW62" i="2"/>
  <c r="BU62" i="2"/>
  <c r="BS62" i="2"/>
  <c r="Y62" i="2"/>
  <c r="V62" i="2"/>
  <c r="U62" i="2"/>
  <c r="CM61" i="2"/>
  <c r="CK61" i="2"/>
  <c r="CI61" i="2"/>
  <c r="CE61" i="2"/>
  <c r="CC61" i="2"/>
  <c r="CA61" i="2"/>
  <c r="BW61" i="2"/>
  <c r="BU61" i="2"/>
  <c r="BS61" i="2"/>
  <c r="Y61" i="2"/>
  <c r="V61" i="2"/>
  <c r="U61" i="2"/>
  <c r="CM58" i="2"/>
  <c r="CK58" i="2"/>
  <c r="CI58" i="2"/>
  <c r="CE58" i="2"/>
  <c r="CC58" i="2"/>
  <c r="CA58" i="2"/>
  <c r="BW58" i="2"/>
  <c r="BU58" i="2"/>
  <c r="BS58" i="2"/>
  <c r="Y58" i="2"/>
  <c r="V58" i="2"/>
  <c r="U58" i="2"/>
  <c r="CM57" i="2"/>
  <c r="CK57" i="2"/>
  <c r="CI57" i="2"/>
  <c r="CE57" i="2"/>
  <c r="CC57" i="2"/>
  <c r="CA57" i="2"/>
  <c r="BW57" i="2"/>
  <c r="BU57" i="2"/>
  <c r="BS57" i="2"/>
  <c r="Y57" i="2"/>
  <c r="V57" i="2"/>
  <c r="U57" i="2"/>
  <c r="CM56" i="2"/>
  <c r="CK56" i="2"/>
  <c r="CI56" i="2"/>
  <c r="CE56" i="2"/>
  <c r="CC56" i="2"/>
  <c r="CA56" i="2"/>
  <c r="BW56" i="2"/>
  <c r="BU56" i="2"/>
  <c r="BS56" i="2"/>
  <c r="Y56" i="2"/>
  <c r="V56" i="2"/>
  <c r="U56" i="2"/>
  <c r="CM55" i="2"/>
  <c r="CK55" i="2"/>
  <c r="CI55" i="2"/>
  <c r="CE55" i="2"/>
  <c r="CC55" i="2"/>
  <c r="CA55" i="2"/>
  <c r="BW55" i="2"/>
  <c r="BU55" i="2"/>
  <c r="BS55" i="2"/>
  <c r="Y55" i="2"/>
  <c r="V55" i="2"/>
  <c r="U55" i="2"/>
  <c r="CM54" i="2"/>
  <c r="CK54" i="2"/>
  <c r="CI54" i="2"/>
  <c r="CE54" i="2"/>
  <c r="CC54" i="2"/>
  <c r="CA54" i="2"/>
  <c r="BW54" i="2"/>
  <c r="BU54" i="2"/>
  <c r="BS54" i="2"/>
  <c r="Y54" i="2"/>
  <c r="V54" i="2"/>
  <c r="U54" i="2"/>
  <c r="CM52" i="2"/>
  <c r="CK52" i="2"/>
  <c r="CI52" i="2"/>
  <c r="CE52" i="2"/>
  <c r="CC52" i="2"/>
  <c r="CA52" i="2"/>
  <c r="BW52" i="2"/>
  <c r="BU52" i="2"/>
  <c r="BS52" i="2"/>
  <c r="Y52" i="2"/>
  <c r="V52" i="2"/>
  <c r="U52" i="2"/>
  <c r="CM51" i="2"/>
  <c r="CK51" i="2"/>
  <c r="CI51" i="2"/>
  <c r="CE51" i="2"/>
  <c r="CC51" i="2"/>
  <c r="CA51" i="2"/>
  <c r="BW51" i="2"/>
  <c r="BU51" i="2"/>
  <c r="BS51" i="2"/>
  <c r="Y51" i="2"/>
  <c r="V51" i="2"/>
  <c r="U51" i="2"/>
  <c r="CM50" i="2"/>
  <c r="CK50" i="2"/>
  <c r="CI50" i="2"/>
  <c r="CE50" i="2"/>
  <c r="CC50" i="2"/>
  <c r="CA50" i="2"/>
  <c r="BW50" i="2"/>
  <c r="BU50" i="2"/>
  <c r="BS50" i="2"/>
  <c r="Y50" i="2"/>
  <c r="V50" i="2"/>
  <c r="U50" i="2"/>
  <c r="CM49" i="2"/>
  <c r="CK49" i="2"/>
  <c r="CI49" i="2"/>
  <c r="CE49" i="2"/>
  <c r="CC49" i="2"/>
  <c r="CA49" i="2"/>
  <c r="BW49" i="2"/>
  <c r="BU49" i="2"/>
  <c r="BS49" i="2"/>
  <c r="Y49" i="2"/>
  <c r="V49" i="2"/>
  <c r="U49" i="2"/>
  <c r="CM47" i="2"/>
  <c r="CK47" i="2"/>
  <c r="CI47" i="2"/>
  <c r="CE47" i="2"/>
  <c r="CC47" i="2"/>
  <c r="CA47" i="2"/>
  <c r="BW47" i="2"/>
  <c r="BU47" i="2"/>
  <c r="BS47" i="2"/>
  <c r="Y47" i="2"/>
  <c r="V47" i="2"/>
  <c r="U47" i="2"/>
  <c r="CM46" i="2"/>
  <c r="CK46" i="2"/>
  <c r="CI46" i="2"/>
  <c r="CE46" i="2"/>
  <c r="CC46" i="2"/>
  <c r="CA46" i="2"/>
  <c r="BW46" i="2"/>
  <c r="BU46" i="2"/>
  <c r="BS46" i="2"/>
  <c r="Y46" i="2"/>
  <c r="V46" i="2"/>
  <c r="U46" i="2"/>
  <c r="CM45" i="2"/>
  <c r="CK45" i="2"/>
  <c r="CI45" i="2"/>
  <c r="CE45" i="2"/>
  <c r="CC45" i="2"/>
  <c r="CA45" i="2"/>
  <c r="BW45" i="2"/>
  <c r="BU45" i="2"/>
  <c r="BS45" i="2"/>
  <c r="Y45" i="2"/>
  <c r="V45" i="2"/>
  <c r="U45" i="2"/>
  <c r="CM44" i="2"/>
  <c r="CK44" i="2"/>
  <c r="CI44" i="2"/>
  <c r="CE44" i="2"/>
  <c r="CC44" i="2"/>
  <c r="CA44" i="2"/>
  <c r="BW44" i="2"/>
  <c r="BU44" i="2"/>
  <c r="BS44" i="2"/>
  <c r="Y44" i="2"/>
  <c r="V44" i="2"/>
  <c r="U44" i="2"/>
  <c r="CM43" i="2"/>
  <c r="CK43" i="2"/>
  <c r="CI43" i="2"/>
  <c r="CE43" i="2"/>
  <c r="CC43" i="2"/>
  <c r="CA43" i="2"/>
  <c r="BW43" i="2"/>
  <c r="BU43" i="2"/>
  <c r="BS43" i="2"/>
  <c r="Y43" i="2"/>
  <c r="V43" i="2"/>
  <c r="U43" i="2"/>
  <c r="CM41" i="2"/>
  <c r="CK41" i="2"/>
  <c r="CI41" i="2"/>
  <c r="CE41" i="2"/>
  <c r="CC41" i="2"/>
  <c r="CA41" i="2"/>
  <c r="BW41" i="2"/>
  <c r="BU41" i="2"/>
  <c r="BS41" i="2"/>
  <c r="Y41" i="2"/>
  <c r="V41" i="2"/>
  <c r="U41" i="2"/>
  <c r="CM40" i="2"/>
  <c r="CK40" i="2"/>
  <c r="CI40" i="2"/>
  <c r="BW40" i="2"/>
  <c r="BU40" i="2"/>
  <c r="BS40" i="2"/>
  <c r="Y40" i="2"/>
  <c r="CC40" i="2" s="1"/>
  <c r="V40" i="2"/>
  <c r="U40" i="2"/>
  <c r="CM39" i="2"/>
  <c r="CK39" i="2"/>
  <c r="CI39" i="2"/>
  <c r="CE39" i="2"/>
  <c r="CC39" i="2"/>
  <c r="CA39" i="2"/>
  <c r="Y39" i="2"/>
  <c r="BU39" i="2" s="1"/>
  <c r="V39" i="2"/>
  <c r="U39" i="2"/>
  <c r="CM34" i="2"/>
  <c r="CK34" i="2"/>
  <c r="CI34" i="2"/>
  <c r="CE34" i="2"/>
  <c r="CC34" i="2"/>
  <c r="CA34" i="2"/>
  <c r="Y34" i="2"/>
  <c r="BU34" i="2" s="1"/>
  <c r="V34" i="2"/>
  <c r="U34" i="2"/>
  <c r="CM33" i="2"/>
  <c r="CK33" i="2"/>
  <c r="CI33" i="2"/>
  <c r="BW33" i="2"/>
  <c r="BU33" i="2"/>
  <c r="BS33" i="2"/>
  <c r="Y33" i="2"/>
  <c r="CC33" i="2" s="1"/>
  <c r="V33" i="2"/>
  <c r="U33" i="2"/>
  <c r="CM32" i="2"/>
  <c r="CK32" i="2"/>
  <c r="CI32" i="2"/>
  <c r="CE32" i="2"/>
  <c r="CC32" i="2"/>
  <c r="CA32" i="2"/>
  <c r="Y32" i="2"/>
  <c r="BU32" i="2" s="1"/>
  <c r="V32" i="2"/>
  <c r="U32" i="2"/>
  <c r="CE31" i="2"/>
  <c r="CC31" i="2"/>
  <c r="CA31" i="2"/>
  <c r="BW31" i="2"/>
  <c r="BU31" i="2"/>
  <c r="BS31" i="2"/>
  <c r="Y31" i="2"/>
  <c r="CK31" i="2" s="1"/>
  <c r="V31" i="2"/>
  <c r="U31" i="2"/>
  <c r="CE30" i="2"/>
  <c r="CC30" i="2"/>
  <c r="CA30" i="2"/>
  <c r="BW30" i="2"/>
  <c r="BU30" i="2"/>
  <c r="BS30" i="2"/>
  <c r="Y30" i="2"/>
  <c r="CK30" i="2" s="1"/>
  <c r="V30" i="2"/>
  <c r="U30" i="2"/>
  <c r="CM29" i="2"/>
  <c r="CK29" i="2"/>
  <c r="CI29" i="2"/>
  <c r="BW29" i="2"/>
  <c r="BU29" i="2"/>
  <c r="BS29" i="2"/>
  <c r="V29" i="2"/>
  <c r="U29" i="2"/>
  <c r="Y29" i="2" s="1"/>
  <c r="CC29" i="2" s="1"/>
  <c r="CM28" i="2"/>
  <c r="CK28" i="2"/>
  <c r="CI28" i="2"/>
  <c r="CE28" i="2"/>
  <c r="CC28" i="2"/>
  <c r="CA28" i="2"/>
  <c r="Y28" i="2"/>
  <c r="BU28" i="2" s="1"/>
  <c r="V28" i="2"/>
  <c r="U28" i="2"/>
  <c r="CM27" i="2"/>
  <c r="CK27" i="2"/>
  <c r="CI27" i="2"/>
  <c r="BW27" i="2"/>
  <c r="BU27" i="2"/>
  <c r="BS27" i="2"/>
  <c r="V27" i="2"/>
  <c r="U27" i="2"/>
  <c r="Y27" i="2" s="1"/>
  <c r="CC27" i="2" s="1"/>
  <c r="CM26" i="2"/>
  <c r="CK26" i="2"/>
  <c r="CI26" i="2"/>
  <c r="CE26" i="2"/>
  <c r="CC26" i="2"/>
  <c r="CA26" i="2"/>
  <c r="V26" i="2"/>
  <c r="U26" i="2"/>
  <c r="Y26" i="2" s="1"/>
  <c r="BU26" i="2" s="1"/>
  <c r="CE25" i="2"/>
  <c r="CC25" i="2"/>
  <c r="CA25" i="2"/>
  <c r="BW25" i="2"/>
  <c r="BU25" i="2"/>
  <c r="BS25" i="2"/>
  <c r="V25" i="2"/>
  <c r="U25" i="2"/>
  <c r="Y25" i="2" s="1"/>
  <c r="CK25" i="2" s="1"/>
  <c r="CM24" i="2"/>
  <c r="CK24" i="2"/>
  <c r="CI24" i="2"/>
  <c r="BW24" i="2"/>
  <c r="BU24" i="2"/>
  <c r="BS24" i="2"/>
  <c r="Y24" i="2"/>
  <c r="CC24" i="2" s="1"/>
  <c r="V24" i="2"/>
  <c r="U24" i="2"/>
  <c r="CM22" i="2"/>
  <c r="CK22" i="2"/>
  <c r="CI22" i="2"/>
  <c r="BW22" i="2"/>
  <c r="BU22" i="2"/>
  <c r="BS22" i="2"/>
  <c r="Y22" i="2"/>
  <c r="CC22" i="2" s="1"/>
  <c r="V22" i="2"/>
  <c r="U22" i="2"/>
  <c r="CM21" i="2"/>
  <c r="CK21" i="2"/>
  <c r="CI21" i="2"/>
  <c r="CE21" i="2"/>
  <c r="CC21" i="2"/>
  <c r="CA21" i="2"/>
  <c r="Y21" i="2"/>
  <c r="BU21" i="2" s="1"/>
  <c r="V21" i="2"/>
  <c r="U21" i="2"/>
  <c r="CE17" i="2"/>
  <c r="CC17" i="2"/>
  <c r="CA17" i="2"/>
  <c r="BW17" i="2"/>
  <c r="BU17" i="2"/>
  <c r="BS17" i="2"/>
  <c r="Y17" i="2"/>
  <c r="CK17" i="2" s="1"/>
  <c r="V17" i="2"/>
  <c r="U17" i="2"/>
  <c r="CE16" i="2"/>
  <c r="CC16" i="2"/>
  <c r="CA16" i="2"/>
  <c r="BW16" i="2"/>
  <c r="BU16" i="2"/>
  <c r="BS16" i="2"/>
  <c r="Y16" i="2"/>
  <c r="CK16" i="2" s="1"/>
  <c r="V16" i="2"/>
  <c r="U16" i="2"/>
  <c r="CM15" i="2"/>
  <c r="CK15" i="2"/>
  <c r="CI15" i="2"/>
  <c r="BW15" i="2"/>
  <c r="BU15" i="2"/>
  <c r="BS15" i="2"/>
  <c r="Y15" i="2"/>
  <c r="CC15" i="2" s="1"/>
  <c r="V15" i="2"/>
  <c r="U15" i="2"/>
  <c r="CM14" i="2"/>
  <c r="CK14" i="2"/>
  <c r="CI14" i="2"/>
  <c r="CE14" i="2"/>
  <c r="CC14" i="2"/>
  <c r="CA14" i="2"/>
  <c r="Y14" i="2"/>
  <c r="BU14" i="2" s="1"/>
  <c r="V14" i="2"/>
  <c r="U14" i="2"/>
  <c r="CE13" i="2"/>
  <c r="CC13" i="2"/>
  <c r="CA13" i="2"/>
  <c r="BW13" i="2"/>
  <c r="BU13" i="2"/>
  <c r="BS13" i="2"/>
  <c r="Y13" i="2"/>
  <c r="CK13" i="2" s="1"/>
  <c r="V13" i="2"/>
  <c r="U13" i="2"/>
  <c r="CM12" i="2"/>
  <c r="CK12" i="2"/>
  <c r="CI12" i="2"/>
  <c r="BW12" i="2"/>
  <c r="BU12" i="2"/>
  <c r="BS12" i="2"/>
  <c r="Y12" i="2"/>
  <c r="CC12" i="2" s="1"/>
  <c r="V12" i="2"/>
  <c r="U12" i="2"/>
  <c r="CM11" i="2"/>
  <c r="CK11" i="2"/>
  <c r="CI11" i="2"/>
  <c r="CE11" i="2"/>
  <c r="CC11" i="2"/>
  <c r="CA11" i="2"/>
  <c r="Y11" i="2"/>
  <c r="BU11" i="2" s="1"/>
  <c r="V11" i="2"/>
  <c r="U11" i="2"/>
  <c r="CM10" i="2"/>
  <c r="CK10" i="2"/>
  <c r="CI10" i="2"/>
  <c r="BW10" i="2"/>
  <c r="BU10" i="2"/>
  <c r="BS10" i="2"/>
  <c r="Y10" i="2"/>
  <c r="CC10" i="2" s="1"/>
  <c r="V10" i="2"/>
  <c r="U10" i="2"/>
  <c r="CM5" i="2"/>
  <c r="CK5" i="2"/>
  <c r="CI5" i="2"/>
  <c r="CE5" i="2"/>
  <c r="CC5" i="2"/>
  <c r="CA5" i="2"/>
  <c r="Y5" i="2"/>
  <c r="BU5" i="2" s="1"/>
  <c r="V5" i="2"/>
  <c r="U5" i="2"/>
  <c r="CM4" i="2"/>
  <c r="CK4" i="2"/>
  <c r="CI4" i="2"/>
  <c r="BW4" i="2"/>
  <c r="BU4" i="2"/>
  <c r="BS4" i="2"/>
  <c r="Y4" i="2"/>
  <c r="CC4" i="2" s="1"/>
  <c r="V4" i="2"/>
  <c r="U4" i="2"/>
  <c r="C243" i="2"/>
  <c r="C221" i="2"/>
  <c r="D106" i="6" l="1"/>
  <c r="D206" i="6"/>
  <c r="V178" i="2"/>
  <c r="D204" i="6"/>
  <c r="E109" i="6"/>
  <c r="E210" i="6"/>
  <c r="E108" i="6"/>
  <c r="E209" i="6"/>
  <c r="V193" i="2"/>
  <c r="D214" i="6"/>
  <c r="E99" i="6"/>
  <c r="E192" i="6"/>
  <c r="V161" i="2"/>
  <c r="D192" i="6"/>
  <c r="V185" i="2"/>
  <c r="E103" i="6"/>
  <c r="E203" i="6"/>
  <c r="V175" i="2"/>
  <c r="D203" i="6"/>
  <c r="V180" i="2"/>
  <c r="D205" i="6"/>
  <c r="E107" i="6"/>
  <c r="E207" i="6"/>
  <c r="E106" i="6"/>
  <c r="E206" i="6"/>
  <c r="E105" i="6"/>
  <c r="E204" i="6"/>
  <c r="V187" i="2"/>
  <c r="D210" i="6"/>
  <c r="D108" i="6"/>
  <c r="D209" i="6"/>
  <c r="V195" i="2"/>
  <c r="D216" i="6"/>
  <c r="V194" i="2"/>
  <c r="D215" i="6"/>
  <c r="E100" i="6"/>
  <c r="E193" i="6"/>
  <c r="V162" i="2"/>
  <c r="D193" i="6"/>
  <c r="V288" i="2"/>
  <c r="Y189" i="2"/>
  <c r="AA189" i="2" s="1"/>
  <c r="V189" i="2"/>
  <c r="W189" i="2" s="1"/>
  <c r="V183" i="2"/>
  <c r="E200" i="6"/>
  <c r="E28" i="6"/>
  <c r="E27" i="6"/>
  <c r="E26" i="6"/>
  <c r="E25" i="6"/>
  <c r="D105" i="6"/>
  <c r="D104" i="6"/>
  <c r="D103" i="6"/>
  <c r="D100" i="6"/>
  <c r="D99" i="6"/>
  <c r="D107" i="6"/>
  <c r="D109" i="6"/>
  <c r="Z257" i="2"/>
  <c r="V186" i="2"/>
  <c r="D28" i="6"/>
  <c r="D26" i="6"/>
  <c r="Y183" i="2"/>
  <c r="AA183" i="2" s="1"/>
  <c r="Y185" i="2"/>
  <c r="Y285" i="2"/>
  <c r="AA285" i="2" s="1"/>
  <c r="Y165" i="2"/>
  <c r="AA165" i="2" s="1"/>
  <c r="BW165" i="2" s="1"/>
  <c r="D125" i="6"/>
  <c r="D141" i="6"/>
  <c r="D199" i="6"/>
  <c r="D200" i="6"/>
  <c r="Z145" i="2"/>
  <c r="W101" i="2"/>
  <c r="W199" i="2"/>
  <c r="W226" i="2"/>
  <c r="CI226" i="2" s="1"/>
  <c r="W166" i="2"/>
  <c r="CA166" i="2" s="1"/>
  <c r="Y182" i="2"/>
  <c r="AA182" i="2" s="1"/>
  <c r="W260" i="2"/>
  <c r="W265" i="2"/>
  <c r="W274" i="2"/>
  <c r="Y166" i="2"/>
  <c r="CC166" i="2" s="1"/>
  <c r="Y287" i="2"/>
  <c r="AA287" i="2" s="1"/>
  <c r="Y283" i="2"/>
  <c r="AA283" i="2" s="1"/>
  <c r="Y281" i="2"/>
  <c r="AA281" i="2" s="1"/>
  <c r="Y181" i="2"/>
  <c r="AA181" i="2" s="1"/>
  <c r="Y161" i="2"/>
  <c r="Y284" i="2"/>
  <c r="AA284" i="2" s="1"/>
  <c r="Y186" i="2"/>
  <c r="AA186" i="2" s="1"/>
  <c r="Y195" i="2"/>
  <c r="Z90" i="2"/>
  <c r="AA40" i="2"/>
  <c r="CE40" i="2" s="1"/>
  <c r="AA50" i="2"/>
  <c r="AA57" i="2"/>
  <c r="AA61" i="2"/>
  <c r="AA62" i="2"/>
  <c r="AA76" i="2"/>
  <c r="BW76" i="2" s="1"/>
  <c r="W106" i="2"/>
  <c r="W110" i="2"/>
  <c r="W121" i="2"/>
  <c r="W127" i="2"/>
  <c r="W128" i="2"/>
  <c r="W133" i="2"/>
  <c r="W150" i="2"/>
  <c r="CI150" i="2" s="1"/>
  <c r="AA151" i="2"/>
  <c r="CM151" i="2" s="1"/>
  <c r="Y286" i="2"/>
  <c r="AA286" i="2" s="1"/>
  <c r="Y282" i="2"/>
  <c r="AA282" i="2" s="1"/>
  <c r="W67" i="2"/>
  <c r="BS67" i="2" s="1"/>
  <c r="Y164" i="2"/>
  <c r="CC164" i="2" s="1"/>
  <c r="W73" i="2"/>
  <c r="BS73" i="2" s="1"/>
  <c r="Y288" i="2"/>
  <c r="AA288" i="2" s="1"/>
  <c r="W95" i="2"/>
  <c r="W236" i="2"/>
  <c r="AA77" i="2"/>
  <c r="BW77" i="2" s="1"/>
  <c r="W158" i="2"/>
  <c r="CA158" i="2" s="1"/>
  <c r="W229" i="2"/>
  <c r="BS229" i="2" s="1"/>
  <c r="W230" i="2"/>
  <c r="CA230" i="2" s="1"/>
  <c r="Y163" i="2"/>
  <c r="BU163" i="2" s="1"/>
  <c r="Y177" i="2"/>
  <c r="AA177" i="2" s="1"/>
  <c r="V181" i="2"/>
  <c r="W181" i="2" s="1"/>
  <c r="Y187" i="2"/>
  <c r="Y193" i="2"/>
  <c r="AA193" i="2" s="1"/>
  <c r="Y176" i="2"/>
  <c r="AA176" i="2" s="1"/>
  <c r="Y180" i="2"/>
  <c r="AA180" i="2" s="1"/>
  <c r="Y194" i="2"/>
  <c r="AA194" i="2" s="1"/>
  <c r="V164" i="2"/>
  <c r="W164" i="2" s="1"/>
  <c r="CA164" i="2" s="1"/>
  <c r="Y162" i="2"/>
  <c r="AA162" i="2" s="1"/>
  <c r="V163" i="2"/>
  <c r="W163" i="2" s="1"/>
  <c r="BS163" i="2" s="1"/>
  <c r="Y175" i="2"/>
  <c r="AA175" i="2" s="1"/>
  <c r="V287" i="2"/>
  <c r="W287" i="2" s="1"/>
  <c r="V281" i="2"/>
  <c r="W281" i="2" s="1"/>
  <c r="AA101" i="2"/>
  <c r="W279" i="2"/>
  <c r="AA154" i="2"/>
  <c r="CE154" i="2" s="1"/>
  <c r="W209" i="2"/>
  <c r="CA209" i="2" s="1"/>
  <c r="W205" i="2"/>
  <c r="CI205" i="2" s="1"/>
  <c r="W86" i="2"/>
  <c r="BS86" i="2" s="1"/>
  <c r="W13" i="2"/>
  <c r="CI13" i="2" s="1"/>
  <c r="W15" i="2"/>
  <c r="CA15" i="2" s="1"/>
  <c r="W16" i="2"/>
  <c r="CI16" i="2" s="1"/>
  <c r="W34" i="2"/>
  <c r="BS34" i="2" s="1"/>
  <c r="AA231" i="2"/>
  <c r="W259" i="2"/>
  <c r="W68" i="2"/>
  <c r="CA68" i="2" s="1"/>
  <c r="W87" i="2"/>
  <c r="CA87" i="2" s="1"/>
  <c r="AA153" i="2"/>
  <c r="BW153" i="2" s="1"/>
  <c r="W47" i="2"/>
  <c r="W54" i="2"/>
  <c r="W62" i="2"/>
  <c r="W70" i="2"/>
  <c r="AA228" i="2"/>
  <c r="CM228" i="2" s="1"/>
  <c r="AA67" i="2"/>
  <c r="BW67" i="2" s="1"/>
  <c r="W78" i="2"/>
  <c r="CA78" i="2" s="1"/>
  <c r="W79" i="2"/>
  <c r="BS79" i="2" s="1"/>
  <c r="AA155" i="2"/>
  <c r="BW155" i="2" s="1"/>
  <c r="AA229" i="2"/>
  <c r="BW229" i="2" s="1"/>
  <c r="W77" i="2"/>
  <c r="BS77" i="2" s="1"/>
  <c r="AA157" i="2"/>
  <c r="BW157" i="2" s="1"/>
  <c r="AA4" i="2"/>
  <c r="CE4" i="2" s="1"/>
  <c r="AA5" i="2"/>
  <c r="BW5" i="2" s="1"/>
  <c r="W33" i="2"/>
  <c r="CA33" i="2" s="1"/>
  <c r="AA34" i="2"/>
  <c r="BW34" i="2" s="1"/>
  <c r="AA106" i="2"/>
  <c r="AA108" i="2"/>
  <c r="AA113" i="2"/>
  <c r="AA114" i="2"/>
  <c r="AA120" i="2"/>
  <c r="AA122" i="2"/>
  <c r="AA124" i="2"/>
  <c r="AA129" i="2"/>
  <c r="AA130" i="2"/>
  <c r="AA136" i="2"/>
  <c r="W140" i="2"/>
  <c r="AA150" i="2"/>
  <c r="CM150" i="2" s="1"/>
  <c r="AA214" i="2"/>
  <c r="W217" i="2"/>
  <c r="W248" i="2"/>
  <c r="AA264" i="2"/>
  <c r="AA265" i="2"/>
  <c r="W267" i="2"/>
  <c r="W273" i="2"/>
  <c r="W64" i="2"/>
  <c r="BS64" i="2" s="1"/>
  <c r="AA86" i="2"/>
  <c r="BW86" i="2" s="1"/>
  <c r="W5" i="2"/>
  <c r="BS5" i="2" s="1"/>
  <c r="AA21" i="2"/>
  <c r="BW21" i="2" s="1"/>
  <c r="AA26" i="2"/>
  <c r="BW26" i="2" s="1"/>
  <c r="AA27" i="2"/>
  <c r="CE27" i="2" s="1"/>
  <c r="AA30" i="2"/>
  <c r="CM30" i="2" s="1"/>
  <c r="AA32" i="2"/>
  <c r="BW32" i="2" s="1"/>
  <c r="AA85" i="2"/>
  <c r="AA210" i="2"/>
  <c r="CE210" i="2" s="1"/>
  <c r="AA254" i="2"/>
  <c r="AA23" i="2"/>
  <c r="BW23" i="2" s="1"/>
  <c r="W154" i="2"/>
  <c r="CA154" i="2" s="1"/>
  <c r="AA206" i="2"/>
  <c r="BW206" i="2" s="1"/>
  <c r="AA208" i="2"/>
  <c r="BW208" i="2" s="1"/>
  <c r="AA12" i="2"/>
  <c r="CE12" i="2" s="1"/>
  <c r="AA13" i="2"/>
  <c r="CM13" i="2" s="1"/>
  <c r="W14" i="2"/>
  <c r="BS14" i="2" s="1"/>
  <c r="AA16" i="2"/>
  <c r="CM16" i="2" s="1"/>
  <c r="W81" i="2"/>
  <c r="CI81" i="2" s="1"/>
  <c r="W143" i="2"/>
  <c r="W148" i="2"/>
  <c r="W149" i="2"/>
  <c r="W171" i="2"/>
  <c r="W172" i="2"/>
  <c r="W186" i="2"/>
  <c r="W195" i="2"/>
  <c r="AA218" i="2"/>
  <c r="AA237" i="2"/>
  <c r="AA243" i="2"/>
  <c r="AA244" i="2"/>
  <c r="W269" i="2"/>
  <c r="AA277" i="2"/>
  <c r="AA65" i="2"/>
  <c r="CE65" i="2" s="1"/>
  <c r="AA68" i="2"/>
  <c r="CE68" i="2" s="1"/>
  <c r="AA74" i="2"/>
  <c r="CE74" i="2" s="1"/>
  <c r="AA78" i="2"/>
  <c r="CE78" i="2" s="1"/>
  <c r="AA80" i="2"/>
  <c r="CE80" i="2" s="1"/>
  <c r="AA87" i="2"/>
  <c r="CE87" i="2" s="1"/>
  <c r="W155" i="2"/>
  <c r="BS155" i="2" s="1"/>
  <c r="W156" i="2"/>
  <c r="CA156" i="2" s="1"/>
  <c r="AA158" i="2"/>
  <c r="CE158" i="2" s="1"/>
  <c r="AA142" i="2"/>
  <c r="AA149" i="2"/>
  <c r="AA169" i="2"/>
  <c r="W22" i="2"/>
  <c r="CA22" i="2" s="1"/>
  <c r="W28" i="2"/>
  <c r="BS28" i="2" s="1"/>
  <c r="W29" i="2"/>
  <c r="CA29" i="2" s="1"/>
  <c r="W84" i="2"/>
  <c r="W92" i="2"/>
  <c r="W97" i="2"/>
  <c r="W98" i="2"/>
  <c r="W115" i="2"/>
  <c r="AA140" i="2"/>
  <c r="W254" i="2"/>
  <c r="W23" i="2"/>
  <c r="BS23" i="2" s="1"/>
  <c r="W206" i="2"/>
  <c r="BS206" i="2" s="1"/>
  <c r="W207" i="2"/>
  <c r="CA207" i="2" s="1"/>
  <c r="AA209" i="2"/>
  <c r="CE209" i="2" s="1"/>
  <c r="AA64" i="2"/>
  <c r="AA73" i="2"/>
  <c r="AA79" i="2"/>
  <c r="AA95" i="2"/>
  <c r="BU155" i="2"/>
  <c r="AA156" i="2"/>
  <c r="BU206" i="2"/>
  <c r="AA207" i="2"/>
  <c r="BU229" i="2"/>
  <c r="AA230" i="2"/>
  <c r="W65" i="2"/>
  <c r="W74" i="2"/>
  <c r="W80" i="2"/>
  <c r="W153" i="2"/>
  <c r="W157" i="2"/>
  <c r="W165" i="2"/>
  <c r="W208" i="2"/>
  <c r="BU153" i="2"/>
  <c r="BU157" i="2"/>
  <c r="BU208" i="2"/>
  <c r="W26" i="2"/>
  <c r="BS26" i="2" s="1"/>
  <c r="W50" i="2"/>
  <c r="AA52" i="2"/>
  <c r="W85" i="2"/>
  <c r="AA89" i="2"/>
  <c r="AA111" i="2"/>
  <c r="AA31" i="2"/>
  <c r="CM31" i="2" s="1"/>
  <c r="W32" i="2"/>
  <c r="BS32" i="2" s="1"/>
  <c r="W40" i="2"/>
  <c r="CA40" i="2" s="1"/>
  <c r="AA58" i="2"/>
  <c r="AA105" i="2"/>
  <c r="W107" i="2"/>
  <c r="AA116" i="2"/>
  <c r="AA109" i="2"/>
  <c r="W109" i="2"/>
  <c r="W66" i="2"/>
  <c r="W83" i="2"/>
  <c r="AA227" i="2"/>
  <c r="CM227" i="2" s="1"/>
  <c r="W227" i="2"/>
  <c r="CI227" i="2" s="1"/>
  <c r="AA10" i="2"/>
  <c r="CE10" i="2" s="1"/>
  <c r="AA15" i="2"/>
  <c r="CE15" i="2" s="1"/>
  <c r="W24" i="2"/>
  <c r="CA24" i="2" s="1"/>
  <c r="W27" i="2"/>
  <c r="CA27" i="2" s="1"/>
  <c r="AA28" i="2"/>
  <c r="BW28" i="2" s="1"/>
  <c r="W39" i="2"/>
  <c r="BS39" i="2" s="1"/>
  <c r="W41" i="2"/>
  <c r="AA43" i="2"/>
  <c r="AA44" i="2"/>
  <c r="AA45" i="2"/>
  <c r="W46" i="2"/>
  <c r="AA47" i="2"/>
  <c r="AA55" i="2"/>
  <c r="AA69" i="2"/>
  <c r="AA70" i="2"/>
  <c r="AA84" i="2"/>
  <c r="AA93" i="2"/>
  <c r="AA94" i="2"/>
  <c r="AA96" i="2"/>
  <c r="AA97" i="2"/>
  <c r="AA98" i="2"/>
  <c r="W102" i="2"/>
  <c r="AA103" i="2"/>
  <c r="W120" i="2"/>
  <c r="AA123" i="2"/>
  <c r="W124" i="2"/>
  <c r="AA131" i="2"/>
  <c r="AA135" i="2"/>
  <c r="AA141" i="2"/>
  <c r="W142" i="2"/>
  <c r="AA152" i="2"/>
  <c r="CM152" i="2" s="1"/>
  <c r="AA197" i="2"/>
  <c r="W197" i="2"/>
  <c r="W288" i="2"/>
  <c r="AA219" i="2"/>
  <c r="W219" i="2"/>
  <c r="W11" i="2"/>
  <c r="BS11" i="2" s="1"/>
  <c r="AA14" i="2"/>
  <c r="BW14" i="2" s="1"/>
  <c r="W56" i="2"/>
  <c r="AA66" i="2"/>
  <c r="AA83" i="2"/>
  <c r="AA107" i="2"/>
  <c r="AA115" i="2"/>
  <c r="W194" i="2"/>
  <c r="AA245" i="2"/>
  <c r="W245" i="2"/>
  <c r="AA255" i="2"/>
  <c r="W255" i="2"/>
  <c r="AA275" i="2"/>
  <c r="W275" i="2"/>
  <c r="W134" i="2"/>
  <c r="AA137" i="2"/>
  <c r="AA144" i="2"/>
  <c r="W161" i="2"/>
  <c r="CI161" i="2" s="1"/>
  <c r="AA170" i="2"/>
  <c r="W204" i="2"/>
  <c r="W218" i="2"/>
  <c r="AA238" i="2"/>
  <c r="W238" i="2"/>
  <c r="AA266" i="2"/>
  <c r="W266" i="2"/>
  <c r="W284" i="2"/>
  <c r="W114" i="2"/>
  <c r="AA128" i="2"/>
  <c r="W130" i="2"/>
  <c r="AA133" i="2"/>
  <c r="W137" i="2"/>
  <c r="W139" i="2"/>
  <c r="W144" i="2"/>
  <c r="AA147" i="2"/>
  <c r="AA148" i="2"/>
  <c r="W170" i="2"/>
  <c r="AA171" i="2"/>
  <c r="AA172" i="2"/>
  <c r="W176" i="2"/>
  <c r="AA185" i="2"/>
  <c r="AA211" i="2"/>
  <c r="BW211" i="2" s="1"/>
  <c r="AA221" i="2"/>
  <c r="W235" i="2"/>
  <c r="W240" i="2"/>
  <c r="AA241" i="2"/>
  <c r="AA246" i="2"/>
  <c r="AA248" i="2"/>
  <c r="AA252" i="2"/>
  <c r="AA262" i="2"/>
  <c r="AA263" i="2"/>
  <c r="AA271" i="2"/>
  <c r="AA272" i="2"/>
  <c r="AA273" i="2"/>
  <c r="W278" i="2"/>
  <c r="AA199" i="2"/>
  <c r="AA205" i="2"/>
  <c r="CM205" i="2" s="1"/>
  <c r="W213" i="2"/>
  <c r="AA215" i="2"/>
  <c r="AA217" i="2"/>
  <c r="AA235" i="2"/>
  <c r="AA236" i="2"/>
  <c r="W244" i="2"/>
  <c r="W249" i="2"/>
  <c r="AA250" i="2"/>
  <c r="AA256" i="2"/>
  <c r="AA259" i="2"/>
  <c r="AA267" i="2"/>
  <c r="AA279" i="2"/>
  <c r="W283" i="2"/>
  <c r="CC210" i="2"/>
  <c r="AA24" i="2"/>
  <c r="CE24" i="2" s="1"/>
  <c r="AA11" i="2"/>
  <c r="BW11" i="2" s="1"/>
  <c r="W12" i="2"/>
  <c r="CA12" i="2" s="1"/>
  <c r="AA22" i="2"/>
  <c r="CE22" i="2" s="1"/>
  <c r="W45" i="2"/>
  <c r="AA54" i="2"/>
  <c r="AA56" i="2"/>
  <c r="W61" i="2"/>
  <c r="AA92" i="2"/>
  <c r="W96" i="2"/>
  <c r="AA104" i="2"/>
  <c r="W105" i="2"/>
  <c r="AA112" i="2"/>
  <c r="W113" i="2"/>
  <c r="AA121" i="2"/>
  <c r="W131" i="2"/>
  <c r="AA134" i="2"/>
  <c r="W152" i="2"/>
  <c r="W162" i="2"/>
  <c r="AA173" i="2"/>
  <c r="W177" i="2"/>
  <c r="W182" i="2"/>
  <c r="W187" i="2"/>
  <c r="W211" i="2"/>
  <c r="AA213" i="2"/>
  <c r="W214" i="2"/>
  <c r="AA226" i="2"/>
  <c r="W231" i="2"/>
  <c r="AA242" i="2"/>
  <c r="W243" i="2"/>
  <c r="AA251" i="2"/>
  <c r="W252" i="2"/>
  <c r="AA260" i="2"/>
  <c r="W264" i="2"/>
  <c r="AA269" i="2"/>
  <c r="AA276" i="2"/>
  <c r="AA278" i="2"/>
  <c r="W10" i="2"/>
  <c r="CA10" i="2" s="1"/>
  <c r="W17" i="2"/>
  <c r="CI17" i="2" s="1"/>
  <c r="W21" i="2"/>
  <c r="BS21" i="2" s="1"/>
  <c r="AA29" i="2"/>
  <c r="CE29" i="2" s="1"/>
  <c r="W30" i="2"/>
  <c r="CI30" i="2" s="1"/>
  <c r="AA39" i="2"/>
  <c r="BW39" i="2" s="1"/>
  <c r="W43" i="2"/>
  <c r="AA49" i="2"/>
  <c r="W51" i="2"/>
  <c r="W52" i="2"/>
  <c r="W55" i="2"/>
  <c r="W57" i="2"/>
  <c r="W75" i="2"/>
  <c r="W76" i="2"/>
  <c r="AA81" i="2"/>
  <c r="AA88" i="2"/>
  <c r="W89" i="2"/>
  <c r="W93" i="2"/>
  <c r="AA99" i="2"/>
  <c r="AA102" i="2"/>
  <c r="W103" i="2"/>
  <c r="AA110" i="2"/>
  <c r="W111" i="2"/>
  <c r="W122" i="2"/>
  <c r="AA127" i="2"/>
  <c r="AA132" i="2"/>
  <c r="W135" i="2"/>
  <c r="AA139" i="2"/>
  <c r="AA143" i="2"/>
  <c r="W175" i="2"/>
  <c r="AA178" i="2"/>
  <c r="W180" i="2"/>
  <c r="W185" i="2"/>
  <c r="AA198" i="2"/>
  <c r="AA204" i="2"/>
  <c r="AA220" i="2"/>
  <c r="W221" i="2"/>
  <c r="CK226" i="2"/>
  <c r="AA240" i="2"/>
  <c r="W241" i="2"/>
  <c r="AA249" i="2"/>
  <c r="W250" i="2"/>
  <c r="W262" i="2"/>
  <c r="W271" i="2"/>
  <c r="AA274" i="2"/>
  <c r="W277" i="2"/>
  <c r="W25" i="2"/>
  <c r="CI25" i="2" s="1"/>
  <c r="CK151" i="2"/>
  <c r="CK228" i="2"/>
  <c r="W282" i="2"/>
  <c r="W286" i="2"/>
  <c r="W4" i="2"/>
  <c r="CA4" i="2" s="1"/>
  <c r="AA17" i="2"/>
  <c r="CM17" i="2" s="1"/>
  <c r="AA25" i="2"/>
  <c r="CM25" i="2" s="1"/>
  <c r="W31" i="2"/>
  <c r="CI31" i="2" s="1"/>
  <c r="AA33" i="2"/>
  <c r="CE33" i="2" s="1"/>
  <c r="AA41" i="2"/>
  <c r="W44" i="2"/>
  <c r="AA46" i="2"/>
  <c r="W49" i="2"/>
  <c r="AA51" i="2"/>
  <c r="W58" i="2"/>
  <c r="W69" i="2"/>
  <c r="AA75" i="2"/>
  <c r="W88" i="2"/>
  <c r="W94" i="2"/>
  <c r="W99" i="2"/>
  <c r="W104" i="2"/>
  <c r="W108" i="2"/>
  <c r="W112" i="2"/>
  <c r="W116" i="2"/>
  <c r="W123" i="2"/>
  <c r="W129" i="2"/>
  <c r="W132" i="2"/>
  <c r="W136" i="2"/>
  <c r="W141" i="2"/>
  <c r="W147" i="2"/>
  <c r="W151" i="2"/>
  <c r="W169" i="2"/>
  <c r="W173" i="2"/>
  <c r="W178" i="2"/>
  <c r="W183" i="2"/>
  <c r="W193" i="2"/>
  <c r="W198" i="2"/>
  <c r="W210" i="2"/>
  <c r="W215" i="2"/>
  <c r="W220" i="2"/>
  <c r="W228" i="2"/>
  <c r="W237" i="2"/>
  <c r="W242" i="2"/>
  <c r="W246" i="2"/>
  <c r="W251" i="2"/>
  <c r="W256" i="2"/>
  <c r="W263" i="2"/>
  <c r="W272" i="2"/>
  <c r="W276" i="2"/>
  <c r="W285" i="2"/>
  <c r="G283" i="2"/>
  <c r="G284" i="2"/>
  <c r="G243" i="2"/>
  <c r="F243" i="2"/>
  <c r="AA161" i="2" l="1"/>
  <c r="CM161" i="2" s="1"/>
  <c r="CK161" i="2"/>
  <c r="AB233" i="2"/>
  <c r="X233" i="2"/>
  <c r="X202" i="2"/>
  <c r="BU165" i="2"/>
  <c r="AA163" i="2"/>
  <c r="BW163" i="2" s="1"/>
  <c r="AA195" i="2"/>
  <c r="AA166" i="2"/>
  <c r="CE166" i="2" s="1"/>
  <c r="AA164" i="2"/>
  <c r="CE164" i="2" s="1"/>
  <c r="BM283" i="2"/>
  <c r="Z289" i="2"/>
  <c r="CI204" i="2"/>
  <c r="X280" i="2"/>
  <c r="AB90" i="2"/>
  <c r="AB145" i="2"/>
  <c r="X59" i="2"/>
  <c r="X145" i="2"/>
  <c r="X90" i="2"/>
  <c r="AB257" i="2"/>
  <c r="X257" i="2"/>
  <c r="AB280" i="2"/>
  <c r="AA187" i="2"/>
  <c r="X167" i="2"/>
  <c r="X289" i="2"/>
  <c r="AB289" i="2"/>
  <c r="BK283" i="2"/>
  <c r="BO283" i="2"/>
  <c r="CA74" i="2"/>
  <c r="BS157" i="2"/>
  <c r="CE230" i="2"/>
  <c r="BS165" i="2"/>
  <c r="CA80" i="2"/>
  <c r="CA65" i="2"/>
  <c r="BW64" i="2"/>
  <c r="BS153" i="2"/>
  <c r="BW79" i="2"/>
  <c r="BS208" i="2"/>
  <c r="CE207" i="2"/>
  <c r="CE156" i="2"/>
  <c r="BW73" i="2"/>
  <c r="BC284" i="2"/>
  <c r="AQ284" i="2"/>
  <c r="AG284" i="2"/>
  <c r="BE284" i="2"/>
  <c r="AU284" i="2"/>
  <c r="AI284" i="2"/>
  <c r="BG284" i="2"/>
  <c r="AM284" i="2"/>
  <c r="AW284" i="2"/>
  <c r="AO284" i="2"/>
  <c r="AY284" i="2"/>
  <c r="BM284" i="2"/>
  <c r="AE284" i="2"/>
  <c r="BG243" i="2"/>
  <c r="AW243" i="2"/>
  <c r="AM243" i="2"/>
  <c r="BM243" i="2"/>
  <c r="AY243" i="2"/>
  <c r="AO243" i="2"/>
  <c r="AE243" i="2"/>
  <c r="AU243" i="2"/>
  <c r="BE243" i="2"/>
  <c r="AI243" i="2"/>
  <c r="AG243" i="2"/>
  <c r="AQ243" i="2"/>
  <c r="BC243" i="2"/>
  <c r="BE283" i="2"/>
  <c r="AU283" i="2"/>
  <c r="AI283" i="2"/>
  <c r="BG283" i="2"/>
  <c r="AW283" i="2"/>
  <c r="AM283" i="2"/>
  <c r="AQ283" i="2"/>
  <c r="BC283" i="2"/>
  <c r="AG283" i="2"/>
  <c r="AE283" i="2"/>
  <c r="AO283" i="2"/>
  <c r="AY283" i="2"/>
  <c r="BO284" i="2"/>
  <c r="BK243" i="2"/>
  <c r="BK284" i="2"/>
  <c r="BO243" i="2"/>
  <c r="CI228" i="2"/>
  <c r="CM204" i="2"/>
  <c r="BS211" i="2"/>
  <c r="CA210" i="2"/>
  <c r="CI151" i="2"/>
  <c r="BS76" i="2"/>
  <c r="CM81" i="2"/>
  <c r="CM226" i="2"/>
  <c r="CI152" i="2"/>
  <c r="D29" i="2"/>
  <c r="AB202" i="2" l="1"/>
  <c r="AB167" i="2"/>
  <c r="AC289" i="2"/>
  <c r="F169" i="1" s="1"/>
  <c r="D74" i="2"/>
  <c r="D75" i="2"/>
  <c r="D76" i="2"/>
  <c r="D77" i="2"/>
  <c r="D78" i="2"/>
  <c r="D79" i="2"/>
  <c r="D80" i="2"/>
  <c r="D81" i="2"/>
  <c r="D65" i="2"/>
  <c r="D66" i="2"/>
  <c r="D67" i="2"/>
  <c r="D68" i="2"/>
  <c r="D69" i="2"/>
  <c r="D70" i="2"/>
  <c r="D64" i="2"/>
  <c r="C256" i="2" l="1"/>
  <c r="D256" i="2"/>
  <c r="C52" i="2"/>
  <c r="C57" i="2"/>
  <c r="C89" i="2"/>
  <c r="C116" i="2"/>
  <c r="C144" i="2"/>
  <c r="D144" i="2"/>
  <c r="D116" i="2"/>
  <c r="C34" i="2" l="1"/>
  <c r="C29" i="2"/>
  <c r="D16" i="2"/>
  <c r="C16" i="2"/>
  <c r="G288" i="2" l="1"/>
  <c r="G287" i="2"/>
  <c r="P286" i="2"/>
  <c r="G286" i="2"/>
  <c r="P285" i="2"/>
  <c r="G285" i="2"/>
  <c r="P282" i="2"/>
  <c r="G282" i="2"/>
  <c r="P281" i="2"/>
  <c r="G281" i="2"/>
  <c r="P280" i="2"/>
  <c r="C280" i="2"/>
  <c r="EG279" i="2"/>
  <c r="P279" i="2"/>
  <c r="G279" i="2"/>
  <c r="P278" i="2"/>
  <c r="G278" i="2"/>
  <c r="EG277" i="2"/>
  <c r="P277" i="2"/>
  <c r="G277" i="2"/>
  <c r="EG276" i="2"/>
  <c r="P276" i="2"/>
  <c r="G276" i="2"/>
  <c r="EG275" i="2"/>
  <c r="P275" i="2"/>
  <c r="G275" i="2"/>
  <c r="EG274" i="2"/>
  <c r="P274" i="2"/>
  <c r="G274" i="2"/>
  <c r="EG273" i="2"/>
  <c r="P273" i="2"/>
  <c r="G273" i="2"/>
  <c r="EG272" i="2"/>
  <c r="P272" i="2"/>
  <c r="G272" i="2"/>
  <c r="EG271" i="2"/>
  <c r="P271" i="2"/>
  <c r="G271" i="2"/>
  <c r="EG270" i="2"/>
  <c r="CM270" i="2"/>
  <c r="CK270" i="2"/>
  <c r="CI270" i="2"/>
  <c r="CE270" i="2"/>
  <c r="CC270" i="2"/>
  <c r="CA270" i="2"/>
  <c r="BW270" i="2"/>
  <c r="BU270" i="2"/>
  <c r="BS270" i="2"/>
  <c r="P270" i="2"/>
  <c r="P269" i="2"/>
  <c r="G269" i="2"/>
  <c r="DR268" i="2"/>
  <c r="CM268" i="2"/>
  <c r="CK268" i="2"/>
  <c r="CI268" i="2"/>
  <c r="CE268" i="2"/>
  <c r="CC268" i="2"/>
  <c r="CA268" i="2"/>
  <c r="BW268" i="2"/>
  <c r="BU268" i="2"/>
  <c r="BS268" i="2"/>
  <c r="BO268" i="2"/>
  <c r="BM268" i="2"/>
  <c r="BK268" i="2"/>
  <c r="BG268" i="2"/>
  <c r="BE268" i="2"/>
  <c r="BC268" i="2"/>
  <c r="AY268" i="2"/>
  <c r="AW268" i="2"/>
  <c r="AU268" i="2"/>
  <c r="AQ268" i="2"/>
  <c r="AO268" i="2"/>
  <c r="AM268" i="2"/>
  <c r="AI268" i="2"/>
  <c r="AG268" i="2"/>
  <c r="AE268" i="2"/>
  <c r="P268" i="2"/>
  <c r="EG267" i="2"/>
  <c r="P267" i="2"/>
  <c r="G267" i="2"/>
  <c r="EG266" i="2"/>
  <c r="P266" i="2"/>
  <c r="G266" i="2"/>
  <c r="EG265" i="2"/>
  <c r="P265" i="2"/>
  <c r="G265" i="2"/>
  <c r="EG264" i="2"/>
  <c r="P264" i="2"/>
  <c r="G264" i="2"/>
  <c r="EG263" i="2"/>
  <c r="P263" i="2"/>
  <c r="G263" i="2"/>
  <c r="EG262" i="2"/>
  <c r="P262" i="2"/>
  <c r="G262" i="2"/>
  <c r="EG261" i="2"/>
  <c r="CM261" i="2"/>
  <c r="CK261" i="2"/>
  <c r="CI261" i="2"/>
  <c r="CE261" i="2"/>
  <c r="CC261" i="2"/>
  <c r="CA261" i="2"/>
  <c r="BW261" i="2"/>
  <c r="BU261" i="2"/>
  <c r="BS261" i="2"/>
  <c r="P261" i="2"/>
  <c r="EG260" i="2"/>
  <c r="P260" i="2"/>
  <c r="G260" i="2"/>
  <c r="EG259" i="2"/>
  <c r="P259" i="2"/>
  <c r="G259" i="2"/>
  <c r="EG258" i="2"/>
  <c r="CM258" i="2"/>
  <c r="CK258" i="2"/>
  <c r="CI258" i="2"/>
  <c r="CE258" i="2"/>
  <c r="CC258" i="2"/>
  <c r="CA258" i="2"/>
  <c r="BW258" i="2"/>
  <c r="BU258" i="2"/>
  <c r="BS258" i="2"/>
  <c r="P258" i="2"/>
  <c r="EG257" i="2"/>
  <c r="CM257" i="2"/>
  <c r="CK257" i="2"/>
  <c r="CI257" i="2"/>
  <c r="CE257" i="2"/>
  <c r="CC257" i="2"/>
  <c r="CA257" i="2"/>
  <c r="BW257" i="2"/>
  <c r="BU257" i="2"/>
  <c r="BS257" i="2"/>
  <c r="BO257" i="2"/>
  <c r="BM257" i="2"/>
  <c r="BK257" i="2"/>
  <c r="BG257" i="2"/>
  <c r="BE257" i="2"/>
  <c r="BC257" i="2"/>
  <c r="AY257" i="2"/>
  <c r="AW257" i="2"/>
  <c r="AU257" i="2"/>
  <c r="AQ257" i="2"/>
  <c r="AO257" i="2"/>
  <c r="AM257" i="2"/>
  <c r="AI257" i="2"/>
  <c r="AG257" i="2"/>
  <c r="AE257" i="2"/>
  <c r="P257" i="2"/>
  <c r="P256" i="2"/>
  <c r="G256" i="2"/>
  <c r="EG116" i="2"/>
  <c r="P116" i="2"/>
  <c r="G116" i="2"/>
  <c r="G144" i="2"/>
  <c r="G89" i="2"/>
  <c r="P57" i="2"/>
  <c r="G57" i="2"/>
  <c r="G52" i="2"/>
  <c r="DR34" i="2"/>
  <c r="G34" i="2"/>
  <c r="G29" i="2"/>
  <c r="G16" i="2"/>
  <c r="AG201" i="2" l="1"/>
  <c r="AM201" i="2"/>
  <c r="AQ201" i="2"/>
  <c r="AW201" i="2"/>
  <c r="BC201" i="2"/>
  <c r="BG201" i="2"/>
  <c r="AE201" i="2"/>
  <c r="AI201" i="2"/>
  <c r="AO201" i="2"/>
  <c r="AU201" i="2"/>
  <c r="AY201" i="2"/>
  <c r="BE201" i="2"/>
  <c r="BM201" i="2"/>
  <c r="BK201" i="2"/>
  <c r="BO201" i="2"/>
  <c r="BE183" i="2"/>
  <c r="AY183" i="2"/>
  <c r="AU183" i="2"/>
  <c r="AO183" i="2"/>
  <c r="AI183" i="2"/>
  <c r="AE183" i="2"/>
  <c r="BG183" i="2"/>
  <c r="BC183" i="2"/>
  <c r="AW183" i="2"/>
  <c r="AQ183" i="2"/>
  <c r="AM183" i="2"/>
  <c r="AG183" i="2"/>
  <c r="BO183" i="2"/>
  <c r="BK183" i="2"/>
  <c r="BM183" i="2"/>
  <c r="BG187" i="2"/>
  <c r="BC187" i="2"/>
  <c r="AW187" i="2"/>
  <c r="AQ187" i="2"/>
  <c r="AM187" i="2"/>
  <c r="AG187" i="2"/>
  <c r="BE187" i="2"/>
  <c r="AY187" i="2"/>
  <c r="AU187" i="2"/>
  <c r="AO187" i="2"/>
  <c r="AI187" i="2"/>
  <c r="AE187" i="2"/>
  <c r="BK187" i="2"/>
  <c r="BM187" i="2"/>
  <c r="BO187" i="2"/>
  <c r="BM232" i="2"/>
  <c r="AI232" i="2"/>
  <c r="AU232" i="2"/>
  <c r="BE232" i="2"/>
  <c r="AM232" i="2"/>
  <c r="AW232" i="2"/>
  <c r="BG232" i="2"/>
  <c r="AE232" i="2"/>
  <c r="AO232" i="2"/>
  <c r="AY232" i="2"/>
  <c r="BO232" i="2"/>
  <c r="AG232" i="2"/>
  <c r="AQ232" i="2"/>
  <c r="BC232" i="2"/>
  <c r="BK232" i="2"/>
  <c r="AG189" i="2"/>
  <c r="AQ189" i="2"/>
  <c r="BC189" i="2"/>
  <c r="BM189" i="2"/>
  <c r="AE189" i="2"/>
  <c r="AO189" i="2"/>
  <c r="AY189" i="2"/>
  <c r="AM189" i="2"/>
  <c r="AW189" i="2"/>
  <c r="BG189" i="2"/>
  <c r="AI189" i="2"/>
  <c r="AU189" i="2"/>
  <c r="BE189" i="2"/>
  <c r="BK189" i="2"/>
  <c r="BO189" i="2"/>
  <c r="AY259" i="2"/>
  <c r="AO259" i="2"/>
  <c r="AE259" i="2"/>
  <c r="BK259" i="2"/>
  <c r="AQ259" i="2"/>
  <c r="AG259" i="2"/>
  <c r="BO259" i="2"/>
  <c r="AM259" i="2"/>
  <c r="AW259" i="2"/>
  <c r="AI259" i="2"/>
  <c r="AU259" i="2"/>
  <c r="BM259" i="2"/>
  <c r="BC259" i="2"/>
  <c r="BE259" i="2"/>
  <c r="BG259" i="2"/>
  <c r="BG287" i="2"/>
  <c r="AW287" i="2"/>
  <c r="AM287" i="2"/>
  <c r="AY287" i="2"/>
  <c r="AO287" i="2"/>
  <c r="AE287" i="2"/>
  <c r="AQ287" i="2"/>
  <c r="BC287" i="2"/>
  <c r="AG287" i="2"/>
  <c r="AI287" i="2"/>
  <c r="AU287" i="2"/>
  <c r="BE287" i="2"/>
  <c r="BM287" i="2"/>
  <c r="BO287" i="2"/>
  <c r="BK287" i="2"/>
  <c r="BO52" i="2"/>
  <c r="BE52" i="2"/>
  <c r="AU52" i="2"/>
  <c r="AG52" i="2"/>
  <c r="BK52" i="2"/>
  <c r="AY52" i="2"/>
  <c r="AO52" i="2"/>
  <c r="AW52" i="2"/>
  <c r="BC52" i="2"/>
  <c r="BG52" i="2"/>
  <c r="AM52" i="2"/>
  <c r="BM52" i="2"/>
  <c r="AQ52" i="2"/>
  <c r="AI52" i="2"/>
  <c r="AE52" i="2"/>
  <c r="BK144" i="2"/>
  <c r="AY144" i="2"/>
  <c r="AI144" i="2"/>
  <c r="BO144" i="2"/>
  <c r="BE144" i="2"/>
  <c r="AU144" i="2"/>
  <c r="AE144" i="2"/>
  <c r="BG144" i="2"/>
  <c r="AG144" i="2"/>
  <c r="AW144" i="2"/>
  <c r="BC144" i="2"/>
  <c r="AO144" i="2"/>
  <c r="BM144" i="2"/>
  <c r="AQ144" i="2"/>
  <c r="AM144" i="2"/>
  <c r="BO263" i="2"/>
  <c r="AY263" i="2"/>
  <c r="AO263" i="2"/>
  <c r="AE263" i="2"/>
  <c r="BE263" i="2"/>
  <c r="AQ263" i="2"/>
  <c r="AG263" i="2"/>
  <c r="AW263" i="2"/>
  <c r="BM263" i="2"/>
  <c r="AM263" i="2"/>
  <c r="BK263" i="2"/>
  <c r="AI263" i="2"/>
  <c r="AU263" i="2"/>
  <c r="BC263" i="2"/>
  <c r="BG263" i="2"/>
  <c r="BO264" i="2"/>
  <c r="AW264" i="2"/>
  <c r="AM264" i="2"/>
  <c r="AY264" i="2"/>
  <c r="AO264" i="2"/>
  <c r="AE264" i="2"/>
  <c r="BM264" i="2"/>
  <c r="AI264" i="2"/>
  <c r="AU264" i="2"/>
  <c r="AG264" i="2"/>
  <c r="AQ264" i="2"/>
  <c r="BK264" i="2"/>
  <c r="BG264" i="2"/>
  <c r="BE264" i="2"/>
  <c r="BC264" i="2"/>
  <c r="BM265" i="2"/>
  <c r="AW265" i="2"/>
  <c r="AM265" i="2"/>
  <c r="BO265" i="2"/>
  <c r="AY265" i="2"/>
  <c r="AO265" i="2"/>
  <c r="AE265" i="2"/>
  <c r="AU265" i="2"/>
  <c r="BK265" i="2"/>
  <c r="AI265" i="2"/>
  <c r="AG265" i="2"/>
  <c r="AQ265" i="2"/>
  <c r="BE265" i="2"/>
  <c r="BC265" i="2"/>
  <c r="BG265" i="2"/>
  <c r="BK266" i="2"/>
  <c r="AQ266" i="2"/>
  <c r="AG266" i="2"/>
  <c r="BM266" i="2"/>
  <c r="AU266" i="2"/>
  <c r="AI266" i="2"/>
  <c r="BO266" i="2"/>
  <c r="AM266" i="2"/>
  <c r="AW266" i="2"/>
  <c r="AO266" i="2"/>
  <c r="AY266" i="2"/>
  <c r="AE266" i="2"/>
  <c r="BE266" i="2"/>
  <c r="BC266" i="2"/>
  <c r="BG266" i="2"/>
  <c r="AY267" i="2"/>
  <c r="AO267" i="2"/>
  <c r="AE267" i="2"/>
  <c r="BK267" i="2"/>
  <c r="AQ267" i="2"/>
  <c r="AG267" i="2"/>
  <c r="BM267" i="2"/>
  <c r="AI267" i="2"/>
  <c r="AU267" i="2"/>
  <c r="BO267" i="2"/>
  <c r="AM267" i="2"/>
  <c r="AW267" i="2"/>
  <c r="BE267" i="2"/>
  <c r="BC267" i="2"/>
  <c r="BG267" i="2"/>
  <c r="AY285" i="2"/>
  <c r="AO285" i="2"/>
  <c r="AE285" i="2"/>
  <c r="BC285" i="2"/>
  <c r="AQ285" i="2"/>
  <c r="AG285" i="2"/>
  <c r="AU285" i="2"/>
  <c r="BE285" i="2"/>
  <c r="AI285" i="2"/>
  <c r="AW285" i="2"/>
  <c r="BG285" i="2"/>
  <c r="AM285" i="2"/>
  <c r="BM285" i="2"/>
  <c r="BK285" i="2"/>
  <c r="BO285" i="2"/>
  <c r="BE288" i="2"/>
  <c r="AU288" i="2"/>
  <c r="AI288" i="2"/>
  <c r="BG288" i="2"/>
  <c r="AW288" i="2"/>
  <c r="AM288" i="2"/>
  <c r="AY288" i="2"/>
  <c r="AE288" i="2"/>
  <c r="BM288" i="2"/>
  <c r="AO288" i="2"/>
  <c r="AG288" i="2"/>
  <c r="AQ288" i="2"/>
  <c r="BC288" i="2"/>
  <c r="BO288" i="2"/>
  <c r="BK288" i="2"/>
  <c r="AY262" i="2"/>
  <c r="AO262" i="2"/>
  <c r="AE262" i="2"/>
  <c r="BK262" i="2"/>
  <c r="AQ262" i="2"/>
  <c r="AG262" i="2"/>
  <c r="BO262" i="2"/>
  <c r="AM262" i="2"/>
  <c r="AW262" i="2"/>
  <c r="AU262" i="2"/>
  <c r="BM262" i="2"/>
  <c r="AI262" i="2"/>
  <c r="BE262" i="2"/>
  <c r="BG262" i="2"/>
  <c r="BC262" i="2"/>
  <c r="BG269" i="2"/>
  <c r="AW269" i="2"/>
  <c r="AE269" i="2"/>
  <c r="BK269" i="2"/>
  <c r="AY269" i="2"/>
  <c r="AG269" i="2"/>
  <c r="BC269" i="2"/>
  <c r="BM269" i="2"/>
  <c r="AI269" i="2"/>
  <c r="AU269" i="2"/>
  <c r="BE269" i="2"/>
  <c r="BO269" i="2"/>
  <c r="AO269" i="2"/>
  <c r="AM269" i="2"/>
  <c r="AQ269" i="2"/>
  <c r="AY271" i="2"/>
  <c r="AO271" i="2"/>
  <c r="AE271" i="2"/>
  <c r="BK271" i="2"/>
  <c r="AQ271" i="2"/>
  <c r="AG271" i="2"/>
  <c r="BM271" i="2"/>
  <c r="AI271" i="2"/>
  <c r="AU271" i="2"/>
  <c r="AM271" i="2"/>
  <c r="AW271" i="2"/>
  <c r="BO271" i="2"/>
  <c r="BE271" i="2"/>
  <c r="BG271" i="2"/>
  <c r="BC271" i="2"/>
  <c r="BG272" i="2"/>
  <c r="AW272" i="2"/>
  <c r="AM272" i="2"/>
  <c r="BK272" i="2"/>
  <c r="AY272" i="2"/>
  <c r="AO272" i="2"/>
  <c r="BC272" i="2"/>
  <c r="BM272" i="2"/>
  <c r="AQ272" i="2"/>
  <c r="BE272" i="2"/>
  <c r="BO272" i="2"/>
  <c r="AU272" i="2"/>
  <c r="AG272" i="2"/>
  <c r="AI272" i="2"/>
  <c r="AE272" i="2"/>
  <c r="BO273" i="2"/>
  <c r="AW273" i="2"/>
  <c r="AM273" i="2"/>
  <c r="AY273" i="2"/>
  <c r="AO273" i="2"/>
  <c r="AE273" i="2"/>
  <c r="AU273" i="2"/>
  <c r="BM273" i="2"/>
  <c r="AI273" i="2"/>
  <c r="AQ273" i="2"/>
  <c r="BK273" i="2"/>
  <c r="AG273" i="2"/>
  <c r="BC273" i="2"/>
  <c r="BE273" i="2"/>
  <c r="BG273" i="2"/>
  <c r="BO274" i="2"/>
  <c r="AW274" i="2"/>
  <c r="AM274" i="2"/>
  <c r="AY274" i="2"/>
  <c r="AO274" i="2"/>
  <c r="AE274" i="2"/>
  <c r="BM274" i="2"/>
  <c r="AI274" i="2"/>
  <c r="AU274" i="2"/>
  <c r="BK274" i="2"/>
  <c r="AG274" i="2"/>
  <c r="AQ274" i="2"/>
  <c r="BE274" i="2"/>
  <c r="BC274" i="2"/>
  <c r="BG274" i="2"/>
  <c r="BM275" i="2"/>
  <c r="AU275" i="2"/>
  <c r="AI275" i="2"/>
  <c r="BO275" i="2"/>
  <c r="AW275" i="2"/>
  <c r="AM275" i="2"/>
  <c r="AQ275" i="2"/>
  <c r="BK275" i="2"/>
  <c r="AG275" i="2"/>
  <c r="AE275" i="2"/>
  <c r="AO275" i="2"/>
  <c r="AY275" i="2"/>
  <c r="BE275" i="2"/>
  <c r="BC275" i="2"/>
  <c r="BG275" i="2"/>
  <c r="BM276" i="2"/>
  <c r="AU276" i="2"/>
  <c r="AI276" i="2"/>
  <c r="BO276" i="2"/>
  <c r="AW276" i="2"/>
  <c r="AM276" i="2"/>
  <c r="BK276" i="2"/>
  <c r="AG276" i="2"/>
  <c r="AQ276" i="2"/>
  <c r="AE276" i="2"/>
  <c r="AO276" i="2"/>
  <c r="AY276" i="2"/>
  <c r="BE276" i="2"/>
  <c r="BG276" i="2"/>
  <c r="BC276" i="2"/>
  <c r="BK277" i="2"/>
  <c r="AY277" i="2"/>
  <c r="AO277" i="2"/>
  <c r="BM277" i="2"/>
  <c r="BC277" i="2"/>
  <c r="AQ277" i="2"/>
  <c r="AW277" i="2"/>
  <c r="BG277" i="2"/>
  <c r="AM277" i="2"/>
  <c r="AU277" i="2"/>
  <c r="BE277" i="2"/>
  <c r="BO277" i="2"/>
  <c r="AG277" i="2"/>
  <c r="AI277" i="2"/>
  <c r="AE277" i="2"/>
  <c r="BK278" i="2"/>
  <c r="AY278" i="2"/>
  <c r="AO278" i="2"/>
  <c r="BM278" i="2"/>
  <c r="BC278" i="2"/>
  <c r="AQ278" i="2"/>
  <c r="BG278" i="2"/>
  <c r="AM278" i="2"/>
  <c r="AW278" i="2"/>
  <c r="BE278" i="2"/>
  <c r="BO278" i="2"/>
  <c r="AU278" i="2"/>
  <c r="AG278" i="2"/>
  <c r="AI278" i="2"/>
  <c r="AE278" i="2"/>
  <c r="BM286" i="2"/>
  <c r="AY286" i="2"/>
  <c r="AO286" i="2"/>
  <c r="AE286" i="2"/>
  <c r="BC286" i="2"/>
  <c r="AQ286" i="2"/>
  <c r="AG286" i="2"/>
  <c r="BE286" i="2"/>
  <c r="AI286" i="2"/>
  <c r="AU286" i="2"/>
  <c r="BG286" i="2"/>
  <c r="AM286" i="2"/>
  <c r="AW286" i="2"/>
  <c r="BK286" i="2"/>
  <c r="BO286" i="2"/>
  <c r="BO89" i="2"/>
  <c r="BE89" i="2"/>
  <c r="AU89" i="2"/>
  <c r="AG89" i="2"/>
  <c r="BK89" i="2"/>
  <c r="AY89" i="2"/>
  <c r="AO89" i="2"/>
  <c r="AW89" i="2"/>
  <c r="BC89" i="2"/>
  <c r="BG89" i="2"/>
  <c r="AM89" i="2"/>
  <c r="BM89" i="2"/>
  <c r="AQ89" i="2"/>
  <c r="AE89" i="2"/>
  <c r="AI89" i="2"/>
  <c r="BC256" i="2"/>
  <c r="AQ256" i="2"/>
  <c r="AG256" i="2"/>
  <c r="BE256" i="2"/>
  <c r="AU256" i="2"/>
  <c r="AI256" i="2"/>
  <c r="AY256" i="2"/>
  <c r="AE256" i="2"/>
  <c r="AO256" i="2"/>
  <c r="AM256" i="2"/>
  <c r="AW256" i="2"/>
  <c r="BG256" i="2"/>
  <c r="BM256" i="2"/>
  <c r="BO256" i="2"/>
  <c r="BK256" i="2"/>
  <c r="AY260" i="2"/>
  <c r="AO260" i="2"/>
  <c r="AE260" i="2"/>
  <c r="BK260" i="2"/>
  <c r="AQ260" i="2"/>
  <c r="AG260" i="2"/>
  <c r="AW260" i="2"/>
  <c r="BO260" i="2"/>
  <c r="AM260" i="2"/>
  <c r="AI260" i="2"/>
  <c r="AU260" i="2"/>
  <c r="BM260" i="2"/>
  <c r="BE260" i="2"/>
  <c r="BC260" i="2"/>
  <c r="BG260" i="2"/>
  <c r="BO279" i="2"/>
  <c r="AY279" i="2"/>
  <c r="AO279" i="2"/>
  <c r="AE279" i="2"/>
  <c r="BC279" i="2"/>
  <c r="AQ279" i="2"/>
  <c r="AG279" i="2"/>
  <c r="BM279" i="2"/>
  <c r="AM279" i="2"/>
  <c r="AW279" i="2"/>
  <c r="AU279" i="2"/>
  <c r="BK279" i="2"/>
  <c r="AI279" i="2"/>
  <c r="BE279" i="2"/>
  <c r="BG279" i="2"/>
  <c r="BG281" i="2"/>
  <c r="AW281" i="2"/>
  <c r="AM281" i="2"/>
  <c r="AY281" i="2"/>
  <c r="AO281" i="2"/>
  <c r="AE281" i="2"/>
  <c r="AU281" i="2"/>
  <c r="BE281" i="2"/>
  <c r="AI281" i="2"/>
  <c r="BC281" i="2"/>
  <c r="AG281" i="2"/>
  <c r="AQ281" i="2"/>
  <c r="BO281" i="2"/>
  <c r="BM281" i="2"/>
  <c r="BK281" i="2"/>
  <c r="BG282" i="2"/>
  <c r="AW282" i="2"/>
  <c r="AM282" i="2"/>
  <c r="BM282" i="2"/>
  <c r="AY282" i="2"/>
  <c r="AO282" i="2"/>
  <c r="AE282" i="2"/>
  <c r="BE282" i="2"/>
  <c r="AI282" i="2"/>
  <c r="AU282" i="2"/>
  <c r="AG282" i="2"/>
  <c r="AQ282" i="2"/>
  <c r="BC282" i="2"/>
  <c r="BO282" i="2"/>
  <c r="BK282" i="2"/>
  <c r="P56" i="2"/>
  <c r="G56" i="2"/>
  <c r="F56" i="2"/>
  <c r="D56" i="2"/>
  <c r="C56" i="2"/>
  <c r="P5" i="2"/>
  <c r="G5" i="2"/>
  <c r="F5" i="2"/>
  <c r="D5" i="2"/>
  <c r="C5" i="2"/>
  <c r="C34" i="1"/>
  <c r="B3" i="6" s="1"/>
  <c r="C35" i="1"/>
  <c r="C40" i="1"/>
  <c r="C41" i="1"/>
  <c r="B168" i="3" s="1"/>
  <c r="G43" i="1"/>
  <c r="C172" i="1"/>
  <c r="C173" i="1"/>
  <c r="C174" i="1"/>
  <c r="C175" i="1"/>
  <c r="C177" i="1"/>
  <c r="C178" i="1"/>
  <c r="C2" i="2"/>
  <c r="D2" i="2"/>
  <c r="C3" i="2"/>
  <c r="D3" i="2"/>
  <c r="F3" i="2"/>
  <c r="G3" i="2"/>
  <c r="BM57" i="2" s="1"/>
  <c r="P3" i="2"/>
  <c r="U3" i="2"/>
  <c r="V3" i="2"/>
  <c r="Y3" i="2"/>
  <c r="BU3" i="2"/>
  <c r="CA3" i="2"/>
  <c r="CC3" i="2"/>
  <c r="CE3" i="2"/>
  <c r="CI3" i="2"/>
  <c r="CK3" i="2"/>
  <c r="CM3" i="2"/>
  <c r="C4" i="2"/>
  <c r="D4" i="2"/>
  <c r="F4" i="2"/>
  <c r="G4" i="2"/>
  <c r="P4" i="2"/>
  <c r="C6" i="2"/>
  <c r="D6" i="2"/>
  <c r="F6" i="2"/>
  <c r="P6" i="2"/>
  <c r="BS6" i="2"/>
  <c r="BU6" i="2"/>
  <c r="BW6" i="2"/>
  <c r="CA6" i="2"/>
  <c r="CC6" i="2"/>
  <c r="CE6" i="2"/>
  <c r="CI6" i="2"/>
  <c r="CK6" i="2"/>
  <c r="CM6" i="2"/>
  <c r="C9" i="2"/>
  <c r="D9" i="2"/>
  <c r="F9" i="2"/>
  <c r="G9" i="2"/>
  <c r="P9" i="2"/>
  <c r="U9" i="2"/>
  <c r="V9" i="2"/>
  <c r="Y9" i="2"/>
  <c r="BU9" i="2"/>
  <c r="CA9" i="2"/>
  <c r="CC9" i="2"/>
  <c r="CE9" i="2"/>
  <c r="CI9" i="2"/>
  <c r="CK9" i="2"/>
  <c r="CM9" i="2"/>
  <c r="C10" i="2"/>
  <c r="D10" i="2"/>
  <c r="F10" i="2"/>
  <c r="G10" i="2"/>
  <c r="P10" i="2"/>
  <c r="C11" i="2"/>
  <c r="D11" i="2"/>
  <c r="F11" i="2"/>
  <c r="G11" i="2"/>
  <c r="P11" i="2"/>
  <c r="C12" i="2"/>
  <c r="D12" i="2"/>
  <c r="F12" i="2"/>
  <c r="G12" i="2"/>
  <c r="P12" i="2"/>
  <c r="C13" i="2"/>
  <c r="D13" i="2"/>
  <c r="F13" i="2"/>
  <c r="G13" i="2"/>
  <c r="P13" i="2"/>
  <c r="C14" i="2"/>
  <c r="D14" i="2"/>
  <c r="F14" i="2"/>
  <c r="G14" i="2"/>
  <c r="P14" i="2"/>
  <c r="C15" i="2"/>
  <c r="D15" i="2"/>
  <c r="F15" i="2"/>
  <c r="G15" i="2"/>
  <c r="P15" i="2"/>
  <c r="C17" i="2"/>
  <c r="D17" i="2"/>
  <c r="F17" i="2"/>
  <c r="G17" i="2"/>
  <c r="P17" i="2"/>
  <c r="C20" i="2"/>
  <c r="D20" i="2"/>
  <c r="F20" i="2"/>
  <c r="P20" i="2"/>
  <c r="BS20" i="2"/>
  <c r="BU20" i="2"/>
  <c r="BW20" i="2"/>
  <c r="CA20" i="2"/>
  <c r="CC20" i="2"/>
  <c r="CE20" i="2"/>
  <c r="CI20" i="2"/>
  <c r="CK20" i="2"/>
  <c r="CM20" i="2"/>
  <c r="C21" i="2"/>
  <c r="F21" i="2"/>
  <c r="G21" i="2"/>
  <c r="P21" i="2"/>
  <c r="C22" i="2"/>
  <c r="D22" i="2"/>
  <c r="F22" i="2"/>
  <c r="G22" i="2"/>
  <c r="P22" i="2"/>
  <c r="C23" i="2"/>
  <c r="D23" i="2"/>
  <c r="F23" i="2"/>
  <c r="G23" i="2"/>
  <c r="P23" i="2"/>
  <c r="C24" i="2"/>
  <c r="D24" i="2"/>
  <c r="F24" i="2"/>
  <c r="G24" i="2"/>
  <c r="P24" i="2"/>
  <c r="C25" i="2"/>
  <c r="D25" i="2"/>
  <c r="F25" i="2"/>
  <c r="G25" i="2"/>
  <c r="P25" i="2"/>
  <c r="C26" i="2"/>
  <c r="D26" i="2"/>
  <c r="F26" i="2"/>
  <c r="G26" i="2"/>
  <c r="P26" i="2"/>
  <c r="C27" i="2"/>
  <c r="D27" i="2"/>
  <c r="F27" i="2"/>
  <c r="G27" i="2"/>
  <c r="P27" i="2"/>
  <c r="C28" i="2"/>
  <c r="D28" i="2"/>
  <c r="F28" i="2"/>
  <c r="G28" i="2"/>
  <c r="P28" i="2"/>
  <c r="C30" i="2"/>
  <c r="D30" i="2"/>
  <c r="F30" i="2"/>
  <c r="G30" i="2"/>
  <c r="P30" i="2"/>
  <c r="C31" i="2"/>
  <c r="D31" i="2"/>
  <c r="F31" i="2"/>
  <c r="G31" i="2"/>
  <c r="P31" i="2"/>
  <c r="C32" i="2"/>
  <c r="D32" i="2"/>
  <c r="F32" i="2"/>
  <c r="G32" i="2"/>
  <c r="P32" i="2"/>
  <c r="C33" i="2"/>
  <c r="D33" i="2"/>
  <c r="F33" i="2"/>
  <c r="G33" i="2"/>
  <c r="P33" i="2"/>
  <c r="C37" i="2"/>
  <c r="F37" i="2"/>
  <c r="P37" i="2"/>
  <c r="BS37" i="2"/>
  <c r="BU37" i="2"/>
  <c r="BW37" i="2"/>
  <c r="CA37" i="2"/>
  <c r="CC37" i="2"/>
  <c r="CE37" i="2"/>
  <c r="CI37" i="2"/>
  <c r="CK37" i="2"/>
  <c r="CM37" i="2"/>
  <c r="C38" i="2"/>
  <c r="D38" i="2"/>
  <c r="F38" i="2"/>
  <c r="P38" i="2"/>
  <c r="BS38" i="2"/>
  <c r="BU38" i="2"/>
  <c r="BW38" i="2"/>
  <c r="CA38" i="2"/>
  <c r="CC38" i="2"/>
  <c r="CE38" i="2"/>
  <c r="CI38" i="2"/>
  <c r="CK38" i="2"/>
  <c r="CM38" i="2"/>
  <c r="C39" i="2"/>
  <c r="D39" i="2"/>
  <c r="F39" i="2"/>
  <c r="G39" i="2"/>
  <c r="P39" i="2"/>
  <c r="C40" i="2"/>
  <c r="D40" i="2"/>
  <c r="F40" i="2"/>
  <c r="G40" i="2"/>
  <c r="P40" i="2"/>
  <c r="C41" i="2"/>
  <c r="D41" i="2"/>
  <c r="F41" i="2"/>
  <c r="G41" i="2"/>
  <c r="P41" i="2"/>
  <c r="C42" i="2"/>
  <c r="D42" i="2"/>
  <c r="F42" i="2"/>
  <c r="P42" i="2"/>
  <c r="BS42" i="2"/>
  <c r="BU42" i="2"/>
  <c r="BW42" i="2"/>
  <c r="CA42" i="2"/>
  <c r="CC42" i="2"/>
  <c r="CE42" i="2"/>
  <c r="CI42" i="2"/>
  <c r="CK42" i="2"/>
  <c r="CM42" i="2"/>
  <c r="C43" i="2"/>
  <c r="D43" i="2"/>
  <c r="F43" i="2"/>
  <c r="G43" i="2"/>
  <c r="P43" i="2"/>
  <c r="C44" i="2"/>
  <c r="D44" i="2"/>
  <c r="F44" i="2"/>
  <c r="G44" i="2"/>
  <c r="P44" i="2"/>
  <c r="C45" i="2"/>
  <c r="D45" i="2"/>
  <c r="F45" i="2"/>
  <c r="G45" i="2"/>
  <c r="P45" i="2"/>
  <c r="C46" i="2"/>
  <c r="D46" i="2"/>
  <c r="F46" i="2"/>
  <c r="G46" i="2"/>
  <c r="P46" i="2"/>
  <c r="C47" i="2"/>
  <c r="D47" i="2"/>
  <c r="F47" i="2"/>
  <c r="G47" i="2"/>
  <c r="P47" i="2"/>
  <c r="C48" i="2"/>
  <c r="D48" i="2"/>
  <c r="F48" i="2"/>
  <c r="P48" i="2"/>
  <c r="BS48" i="2"/>
  <c r="BU48" i="2"/>
  <c r="BW48" i="2"/>
  <c r="CA48" i="2"/>
  <c r="CC48" i="2"/>
  <c r="CE48" i="2"/>
  <c r="CI48" i="2"/>
  <c r="CK48" i="2"/>
  <c r="CM48" i="2"/>
  <c r="C49" i="2"/>
  <c r="D49" i="2"/>
  <c r="F49" i="2"/>
  <c r="G49" i="2"/>
  <c r="P49" i="2"/>
  <c r="C50" i="2"/>
  <c r="D50" i="2"/>
  <c r="F50" i="2"/>
  <c r="G50" i="2"/>
  <c r="P50" i="2"/>
  <c r="C51" i="2"/>
  <c r="D51" i="2"/>
  <c r="F51" i="2"/>
  <c r="G51" i="2"/>
  <c r="P51" i="2"/>
  <c r="C53" i="2"/>
  <c r="D53" i="2"/>
  <c r="F53" i="2"/>
  <c r="P53" i="2"/>
  <c r="BS53" i="2"/>
  <c r="BU53" i="2"/>
  <c r="BW53" i="2"/>
  <c r="CA53" i="2"/>
  <c r="CC53" i="2"/>
  <c r="CE53" i="2"/>
  <c r="CI53" i="2"/>
  <c r="CK53" i="2"/>
  <c r="CM53" i="2"/>
  <c r="C54" i="2"/>
  <c r="D54" i="2"/>
  <c r="F54" i="2"/>
  <c r="G54" i="2"/>
  <c r="P54" i="2"/>
  <c r="C55" i="2"/>
  <c r="D55" i="2"/>
  <c r="F55" i="2"/>
  <c r="G55" i="2"/>
  <c r="P55" i="2"/>
  <c r="C58" i="2"/>
  <c r="D58" i="2"/>
  <c r="F58" i="2"/>
  <c r="G58" i="2"/>
  <c r="P58" i="2"/>
  <c r="C59" i="2"/>
  <c r="F59" i="2"/>
  <c r="P59" i="2"/>
  <c r="AE59" i="2"/>
  <c r="AG59" i="2"/>
  <c r="AI59" i="2"/>
  <c r="AM59" i="2"/>
  <c r="AO59" i="2"/>
  <c r="AQ59" i="2"/>
  <c r="AU59" i="2"/>
  <c r="AW59" i="2"/>
  <c r="AY59" i="2"/>
  <c r="BC59" i="2"/>
  <c r="BE59" i="2"/>
  <c r="BG59" i="2"/>
  <c r="BK59" i="2"/>
  <c r="BM59" i="2"/>
  <c r="BO59" i="2"/>
  <c r="BS59" i="2"/>
  <c r="BU59" i="2"/>
  <c r="BW59" i="2"/>
  <c r="CA59" i="2"/>
  <c r="CC59" i="2"/>
  <c r="CE59" i="2"/>
  <c r="CI59" i="2"/>
  <c r="CK59" i="2"/>
  <c r="CM59" i="2"/>
  <c r="C60" i="2"/>
  <c r="D60" i="2"/>
  <c r="F60" i="2"/>
  <c r="P60" i="2"/>
  <c r="BS60" i="2"/>
  <c r="BU60" i="2"/>
  <c r="BW60" i="2"/>
  <c r="CA60" i="2"/>
  <c r="CC60" i="2"/>
  <c r="CE60" i="2"/>
  <c r="CI60" i="2"/>
  <c r="CK60" i="2"/>
  <c r="CM60" i="2"/>
  <c r="C61" i="2"/>
  <c r="D61" i="2"/>
  <c r="F61" i="2"/>
  <c r="G61" i="2"/>
  <c r="P61" i="2"/>
  <c r="C62" i="2"/>
  <c r="D62" i="2"/>
  <c r="F62" i="2"/>
  <c r="G62" i="2"/>
  <c r="P62" i="2"/>
  <c r="C72" i="2"/>
  <c r="D72" i="2"/>
  <c r="F72" i="2"/>
  <c r="P72" i="2"/>
  <c r="BS72" i="2"/>
  <c r="BU72" i="2"/>
  <c r="BW72" i="2"/>
  <c r="CA72" i="2"/>
  <c r="CC72" i="2"/>
  <c r="CE72" i="2"/>
  <c r="CI72" i="2"/>
  <c r="CK72" i="2"/>
  <c r="CM72" i="2"/>
  <c r="C73" i="2"/>
  <c r="D73" i="2"/>
  <c r="F73" i="2"/>
  <c r="G73" i="2"/>
  <c r="P73" i="2"/>
  <c r="C74" i="2"/>
  <c r="F74" i="2"/>
  <c r="G74" i="2"/>
  <c r="P74" i="2"/>
  <c r="C75" i="2"/>
  <c r="F75" i="2"/>
  <c r="G75" i="2"/>
  <c r="P75" i="2"/>
  <c r="C63" i="2"/>
  <c r="D63" i="2"/>
  <c r="F63" i="2"/>
  <c r="P63" i="2"/>
  <c r="BS63" i="2"/>
  <c r="BU63" i="2"/>
  <c r="BW63" i="2"/>
  <c r="CA63" i="2"/>
  <c r="CC63" i="2"/>
  <c r="CE63" i="2"/>
  <c r="CI63" i="2"/>
  <c r="CK63" i="2"/>
  <c r="CM63" i="2"/>
  <c r="C64" i="2"/>
  <c r="F64" i="2"/>
  <c r="G64" i="2"/>
  <c r="P64" i="2"/>
  <c r="C65" i="2"/>
  <c r="F65" i="2"/>
  <c r="G65" i="2"/>
  <c r="P65" i="2"/>
  <c r="C66" i="2"/>
  <c r="F66" i="2"/>
  <c r="G66" i="2"/>
  <c r="P66" i="2"/>
  <c r="C67" i="2"/>
  <c r="F67" i="2"/>
  <c r="G67" i="2"/>
  <c r="P67" i="2"/>
  <c r="C68" i="2"/>
  <c r="F68" i="2"/>
  <c r="G68" i="2"/>
  <c r="P68" i="2"/>
  <c r="C69" i="2"/>
  <c r="F69" i="2"/>
  <c r="G69" i="2"/>
  <c r="P69" i="2"/>
  <c r="C70" i="2"/>
  <c r="F70" i="2"/>
  <c r="G70" i="2"/>
  <c r="P70" i="2"/>
  <c r="C76" i="2"/>
  <c r="F76" i="2"/>
  <c r="G76" i="2"/>
  <c r="P76" i="2"/>
  <c r="C82" i="2"/>
  <c r="D82" i="2"/>
  <c r="F82" i="2"/>
  <c r="P82" i="2"/>
  <c r="BS82" i="2"/>
  <c r="BU82" i="2"/>
  <c r="BW82" i="2"/>
  <c r="CA82" i="2"/>
  <c r="CC82" i="2"/>
  <c r="CE82" i="2"/>
  <c r="CI82" i="2"/>
  <c r="CK82" i="2"/>
  <c r="CM82" i="2"/>
  <c r="C83" i="2"/>
  <c r="D83" i="2"/>
  <c r="F83" i="2"/>
  <c r="G83" i="2"/>
  <c r="P83" i="2"/>
  <c r="C84" i="2"/>
  <c r="D84" i="2"/>
  <c r="F84" i="2"/>
  <c r="G84" i="2"/>
  <c r="P84" i="2"/>
  <c r="C85" i="2"/>
  <c r="D85" i="2"/>
  <c r="F85" i="2"/>
  <c r="G85" i="2"/>
  <c r="P85" i="2"/>
  <c r="C86" i="2"/>
  <c r="D86" i="2"/>
  <c r="F86" i="2"/>
  <c r="G86" i="2"/>
  <c r="P86" i="2"/>
  <c r="C87" i="2"/>
  <c r="D87" i="2"/>
  <c r="F87" i="2"/>
  <c r="G87" i="2"/>
  <c r="P87" i="2"/>
  <c r="C88" i="2"/>
  <c r="D88" i="2"/>
  <c r="F88" i="2"/>
  <c r="G88" i="2"/>
  <c r="P88" i="2"/>
  <c r="C77" i="2"/>
  <c r="F77" i="2"/>
  <c r="G77" i="2"/>
  <c r="P77" i="2"/>
  <c r="C78" i="2"/>
  <c r="F78" i="2"/>
  <c r="G78" i="2"/>
  <c r="P78" i="2"/>
  <c r="C79" i="2"/>
  <c r="F79" i="2"/>
  <c r="G79" i="2"/>
  <c r="P79" i="2"/>
  <c r="C80" i="2"/>
  <c r="F80" i="2"/>
  <c r="G80" i="2"/>
  <c r="P80" i="2"/>
  <c r="C81" i="2"/>
  <c r="F81" i="2"/>
  <c r="G81" i="2"/>
  <c r="P81" i="2"/>
  <c r="C90" i="2"/>
  <c r="F90" i="2"/>
  <c r="P90" i="2"/>
  <c r="AE90" i="2"/>
  <c r="AG90" i="2"/>
  <c r="AI90" i="2"/>
  <c r="AM90" i="2"/>
  <c r="AO90" i="2"/>
  <c r="AQ90" i="2"/>
  <c r="AU90" i="2"/>
  <c r="AW90" i="2"/>
  <c r="AY90" i="2"/>
  <c r="BC90" i="2"/>
  <c r="BE90" i="2"/>
  <c r="BG90" i="2"/>
  <c r="BK90" i="2"/>
  <c r="BM90" i="2"/>
  <c r="BO90" i="2"/>
  <c r="BS90" i="2"/>
  <c r="BU90" i="2"/>
  <c r="BW90" i="2"/>
  <c r="CA90" i="2"/>
  <c r="CC90" i="2"/>
  <c r="CE90" i="2"/>
  <c r="CI90" i="2"/>
  <c r="CK90" i="2"/>
  <c r="CM90" i="2"/>
  <c r="C91" i="2"/>
  <c r="D91" i="2"/>
  <c r="F91" i="2"/>
  <c r="P91" i="2"/>
  <c r="BS91" i="2"/>
  <c r="BU91" i="2"/>
  <c r="BW91" i="2"/>
  <c r="CA91" i="2"/>
  <c r="CC91" i="2"/>
  <c r="CE91" i="2"/>
  <c r="CI91" i="2"/>
  <c r="CK91" i="2"/>
  <c r="CM91" i="2"/>
  <c r="C92" i="2"/>
  <c r="D92" i="2"/>
  <c r="F92" i="2"/>
  <c r="G92" i="2"/>
  <c r="P92" i="2"/>
  <c r="C93" i="2"/>
  <c r="D93" i="2"/>
  <c r="F93" i="2"/>
  <c r="G93" i="2"/>
  <c r="P93" i="2"/>
  <c r="C94" i="2"/>
  <c r="D94" i="2"/>
  <c r="F94" i="2"/>
  <c r="G94" i="2"/>
  <c r="P94" i="2"/>
  <c r="C95" i="2"/>
  <c r="D95" i="2"/>
  <c r="F95" i="2"/>
  <c r="G95" i="2"/>
  <c r="P95" i="2"/>
  <c r="C96" i="2"/>
  <c r="D96" i="2"/>
  <c r="F96" i="2"/>
  <c r="G96" i="2"/>
  <c r="P96" i="2"/>
  <c r="C97" i="2"/>
  <c r="D97" i="2"/>
  <c r="F97" i="2"/>
  <c r="G97" i="2"/>
  <c r="P97" i="2"/>
  <c r="C98" i="2"/>
  <c r="D98" i="2"/>
  <c r="F98" i="2"/>
  <c r="G98" i="2"/>
  <c r="P98" i="2"/>
  <c r="C99" i="2"/>
  <c r="D99" i="2"/>
  <c r="F99" i="2"/>
  <c r="G99" i="2"/>
  <c r="P99" i="2"/>
  <c r="C100" i="2"/>
  <c r="D100" i="2"/>
  <c r="F100" i="2"/>
  <c r="P100" i="2"/>
  <c r="BS100" i="2"/>
  <c r="BU100" i="2"/>
  <c r="BW100" i="2"/>
  <c r="CA100" i="2"/>
  <c r="CC100" i="2"/>
  <c r="CE100" i="2"/>
  <c r="CI100" i="2"/>
  <c r="CK100" i="2"/>
  <c r="CM100" i="2"/>
  <c r="C101" i="2"/>
  <c r="D101" i="2"/>
  <c r="F101" i="2"/>
  <c r="G101" i="2"/>
  <c r="P101" i="2"/>
  <c r="C102" i="2"/>
  <c r="D102" i="2"/>
  <c r="F102" i="2"/>
  <c r="G102" i="2"/>
  <c r="P102" i="2"/>
  <c r="C103" i="2"/>
  <c r="D103" i="2"/>
  <c r="F103" i="2"/>
  <c r="G103" i="2"/>
  <c r="P103" i="2"/>
  <c r="C104" i="2"/>
  <c r="D104" i="2"/>
  <c r="F104" i="2"/>
  <c r="G104" i="2"/>
  <c r="P104" i="2"/>
  <c r="C105" i="2"/>
  <c r="D105" i="2"/>
  <c r="F105" i="2"/>
  <c r="G105" i="2"/>
  <c r="BG116" i="2" s="1"/>
  <c r="P105" i="2"/>
  <c r="C106" i="2"/>
  <c r="D106" i="2"/>
  <c r="F106" i="2"/>
  <c r="G106" i="2"/>
  <c r="P106" i="2"/>
  <c r="C107" i="2"/>
  <c r="D107" i="2"/>
  <c r="F107" i="2"/>
  <c r="G107" i="2"/>
  <c r="P107" i="2"/>
  <c r="C108" i="2"/>
  <c r="D108" i="2"/>
  <c r="F108" i="2"/>
  <c r="G108" i="2"/>
  <c r="P108" i="2"/>
  <c r="C109" i="2"/>
  <c r="D109" i="2"/>
  <c r="F109" i="2"/>
  <c r="G109" i="2"/>
  <c r="P109" i="2"/>
  <c r="C110" i="2"/>
  <c r="D110" i="2"/>
  <c r="F110" i="2"/>
  <c r="G110" i="2"/>
  <c r="P110" i="2"/>
  <c r="C111" i="2"/>
  <c r="D111" i="2"/>
  <c r="F111" i="2"/>
  <c r="G111" i="2"/>
  <c r="P111" i="2"/>
  <c r="C112" i="2"/>
  <c r="D112" i="2"/>
  <c r="F112" i="2"/>
  <c r="G112" i="2"/>
  <c r="P112" i="2"/>
  <c r="C113" i="2"/>
  <c r="D113" i="2"/>
  <c r="F113" i="2"/>
  <c r="G113" i="2"/>
  <c r="P113" i="2"/>
  <c r="C114" i="2"/>
  <c r="D114" i="2"/>
  <c r="F114" i="2"/>
  <c r="G114" i="2"/>
  <c r="P114" i="2"/>
  <c r="C115" i="2"/>
  <c r="D115" i="2"/>
  <c r="F115" i="2"/>
  <c r="G115" i="2"/>
  <c r="P115" i="2"/>
  <c r="C119" i="2"/>
  <c r="D119" i="2"/>
  <c r="F119" i="2"/>
  <c r="P119" i="2"/>
  <c r="BS119" i="2"/>
  <c r="BU119" i="2"/>
  <c r="BW119" i="2"/>
  <c r="CA119" i="2"/>
  <c r="CC119" i="2"/>
  <c r="CE119" i="2"/>
  <c r="CI119" i="2"/>
  <c r="CK119" i="2"/>
  <c r="CM119" i="2"/>
  <c r="C120" i="2"/>
  <c r="D120" i="2"/>
  <c r="F120" i="2"/>
  <c r="G120" i="2"/>
  <c r="P120" i="2"/>
  <c r="C121" i="2"/>
  <c r="D121" i="2"/>
  <c r="F121" i="2"/>
  <c r="G121" i="2"/>
  <c r="P121" i="2"/>
  <c r="C122" i="2"/>
  <c r="D122" i="2"/>
  <c r="F122" i="2"/>
  <c r="G122" i="2"/>
  <c r="P122" i="2"/>
  <c r="C123" i="2"/>
  <c r="D123" i="2"/>
  <c r="F123" i="2"/>
  <c r="G123" i="2"/>
  <c r="P123" i="2"/>
  <c r="C124" i="2"/>
  <c r="D124" i="2"/>
  <c r="F124" i="2"/>
  <c r="G124" i="2"/>
  <c r="P124" i="2"/>
  <c r="C118" i="2"/>
  <c r="F118" i="2"/>
  <c r="P118" i="2"/>
  <c r="C126" i="2"/>
  <c r="D126" i="2"/>
  <c r="F126" i="2"/>
  <c r="P126" i="2"/>
  <c r="BS126" i="2"/>
  <c r="BU126" i="2"/>
  <c r="BW126" i="2"/>
  <c r="CA126" i="2"/>
  <c r="CC126" i="2"/>
  <c r="CE126" i="2"/>
  <c r="CI126" i="2"/>
  <c r="CK126" i="2"/>
  <c r="CM126" i="2"/>
  <c r="C127" i="2"/>
  <c r="D127" i="2"/>
  <c r="F127" i="2"/>
  <c r="G127" i="2"/>
  <c r="P127" i="2"/>
  <c r="C128" i="2"/>
  <c r="D128" i="2"/>
  <c r="F128" i="2"/>
  <c r="G128" i="2"/>
  <c r="P128" i="2"/>
  <c r="C129" i="2"/>
  <c r="D129" i="2"/>
  <c r="F129" i="2"/>
  <c r="G129" i="2"/>
  <c r="P129" i="2"/>
  <c r="C130" i="2"/>
  <c r="D130" i="2"/>
  <c r="F130" i="2"/>
  <c r="G130" i="2"/>
  <c r="P130" i="2"/>
  <c r="C131" i="2"/>
  <c r="D131" i="2"/>
  <c r="F131" i="2"/>
  <c r="G131" i="2"/>
  <c r="P131" i="2"/>
  <c r="C132" i="2"/>
  <c r="D132" i="2"/>
  <c r="F132" i="2"/>
  <c r="G132" i="2"/>
  <c r="P132" i="2"/>
  <c r="C133" i="2"/>
  <c r="D133" i="2"/>
  <c r="F133" i="2"/>
  <c r="G133" i="2"/>
  <c r="P133" i="2"/>
  <c r="C134" i="2"/>
  <c r="D134" i="2"/>
  <c r="F134" i="2"/>
  <c r="G134" i="2"/>
  <c r="P134" i="2"/>
  <c r="C135" i="2"/>
  <c r="D135" i="2"/>
  <c r="F135" i="2"/>
  <c r="G135" i="2"/>
  <c r="P135" i="2"/>
  <c r="C136" i="2"/>
  <c r="D136" i="2"/>
  <c r="F136" i="2"/>
  <c r="G136" i="2"/>
  <c r="P136" i="2"/>
  <c r="C137" i="2"/>
  <c r="D137" i="2"/>
  <c r="F137" i="2"/>
  <c r="G137" i="2"/>
  <c r="P137" i="2"/>
  <c r="C138" i="2"/>
  <c r="D138" i="2"/>
  <c r="F138" i="2"/>
  <c r="P138" i="2"/>
  <c r="BS138" i="2"/>
  <c r="BU138" i="2"/>
  <c r="BW138" i="2"/>
  <c r="CA138" i="2"/>
  <c r="CC138" i="2"/>
  <c r="CE138" i="2"/>
  <c r="CI138" i="2"/>
  <c r="CK138" i="2"/>
  <c r="CM138" i="2"/>
  <c r="C139" i="2"/>
  <c r="D139" i="2"/>
  <c r="F139" i="2"/>
  <c r="G139" i="2"/>
  <c r="P139" i="2"/>
  <c r="C140" i="2"/>
  <c r="D140" i="2"/>
  <c r="F140" i="2"/>
  <c r="G140" i="2"/>
  <c r="P140" i="2"/>
  <c r="C141" i="2"/>
  <c r="D141" i="2"/>
  <c r="F141" i="2"/>
  <c r="G141" i="2"/>
  <c r="P141" i="2"/>
  <c r="C142" i="2"/>
  <c r="D142" i="2"/>
  <c r="F142" i="2"/>
  <c r="G142" i="2"/>
  <c r="P142" i="2"/>
  <c r="C143" i="2"/>
  <c r="D143" i="2"/>
  <c r="F143" i="2"/>
  <c r="G143" i="2"/>
  <c r="P143" i="2"/>
  <c r="C145" i="2"/>
  <c r="F145" i="2"/>
  <c r="P145" i="2"/>
  <c r="AE145" i="2"/>
  <c r="AG145" i="2"/>
  <c r="AI145" i="2"/>
  <c r="AM145" i="2"/>
  <c r="AO145" i="2"/>
  <c r="AQ145" i="2"/>
  <c r="AU145" i="2"/>
  <c r="AW145" i="2"/>
  <c r="AY145" i="2"/>
  <c r="BC145" i="2"/>
  <c r="BE145" i="2"/>
  <c r="BG145" i="2"/>
  <c r="BK145" i="2"/>
  <c r="BM145" i="2"/>
  <c r="BO145" i="2"/>
  <c r="BS145" i="2"/>
  <c r="BU145" i="2"/>
  <c r="BW145" i="2"/>
  <c r="CA145" i="2"/>
  <c r="CC145" i="2"/>
  <c r="CE145" i="2"/>
  <c r="CI145" i="2"/>
  <c r="CK145" i="2"/>
  <c r="CM145" i="2"/>
  <c r="C146" i="2"/>
  <c r="D146" i="2"/>
  <c r="F146" i="2"/>
  <c r="P146" i="2"/>
  <c r="BS146" i="2"/>
  <c r="BU146" i="2"/>
  <c r="BW146" i="2"/>
  <c r="CA146" i="2"/>
  <c r="CC146" i="2"/>
  <c r="CE146" i="2"/>
  <c r="CI146" i="2"/>
  <c r="CK146" i="2"/>
  <c r="CM146" i="2"/>
  <c r="C147" i="2"/>
  <c r="D147" i="2"/>
  <c r="F147" i="2"/>
  <c r="G147" i="2"/>
  <c r="P147" i="2"/>
  <c r="C148" i="2"/>
  <c r="D148" i="2"/>
  <c r="F148" i="2"/>
  <c r="G148" i="2"/>
  <c r="P148" i="2"/>
  <c r="C149" i="2"/>
  <c r="D149" i="2"/>
  <c r="F149" i="2"/>
  <c r="G149" i="2"/>
  <c r="P149" i="2"/>
  <c r="C150" i="2"/>
  <c r="D150" i="2"/>
  <c r="F150" i="2"/>
  <c r="G150" i="2"/>
  <c r="AW16" i="2" s="1"/>
  <c r="P150" i="2"/>
  <c r="C151" i="2"/>
  <c r="D151" i="2"/>
  <c r="F151" i="2"/>
  <c r="G151" i="2"/>
  <c r="P151" i="2"/>
  <c r="C152" i="2"/>
  <c r="D152" i="2"/>
  <c r="F152" i="2"/>
  <c r="G152" i="2"/>
  <c r="P152" i="2"/>
  <c r="C153" i="2"/>
  <c r="D153" i="2"/>
  <c r="F153" i="2"/>
  <c r="G153" i="2"/>
  <c r="P153" i="2"/>
  <c r="C154" i="2"/>
  <c r="D154" i="2"/>
  <c r="F154" i="2"/>
  <c r="G154" i="2"/>
  <c r="P154" i="2"/>
  <c r="C155" i="2"/>
  <c r="D155" i="2"/>
  <c r="F155" i="2"/>
  <c r="G155" i="2"/>
  <c r="P155" i="2"/>
  <c r="C156" i="2"/>
  <c r="D156" i="2"/>
  <c r="F156" i="2"/>
  <c r="G156" i="2"/>
  <c r="P156" i="2"/>
  <c r="C157" i="2"/>
  <c r="D157" i="2"/>
  <c r="F157" i="2"/>
  <c r="G157" i="2"/>
  <c r="P157" i="2"/>
  <c r="C158" i="2"/>
  <c r="D158" i="2"/>
  <c r="F158" i="2"/>
  <c r="G158" i="2"/>
  <c r="P158" i="2"/>
  <c r="C160" i="2"/>
  <c r="D160" i="2"/>
  <c r="F160" i="2"/>
  <c r="P160" i="2"/>
  <c r="BS160" i="2"/>
  <c r="BU160" i="2"/>
  <c r="BW160" i="2"/>
  <c r="CA160" i="2"/>
  <c r="CC160" i="2"/>
  <c r="CE160" i="2"/>
  <c r="CI160" i="2"/>
  <c r="CK160" i="2"/>
  <c r="CM160" i="2"/>
  <c r="C161" i="2"/>
  <c r="D161" i="2"/>
  <c r="F161" i="2"/>
  <c r="G161" i="2"/>
  <c r="P161" i="2"/>
  <c r="C162" i="2"/>
  <c r="D162" i="2"/>
  <c r="F162" i="2"/>
  <c r="G162" i="2"/>
  <c r="P162" i="2"/>
  <c r="C163" i="2"/>
  <c r="D163" i="2"/>
  <c r="F163" i="2"/>
  <c r="G163" i="2"/>
  <c r="P163" i="2"/>
  <c r="C164" i="2"/>
  <c r="D164" i="2"/>
  <c r="F164" i="2"/>
  <c r="G164" i="2"/>
  <c r="P164" i="2"/>
  <c r="C165" i="2"/>
  <c r="D165" i="2"/>
  <c r="F165" i="2"/>
  <c r="G165" i="2"/>
  <c r="P165" i="2"/>
  <c r="C166" i="2"/>
  <c r="D166" i="2"/>
  <c r="F166" i="2"/>
  <c r="G166" i="2"/>
  <c r="BG29" i="2" s="1"/>
  <c r="P166" i="2"/>
  <c r="C167" i="2"/>
  <c r="F167" i="2"/>
  <c r="P167" i="2"/>
  <c r="C168" i="2"/>
  <c r="D168" i="2"/>
  <c r="F168" i="2"/>
  <c r="P168" i="2"/>
  <c r="BS168" i="2"/>
  <c r="BU168" i="2"/>
  <c r="BW168" i="2"/>
  <c r="CA168" i="2"/>
  <c r="CC168" i="2"/>
  <c r="CE168" i="2"/>
  <c r="CI168" i="2"/>
  <c r="CK168" i="2"/>
  <c r="CM168" i="2"/>
  <c r="C169" i="2"/>
  <c r="D169" i="2"/>
  <c r="F169" i="2"/>
  <c r="G169" i="2"/>
  <c r="P169" i="2"/>
  <c r="C170" i="2"/>
  <c r="D170" i="2"/>
  <c r="F170" i="2"/>
  <c r="G170" i="2"/>
  <c r="P170" i="2"/>
  <c r="C171" i="2"/>
  <c r="D171" i="2"/>
  <c r="F171" i="2"/>
  <c r="G171" i="2"/>
  <c r="P171" i="2"/>
  <c r="C172" i="2"/>
  <c r="D172" i="2"/>
  <c r="F172" i="2"/>
  <c r="G172" i="2"/>
  <c r="P172" i="2"/>
  <c r="C173" i="2"/>
  <c r="D173" i="2"/>
  <c r="F173" i="2"/>
  <c r="G173" i="2"/>
  <c r="P173" i="2"/>
  <c r="C174" i="2"/>
  <c r="D174" i="2"/>
  <c r="F174" i="2"/>
  <c r="P174" i="2"/>
  <c r="BS174" i="2"/>
  <c r="BU174" i="2"/>
  <c r="BW174" i="2"/>
  <c r="CA174" i="2"/>
  <c r="CC174" i="2"/>
  <c r="CE174" i="2"/>
  <c r="CI174" i="2"/>
  <c r="CK174" i="2"/>
  <c r="CM174" i="2"/>
  <c r="C175" i="2"/>
  <c r="D175" i="2"/>
  <c r="F175" i="2"/>
  <c r="G175" i="2"/>
  <c r="P175" i="2"/>
  <c r="C176" i="2"/>
  <c r="D176" i="2"/>
  <c r="F176" i="2"/>
  <c r="G176" i="2"/>
  <c r="P176" i="2"/>
  <c r="C177" i="2"/>
  <c r="D177" i="2"/>
  <c r="F177" i="2"/>
  <c r="G177" i="2"/>
  <c r="P177" i="2"/>
  <c r="C178" i="2"/>
  <c r="D178" i="2"/>
  <c r="F178" i="2"/>
  <c r="P178" i="2"/>
  <c r="C179" i="2"/>
  <c r="D179" i="2"/>
  <c r="F179" i="2"/>
  <c r="P179" i="2"/>
  <c r="BS179" i="2"/>
  <c r="BU179" i="2"/>
  <c r="BW179" i="2"/>
  <c r="CA179" i="2"/>
  <c r="CC179" i="2"/>
  <c r="CE179" i="2"/>
  <c r="CI179" i="2"/>
  <c r="CK179" i="2"/>
  <c r="CM179" i="2"/>
  <c r="C180" i="2"/>
  <c r="D180" i="2"/>
  <c r="F180" i="2"/>
  <c r="G180" i="2"/>
  <c r="P180" i="2"/>
  <c r="C181" i="2"/>
  <c r="D181" i="2"/>
  <c r="F181" i="2"/>
  <c r="G181" i="2"/>
  <c r="P181" i="2"/>
  <c r="C182" i="2"/>
  <c r="D182" i="2"/>
  <c r="F182" i="2"/>
  <c r="G182" i="2"/>
  <c r="P182" i="2"/>
  <c r="C183" i="2"/>
  <c r="D183" i="2"/>
  <c r="F183" i="2"/>
  <c r="P183" i="2"/>
  <c r="C184" i="2"/>
  <c r="D184" i="2"/>
  <c r="F184" i="2"/>
  <c r="P184" i="2"/>
  <c r="BS184" i="2"/>
  <c r="BU184" i="2"/>
  <c r="BW184" i="2"/>
  <c r="CA184" i="2"/>
  <c r="CC184" i="2"/>
  <c r="CE184" i="2"/>
  <c r="CI184" i="2"/>
  <c r="CK184" i="2"/>
  <c r="CM184" i="2"/>
  <c r="C185" i="2"/>
  <c r="D185" i="2"/>
  <c r="F185" i="2"/>
  <c r="G185" i="2"/>
  <c r="P185" i="2"/>
  <c r="C186" i="2"/>
  <c r="D186" i="2"/>
  <c r="F186" i="2"/>
  <c r="G186" i="2"/>
  <c r="P186" i="2"/>
  <c r="C187" i="2"/>
  <c r="D187" i="2"/>
  <c r="F187" i="2"/>
  <c r="P187" i="2"/>
  <c r="C192" i="2"/>
  <c r="D192" i="2"/>
  <c r="F192" i="2"/>
  <c r="P192" i="2"/>
  <c r="BS192" i="2"/>
  <c r="BU192" i="2"/>
  <c r="BW192" i="2"/>
  <c r="CA192" i="2"/>
  <c r="CC192" i="2"/>
  <c r="CE192" i="2"/>
  <c r="CI192" i="2"/>
  <c r="CK192" i="2"/>
  <c r="CM192" i="2"/>
  <c r="C193" i="2"/>
  <c r="D193" i="2"/>
  <c r="F193" i="2"/>
  <c r="G193" i="2"/>
  <c r="P193" i="2"/>
  <c r="C194" i="2"/>
  <c r="D194" i="2"/>
  <c r="F194" i="2"/>
  <c r="G194" i="2"/>
  <c r="P194" i="2"/>
  <c r="C195" i="2"/>
  <c r="D195" i="2"/>
  <c r="F195" i="2"/>
  <c r="P195" i="2"/>
  <c r="C196" i="2"/>
  <c r="D196" i="2"/>
  <c r="F196" i="2"/>
  <c r="P196" i="2"/>
  <c r="BS196" i="2"/>
  <c r="BU196" i="2"/>
  <c r="BW196" i="2"/>
  <c r="CA196" i="2"/>
  <c r="CC196" i="2"/>
  <c r="CE196" i="2"/>
  <c r="CI196" i="2"/>
  <c r="CK196" i="2"/>
  <c r="CM196" i="2"/>
  <c r="C197" i="2"/>
  <c r="D197" i="2"/>
  <c r="F197" i="2"/>
  <c r="P197" i="2"/>
  <c r="C198" i="2"/>
  <c r="D198" i="2"/>
  <c r="F198" i="2"/>
  <c r="G198" i="2"/>
  <c r="P198" i="2"/>
  <c r="C199" i="2"/>
  <c r="D199" i="2"/>
  <c r="F199" i="2"/>
  <c r="P199" i="2"/>
  <c r="C202" i="2"/>
  <c r="F202" i="2"/>
  <c r="P202" i="2"/>
  <c r="AE202" i="2"/>
  <c r="AG202" i="2"/>
  <c r="AI202" i="2"/>
  <c r="AM202" i="2"/>
  <c r="AO202" i="2"/>
  <c r="AQ202" i="2"/>
  <c r="AU202" i="2"/>
  <c r="AW202" i="2"/>
  <c r="AY202" i="2"/>
  <c r="BC202" i="2"/>
  <c r="BE202" i="2"/>
  <c r="BG202" i="2"/>
  <c r="BK202" i="2"/>
  <c r="BM202" i="2"/>
  <c r="BO202" i="2"/>
  <c r="BS202" i="2"/>
  <c r="BU202" i="2"/>
  <c r="BW202" i="2"/>
  <c r="CA202" i="2"/>
  <c r="CC202" i="2"/>
  <c r="CE202" i="2"/>
  <c r="CI202" i="2"/>
  <c r="CK202" i="2"/>
  <c r="CM202" i="2"/>
  <c r="C203" i="2"/>
  <c r="D203" i="2"/>
  <c r="F203" i="2"/>
  <c r="P203" i="2"/>
  <c r="BS203" i="2"/>
  <c r="BU203" i="2"/>
  <c r="BW203" i="2"/>
  <c r="CA203" i="2"/>
  <c r="CC203" i="2"/>
  <c r="CE203" i="2"/>
  <c r="CI203" i="2"/>
  <c r="CK203" i="2"/>
  <c r="CM203" i="2"/>
  <c r="C204" i="2"/>
  <c r="D204" i="2"/>
  <c r="F204" i="2"/>
  <c r="G204" i="2"/>
  <c r="P204" i="2"/>
  <c r="C205" i="2"/>
  <c r="D205" i="2"/>
  <c r="F205" i="2"/>
  <c r="G205" i="2"/>
  <c r="P205" i="2"/>
  <c r="C206" i="2"/>
  <c r="D206" i="2"/>
  <c r="F206" i="2"/>
  <c r="G206" i="2"/>
  <c r="P206" i="2"/>
  <c r="C207" i="2"/>
  <c r="D207" i="2"/>
  <c r="F207" i="2"/>
  <c r="G207" i="2"/>
  <c r="P207" i="2"/>
  <c r="C208" i="2"/>
  <c r="D208" i="2"/>
  <c r="F208" i="2"/>
  <c r="G208" i="2"/>
  <c r="BG34" i="2" s="1"/>
  <c r="P208" i="2"/>
  <c r="C209" i="2"/>
  <c r="D209" i="2"/>
  <c r="F209" i="2"/>
  <c r="G209" i="2"/>
  <c r="P209" i="2"/>
  <c r="C210" i="2"/>
  <c r="D210" i="2"/>
  <c r="F210" i="2"/>
  <c r="G210" i="2"/>
  <c r="P210" i="2"/>
  <c r="C211" i="2"/>
  <c r="D211" i="2"/>
  <c r="F211" i="2"/>
  <c r="G211" i="2"/>
  <c r="AG37" i="2" s="1"/>
  <c r="P211" i="2"/>
  <c r="C212" i="2"/>
  <c r="D212" i="2"/>
  <c r="F212" i="2"/>
  <c r="P212" i="2"/>
  <c r="BS212" i="2"/>
  <c r="BU212" i="2"/>
  <c r="BW212" i="2"/>
  <c r="CA212" i="2"/>
  <c r="CC212" i="2"/>
  <c r="CE212" i="2"/>
  <c r="CI212" i="2"/>
  <c r="CK212" i="2"/>
  <c r="CM212" i="2"/>
  <c r="C213" i="2"/>
  <c r="D213" i="2"/>
  <c r="F213" i="2"/>
  <c r="G213" i="2"/>
  <c r="P213" i="2"/>
  <c r="C214" i="2"/>
  <c r="D214" i="2"/>
  <c r="F214" i="2"/>
  <c r="G214" i="2"/>
  <c r="P214" i="2"/>
  <c r="C215" i="2"/>
  <c r="D215" i="2"/>
  <c r="F215" i="2"/>
  <c r="G215" i="2"/>
  <c r="P215" i="2"/>
  <c r="C216" i="2"/>
  <c r="D216" i="2"/>
  <c r="F216" i="2"/>
  <c r="P216" i="2"/>
  <c r="BS216" i="2"/>
  <c r="BU216" i="2"/>
  <c r="BW216" i="2"/>
  <c r="CA216" i="2"/>
  <c r="CC216" i="2"/>
  <c r="CE216" i="2"/>
  <c r="CI216" i="2"/>
  <c r="CK216" i="2"/>
  <c r="CM216" i="2"/>
  <c r="C217" i="2"/>
  <c r="D217" i="2"/>
  <c r="F217" i="2"/>
  <c r="G217" i="2"/>
  <c r="P217" i="2"/>
  <c r="C218" i="2"/>
  <c r="D218" i="2"/>
  <c r="F218" i="2"/>
  <c r="G218" i="2"/>
  <c r="P218" i="2"/>
  <c r="C219" i="2"/>
  <c r="D219" i="2"/>
  <c r="F219" i="2"/>
  <c r="G219" i="2"/>
  <c r="P219" i="2"/>
  <c r="C220" i="2"/>
  <c r="D220" i="2"/>
  <c r="F220" i="2"/>
  <c r="G220" i="2"/>
  <c r="P220" i="2"/>
  <c r="C225" i="2"/>
  <c r="D225" i="2"/>
  <c r="F225" i="2"/>
  <c r="P225" i="2"/>
  <c r="BS225" i="2"/>
  <c r="BU225" i="2"/>
  <c r="BW225" i="2"/>
  <c r="CA225" i="2"/>
  <c r="CC225" i="2"/>
  <c r="CE225" i="2"/>
  <c r="CI225" i="2"/>
  <c r="CK225" i="2"/>
  <c r="CM225" i="2"/>
  <c r="C226" i="2"/>
  <c r="D226" i="2"/>
  <c r="F226" i="2"/>
  <c r="G226" i="2"/>
  <c r="P226" i="2"/>
  <c r="C227" i="2"/>
  <c r="D227" i="2"/>
  <c r="F227" i="2"/>
  <c r="G227" i="2"/>
  <c r="P227" i="2"/>
  <c r="C228" i="2"/>
  <c r="D228" i="2"/>
  <c r="F228" i="2"/>
  <c r="G228" i="2"/>
  <c r="P228" i="2"/>
  <c r="C229" i="2"/>
  <c r="D229" i="2"/>
  <c r="F229" i="2"/>
  <c r="G229" i="2"/>
  <c r="P229" i="2"/>
  <c r="C230" i="2"/>
  <c r="D230" i="2"/>
  <c r="F230" i="2"/>
  <c r="G230" i="2"/>
  <c r="P230" i="2"/>
  <c r="C231" i="2"/>
  <c r="D231" i="2"/>
  <c r="F231" i="2"/>
  <c r="G231" i="2"/>
  <c r="P231" i="2"/>
  <c r="C233" i="2"/>
  <c r="F233" i="2"/>
  <c r="P233" i="2"/>
  <c r="AE233" i="2"/>
  <c r="AG233" i="2"/>
  <c r="AI233" i="2"/>
  <c r="AM233" i="2"/>
  <c r="AO233" i="2"/>
  <c r="AQ233" i="2"/>
  <c r="AU233" i="2"/>
  <c r="AW233" i="2"/>
  <c r="AY233" i="2"/>
  <c r="BC233" i="2"/>
  <c r="BE233" i="2"/>
  <c r="BG233" i="2"/>
  <c r="BK233" i="2"/>
  <c r="BM233" i="2"/>
  <c r="BO233" i="2"/>
  <c r="BS233" i="2"/>
  <c r="BU233" i="2"/>
  <c r="BW233" i="2"/>
  <c r="CA233" i="2"/>
  <c r="CC233" i="2"/>
  <c r="CE233" i="2"/>
  <c r="CI233" i="2"/>
  <c r="CK233" i="2"/>
  <c r="CM233" i="2"/>
  <c r="C234" i="2"/>
  <c r="D234" i="2"/>
  <c r="F234" i="2"/>
  <c r="P234" i="2"/>
  <c r="BS234" i="2"/>
  <c r="BU234" i="2"/>
  <c r="BW234" i="2"/>
  <c r="CA234" i="2"/>
  <c r="CC234" i="2"/>
  <c r="CE234" i="2"/>
  <c r="CI234" i="2"/>
  <c r="CK234" i="2"/>
  <c r="CM234" i="2"/>
  <c r="C235" i="2"/>
  <c r="D235" i="2"/>
  <c r="F235" i="2"/>
  <c r="G235" i="2"/>
  <c r="C236" i="2"/>
  <c r="D236" i="2"/>
  <c r="F236" i="2"/>
  <c r="G236" i="2"/>
  <c r="P236" i="2"/>
  <c r="C237" i="2"/>
  <c r="D237" i="2"/>
  <c r="F237" i="2"/>
  <c r="G237" i="2"/>
  <c r="P237" i="2"/>
  <c r="C238" i="2"/>
  <c r="D238" i="2"/>
  <c r="F238" i="2"/>
  <c r="G238" i="2"/>
  <c r="P238" i="2"/>
  <c r="C239" i="2"/>
  <c r="D239" i="2"/>
  <c r="F239" i="2"/>
  <c r="P239" i="2"/>
  <c r="AE239" i="2"/>
  <c r="AG239" i="2"/>
  <c r="AI239" i="2"/>
  <c r="AM239" i="2"/>
  <c r="AO239" i="2"/>
  <c r="AQ239" i="2"/>
  <c r="AU239" i="2"/>
  <c r="AW239" i="2"/>
  <c r="AY239" i="2"/>
  <c r="BC239" i="2"/>
  <c r="BE239" i="2"/>
  <c r="BG239" i="2"/>
  <c r="BK239" i="2"/>
  <c r="BM239" i="2"/>
  <c r="BO239" i="2"/>
  <c r="BS239" i="2"/>
  <c r="BU239" i="2"/>
  <c r="BW239" i="2"/>
  <c r="CA239" i="2"/>
  <c r="CC239" i="2"/>
  <c r="CE239" i="2"/>
  <c r="CI239" i="2"/>
  <c r="CK239" i="2"/>
  <c r="CM239" i="2"/>
  <c r="C240" i="2"/>
  <c r="D240" i="2"/>
  <c r="F240" i="2"/>
  <c r="G240" i="2"/>
  <c r="P240" i="2"/>
  <c r="C241" i="2"/>
  <c r="D241" i="2"/>
  <c r="F241" i="2"/>
  <c r="G241" i="2"/>
  <c r="P241" i="2"/>
  <c r="C242" i="2"/>
  <c r="D242" i="2"/>
  <c r="F242" i="2"/>
  <c r="G242" i="2"/>
  <c r="P242" i="2"/>
  <c r="C244" i="2"/>
  <c r="D244" i="2"/>
  <c r="F244" i="2"/>
  <c r="G244" i="2"/>
  <c r="P244" i="2"/>
  <c r="C245" i="2"/>
  <c r="D245" i="2"/>
  <c r="F245" i="2"/>
  <c r="G245" i="2"/>
  <c r="P245" i="2"/>
  <c r="C246" i="2"/>
  <c r="D246" i="2"/>
  <c r="F246" i="2"/>
  <c r="G246" i="2"/>
  <c r="P246" i="2"/>
  <c r="C247" i="2"/>
  <c r="D247" i="2"/>
  <c r="F247" i="2"/>
  <c r="P247" i="2"/>
  <c r="AE247" i="2"/>
  <c r="AG247" i="2"/>
  <c r="AI247" i="2"/>
  <c r="AM247" i="2"/>
  <c r="AO247" i="2"/>
  <c r="AQ247" i="2"/>
  <c r="AU247" i="2"/>
  <c r="AW247" i="2"/>
  <c r="AY247" i="2"/>
  <c r="BC247" i="2"/>
  <c r="BE247" i="2"/>
  <c r="BG247" i="2"/>
  <c r="BK247" i="2"/>
  <c r="BM247" i="2"/>
  <c r="BO247" i="2"/>
  <c r="BS247" i="2"/>
  <c r="BU247" i="2"/>
  <c r="BW247" i="2"/>
  <c r="CA247" i="2"/>
  <c r="CC247" i="2"/>
  <c r="CE247" i="2"/>
  <c r="CI247" i="2"/>
  <c r="CK247" i="2"/>
  <c r="CM247" i="2"/>
  <c r="C248" i="2"/>
  <c r="D248" i="2"/>
  <c r="F248" i="2"/>
  <c r="G248" i="2"/>
  <c r="P248" i="2"/>
  <c r="C249" i="2"/>
  <c r="D249" i="2"/>
  <c r="F249" i="2"/>
  <c r="G249" i="2"/>
  <c r="P249" i="2"/>
  <c r="C250" i="2"/>
  <c r="D250" i="2"/>
  <c r="F250" i="2"/>
  <c r="G250" i="2"/>
  <c r="P250" i="2"/>
  <c r="C251" i="2"/>
  <c r="D251" i="2"/>
  <c r="F251" i="2"/>
  <c r="G251" i="2"/>
  <c r="P251" i="2"/>
  <c r="C252" i="2"/>
  <c r="D252" i="2"/>
  <c r="F252" i="2"/>
  <c r="G252" i="2"/>
  <c r="P252" i="2"/>
  <c r="C253" i="2"/>
  <c r="D253" i="2"/>
  <c r="F253" i="2"/>
  <c r="P253" i="2"/>
  <c r="AE253" i="2"/>
  <c r="AG253" i="2"/>
  <c r="AI253" i="2"/>
  <c r="AM253" i="2"/>
  <c r="AO253" i="2"/>
  <c r="AQ253" i="2"/>
  <c r="AU253" i="2"/>
  <c r="AW253" i="2"/>
  <c r="AY253" i="2"/>
  <c r="BC253" i="2"/>
  <c r="BE253" i="2"/>
  <c r="BG253" i="2"/>
  <c r="BK253" i="2"/>
  <c r="BM253" i="2"/>
  <c r="BO253" i="2"/>
  <c r="BS253" i="2"/>
  <c r="BU253" i="2"/>
  <c r="BW253" i="2"/>
  <c r="CA253" i="2"/>
  <c r="CC253" i="2"/>
  <c r="CE253" i="2"/>
  <c r="CI253" i="2"/>
  <c r="CK253" i="2"/>
  <c r="CM253" i="2"/>
  <c r="C254" i="2"/>
  <c r="D254" i="2"/>
  <c r="F254" i="2"/>
  <c r="G254" i="2"/>
  <c r="P254" i="2"/>
  <c r="C255" i="2"/>
  <c r="D255" i="2"/>
  <c r="F255" i="2"/>
  <c r="G255" i="2"/>
  <c r="P255" i="2"/>
  <c r="B2" i="3"/>
  <c r="C2" i="3"/>
  <c r="D2" i="3"/>
  <c r="E2" i="3"/>
  <c r="B3" i="3"/>
  <c r="C3" i="3"/>
  <c r="D3" i="3"/>
  <c r="E3" i="3"/>
  <c r="B4" i="3"/>
  <c r="C4" i="3"/>
  <c r="D4" i="3"/>
  <c r="E4" i="3"/>
  <c r="B5" i="3"/>
  <c r="C5" i="3"/>
  <c r="D5" i="3"/>
  <c r="E5" i="3"/>
  <c r="B6" i="3"/>
  <c r="C6" i="3"/>
  <c r="D6" i="3"/>
  <c r="E6" i="3"/>
  <c r="B7" i="3"/>
  <c r="C7" i="3"/>
  <c r="D7" i="3"/>
  <c r="E7" i="3"/>
  <c r="B8" i="3"/>
  <c r="C8" i="3"/>
  <c r="D8" i="3"/>
  <c r="E8" i="3"/>
  <c r="B9" i="3"/>
  <c r="C9" i="3"/>
  <c r="D9" i="3"/>
  <c r="E9" i="3"/>
  <c r="B10" i="3"/>
  <c r="C10" i="3"/>
  <c r="D10" i="3"/>
  <c r="E10"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A20"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A32" i="3"/>
  <c r="B32" i="3"/>
  <c r="C32" i="3"/>
  <c r="D32" i="3"/>
  <c r="E32" i="3"/>
  <c r="B33" i="3"/>
  <c r="C33" i="3"/>
  <c r="D33" i="3"/>
  <c r="E33" i="3"/>
  <c r="A34" i="3"/>
  <c r="B34" i="3"/>
  <c r="C34" i="3"/>
  <c r="D34" i="3"/>
  <c r="E34" i="3"/>
  <c r="B35" i="3"/>
  <c r="C35" i="3"/>
  <c r="D35" i="3"/>
  <c r="E35" i="3"/>
  <c r="B36" i="3"/>
  <c r="C36" i="3"/>
  <c r="D36" i="3"/>
  <c r="E3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A45" i="3"/>
  <c r="B45" i="3"/>
  <c r="C45" i="3"/>
  <c r="D45" i="3"/>
  <c r="E45" i="3"/>
  <c r="A46" i="3"/>
  <c r="B46" i="3"/>
  <c r="C46" i="3"/>
  <c r="D46" i="3"/>
  <c r="E46" i="3"/>
  <c r="B47" i="3"/>
  <c r="C47" i="3"/>
  <c r="D47" i="3"/>
  <c r="E47" i="3"/>
  <c r="B48" i="3"/>
  <c r="C48" i="3"/>
  <c r="D48" i="3"/>
  <c r="E48"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A62" i="3"/>
  <c r="B62" i="3"/>
  <c r="C62" i="3"/>
  <c r="D62" i="3"/>
  <c r="E62" i="3"/>
  <c r="B63" i="3"/>
  <c r="C63" i="3"/>
  <c r="D63" i="3"/>
  <c r="E63" i="3"/>
  <c r="B64" i="3"/>
  <c r="C64" i="3"/>
  <c r="D64" i="3"/>
  <c r="E64" i="3"/>
  <c r="A65" i="3"/>
  <c r="B65" i="3"/>
  <c r="C65" i="3"/>
  <c r="D65" i="3"/>
  <c r="E65" i="3"/>
  <c r="B66" i="3"/>
  <c r="C66" i="3"/>
  <c r="D66" i="3"/>
  <c r="E66" i="3"/>
  <c r="A67" i="3"/>
  <c r="B67" i="3"/>
  <c r="C67" i="3"/>
  <c r="D67" i="3"/>
  <c r="E67" i="3"/>
  <c r="A68" i="3"/>
  <c r="B68" i="3"/>
  <c r="C68" i="3"/>
  <c r="D68" i="3"/>
  <c r="E68" i="3"/>
  <c r="B69" i="3"/>
  <c r="C69" i="3"/>
  <c r="D69" i="3"/>
  <c r="E69" i="3"/>
  <c r="A70" i="3"/>
  <c r="B70" i="3"/>
  <c r="C70" i="3"/>
  <c r="D70" i="3"/>
  <c r="E70" i="3"/>
  <c r="B71" i="3"/>
  <c r="C71" i="3"/>
  <c r="D71" i="3"/>
  <c r="E71" i="3"/>
  <c r="B72" i="3"/>
  <c r="C72" i="3"/>
  <c r="D72" i="3"/>
  <c r="E72" i="3"/>
  <c r="B73" i="3"/>
  <c r="C73" i="3"/>
  <c r="D73" i="3"/>
  <c r="E73" i="3"/>
  <c r="B74" i="3"/>
  <c r="C74" i="3"/>
  <c r="D74" i="3"/>
  <c r="E74" i="3"/>
  <c r="A75" i="3"/>
  <c r="B75" i="3"/>
  <c r="C75" i="3"/>
  <c r="D75" i="3"/>
  <c r="E75" i="3"/>
  <c r="A76" i="3"/>
  <c r="B76" i="3"/>
  <c r="C76" i="3"/>
  <c r="D76" i="3"/>
  <c r="E76" i="3"/>
  <c r="A77" i="3"/>
  <c r="B77" i="3"/>
  <c r="C77" i="3"/>
  <c r="D77" i="3"/>
  <c r="E77" i="3"/>
  <c r="B78" i="3"/>
  <c r="C78" i="3"/>
  <c r="D78" i="3"/>
  <c r="E78" i="3"/>
  <c r="B79" i="3"/>
  <c r="C79" i="3"/>
  <c r="D79" i="3"/>
  <c r="E79" i="3"/>
  <c r="B80" i="3"/>
  <c r="C80" i="3"/>
  <c r="D80" i="3"/>
  <c r="E80" i="3"/>
  <c r="A81" i="3"/>
  <c r="B81" i="3"/>
  <c r="C81" i="3"/>
  <c r="D81" i="3"/>
  <c r="E81" i="3"/>
  <c r="A82" i="3"/>
  <c r="B82" i="3"/>
  <c r="C82" i="3"/>
  <c r="D82" i="3"/>
  <c r="E82" i="3"/>
  <c r="B83" i="3"/>
  <c r="C83" i="3"/>
  <c r="D83" i="3"/>
  <c r="E83" i="3"/>
  <c r="B84" i="3"/>
  <c r="C84" i="3"/>
  <c r="D84" i="3"/>
  <c r="E84" i="3"/>
  <c r="B85" i="3"/>
  <c r="C85" i="3"/>
  <c r="D85" i="3"/>
  <c r="E85" i="3"/>
  <c r="B86" i="3"/>
  <c r="C86" i="3"/>
  <c r="D86" i="3"/>
  <c r="E86" i="3"/>
  <c r="B87" i="3"/>
  <c r="C87" i="3"/>
  <c r="D87" i="3"/>
  <c r="E87" i="3"/>
  <c r="B88" i="3"/>
  <c r="C88" i="3"/>
  <c r="D88" i="3"/>
  <c r="E88" i="3"/>
  <c r="B89" i="3"/>
  <c r="C89" i="3"/>
  <c r="D89" i="3"/>
  <c r="E89" i="3"/>
  <c r="B90" i="3"/>
  <c r="C90" i="3"/>
  <c r="D90" i="3"/>
  <c r="E90" i="3"/>
  <c r="A91" i="3"/>
  <c r="B91" i="3"/>
  <c r="C91" i="3"/>
  <c r="D91" i="3"/>
  <c r="E91" i="3"/>
  <c r="B92" i="3"/>
  <c r="C92" i="3"/>
  <c r="D92" i="3"/>
  <c r="E92" i="3"/>
  <c r="A93" i="3"/>
  <c r="B93" i="3"/>
  <c r="C93" i="3"/>
  <c r="D93" i="3"/>
  <c r="E93" i="3"/>
  <c r="A94" i="3"/>
  <c r="B94" i="3"/>
  <c r="C94" i="3"/>
  <c r="D94" i="3"/>
  <c r="E94" i="3"/>
  <c r="A95" i="3"/>
  <c r="B95" i="3"/>
  <c r="C95" i="3"/>
  <c r="D95" i="3"/>
  <c r="E95" i="3"/>
  <c r="A96" i="3"/>
  <c r="B96" i="3"/>
  <c r="C96" i="3"/>
  <c r="D96" i="3"/>
  <c r="E96" i="3"/>
  <c r="A97" i="3"/>
  <c r="B97" i="3"/>
  <c r="C97" i="3"/>
  <c r="D97" i="3"/>
  <c r="E97" i="3"/>
  <c r="B98" i="3"/>
  <c r="C98" i="3"/>
  <c r="D98" i="3"/>
  <c r="E98" i="3"/>
  <c r="B99" i="3"/>
  <c r="B101" i="3"/>
  <c r="C101" i="3"/>
  <c r="D101" i="3"/>
  <c r="E101" i="3"/>
  <c r="B102" i="3"/>
  <c r="C102" i="3"/>
  <c r="D102" i="3"/>
  <c r="E102" i="3"/>
  <c r="B103" i="3"/>
  <c r="C103" i="3"/>
  <c r="D103" i="3"/>
  <c r="E103" i="3"/>
  <c r="B104" i="3"/>
  <c r="C104" i="3"/>
  <c r="D104" i="3"/>
  <c r="E104" i="3"/>
  <c r="B105" i="3"/>
  <c r="C105" i="3"/>
  <c r="D105" i="3"/>
  <c r="E105" i="3"/>
  <c r="B106" i="3"/>
  <c r="C106" i="3"/>
  <c r="D106" i="3"/>
  <c r="E106" i="3"/>
  <c r="B107" i="3"/>
  <c r="C107" i="3"/>
  <c r="D107" i="3"/>
  <c r="E107" i="3"/>
  <c r="B108" i="3"/>
  <c r="C108" i="3"/>
  <c r="D108" i="3"/>
  <c r="E108" i="3"/>
  <c r="B109" i="3"/>
  <c r="C109" i="3"/>
  <c r="D109" i="3"/>
  <c r="E109" i="3"/>
  <c r="B110" i="3"/>
  <c r="C110" i="3"/>
  <c r="D110" i="3"/>
  <c r="E110" i="3"/>
  <c r="A111" i="3"/>
  <c r="B111" i="3"/>
  <c r="C111" i="3"/>
  <c r="D111" i="3"/>
  <c r="E111" i="3"/>
  <c r="B112" i="3"/>
  <c r="C112" i="3"/>
  <c r="D112" i="3"/>
  <c r="E112" i="3"/>
  <c r="B113" i="3"/>
  <c r="C113" i="3"/>
  <c r="D113" i="3"/>
  <c r="E113" i="3"/>
  <c r="B114" i="3"/>
  <c r="C114" i="3"/>
  <c r="D114" i="3"/>
  <c r="E114" i="3"/>
  <c r="B115" i="3"/>
  <c r="C115" i="3"/>
  <c r="D115" i="3"/>
  <c r="E115" i="3"/>
  <c r="A116" i="3"/>
  <c r="B116" i="3"/>
  <c r="C116" i="3"/>
  <c r="D116" i="3"/>
  <c r="E116" i="3"/>
  <c r="A117" i="3"/>
  <c r="B117" i="3"/>
  <c r="C117" i="3"/>
  <c r="D117" i="3"/>
  <c r="E117" i="3"/>
  <c r="A118" i="3"/>
  <c r="B118" i="3"/>
  <c r="C118" i="3"/>
  <c r="D118" i="3"/>
  <c r="E118" i="3"/>
  <c r="A119" i="3"/>
  <c r="B119" i="3"/>
  <c r="C119" i="3"/>
  <c r="D119" i="3"/>
  <c r="E119" i="3"/>
  <c r="B120" i="3"/>
  <c r="B121" i="3"/>
  <c r="C121" i="3"/>
  <c r="D121" i="3"/>
  <c r="E121" i="3"/>
  <c r="B122" i="3"/>
  <c r="C122" i="3"/>
  <c r="D122" i="3"/>
  <c r="E122" i="3"/>
  <c r="B123" i="3"/>
  <c r="C123" i="3"/>
  <c r="D123" i="3"/>
  <c r="E123" i="3"/>
  <c r="B124" i="3"/>
  <c r="C124" i="3"/>
  <c r="D124" i="3"/>
  <c r="E124" i="3"/>
  <c r="B125" i="3"/>
  <c r="C125" i="3"/>
  <c r="D125" i="3"/>
  <c r="E125" i="3"/>
  <c r="B126" i="3"/>
  <c r="C126" i="3"/>
  <c r="D126" i="3"/>
  <c r="E126" i="3"/>
  <c r="B127" i="3"/>
  <c r="C127" i="3"/>
  <c r="D127" i="3"/>
  <c r="E127" i="3"/>
  <c r="B128" i="3"/>
  <c r="C128" i="3"/>
  <c r="D128" i="3"/>
  <c r="E128" i="3"/>
  <c r="B129" i="3"/>
  <c r="C129" i="3"/>
  <c r="D129" i="3"/>
  <c r="E129" i="3"/>
  <c r="A130" i="3"/>
  <c r="B130" i="3"/>
  <c r="C130" i="3"/>
  <c r="D130" i="3"/>
  <c r="E130" i="3"/>
  <c r="B131" i="3"/>
  <c r="C131" i="3"/>
  <c r="D131" i="3"/>
  <c r="E131" i="3"/>
  <c r="B132" i="3"/>
  <c r="C132" i="3"/>
  <c r="D132" i="3"/>
  <c r="E132" i="3"/>
  <c r="B133" i="3"/>
  <c r="C133" i="3"/>
  <c r="D133" i="3"/>
  <c r="E133" i="3"/>
  <c r="B134" i="3"/>
  <c r="C134" i="3"/>
  <c r="D134" i="3"/>
  <c r="E134" i="3"/>
  <c r="A135" i="3"/>
  <c r="B135" i="3"/>
  <c r="C135" i="3"/>
  <c r="D135" i="3"/>
  <c r="E135" i="3"/>
  <c r="A136" i="3"/>
  <c r="B136" i="3"/>
  <c r="C136" i="3"/>
  <c r="D136" i="3"/>
  <c r="E136" i="3"/>
  <c r="A137" i="3"/>
  <c r="B137" i="3"/>
  <c r="C137" i="3"/>
  <c r="D137" i="3"/>
  <c r="E137" i="3"/>
  <c r="A138" i="3"/>
  <c r="B138" i="3"/>
  <c r="C138" i="3"/>
  <c r="D138" i="3"/>
  <c r="E138" i="3"/>
  <c r="B139" i="3"/>
  <c r="B140" i="3"/>
  <c r="C140" i="3"/>
  <c r="D140" i="3"/>
  <c r="E140" i="3"/>
  <c r="B141" i="3"/>
  <c r="C141" i="3"/>
  <c r="D141" i="3"/>
  <c r="E141" i="3"/>
  <c r="B142" i="3"/>
  <c r="C142" i="3"/>
  <c r="D142" i="3"/>
  <c r="E142" i="3"/>
  <c r="B143" i="3"/>
  <c r="C143" i="3"/>
  <c r="D143" i="3"/>
  <c r="E143" i="3"/>
  <c r="A144" i="3"/>
  <c r="B144" i="3"/>
  <c r="C144" i="3"/>
  <c r="D144" i="3"/>
  <c r="E144" i="3"/>
  <c r="B145" i="3"/>
  <c r="C145" i="3"/>
  <c r="D145" i="3"/>
  <c r="E145" i="3"/>
  <c r="B146" i="3"/>
  <c r="C146" i="3"/>
  <c r="D146" i="3"/>
  <c r="E146" i="3"/>
  <c r="B147" i="3"/>
  <c r="C147" i="3"/>
  <c r="D147" i="3"/>
  <c r="E147" i="3"/>
  <c r="B148" i="3"/>
  <c r="C148" i="3"/>
  <c r="D148" i="3"/>
  <c r="E148" i="3"/>
  <c r="B149" i="3"/>
  <c r="C149" i="3"/>
  <c r="D149" i="3"/>
  <c r="E149" i="3"/>
  <c r="A150" i="3"/>
  <c r="B150" i="3"/>
  <c r="C150" i="3"/>
  <c r="D150" i="3"/>
  <c r="E150" i="3"/>
  <c r="B152" i="3"/>
  <c r="C152" i="3"/>
  <c r="D152" i="3"/>
  <c r="E152" i="3"/>
  <c r="B153" i="3"/>
  <c r="C153" i="3"/>
  <c r="D153" i="3"/>
  <c r="E153" i="3"/>
  <c r="B154" i="3"/>
  <c r="C154" i="3"/>
  <c r="D154" i="3"/>
  <c r="E154" i="3"/>
  <c r="B155" i="3"/>
  <c r="C155" i="3"/>
  <c r="D155" i="3"/>
  <c r="E155" i="3"/>
  <c r="B156" i="3"/>
  <c r="C156" i="3"/>
  <c r="D156" i="3"/>
  <c r="E156" i="3"/>
  <c r="B157" i="3"/>
  <c r="C157" i="3"/>
  <c r="D157" i="3"/>
  <c r="E157" i="3"/>
  <c r="B158" i="3"/>
  <c r="C158" i="3"/>
  <c r="D158" i="3"/>
  <c r="E158" i="3"/>
  <c r="B159" i="3"/>
  <c r="C159" i="3"/>
  <c r="D159" i="3"/>
  <c r="E159" i="3"/>
  <c r="B160" i="3"/>
  <c r="C160" i="3"/>
  <c r="D160" i="3"/>
  <c r="E160" i="3"/>
  <c r="B161" i="3"/>
  <c r="C161" i="3"/>
  <c r="D161" i="3"/>
  <c r="E161" i="3"/>
  <c r="B162" i="3"/>
  <c r="C162" i="3"/>
  <c r="D162" i="3"/>
  <c r="E162" i="3"/>
  <c r="B163" i="3"/>
  <c r="C163" i="3"/>
  <c r="D163" i="3"/>
  <c r="E163" i="3"/>
  <c r="B164" i="3"/>
  <c r="C164" i="3"/>
  <c r="D164" i="3"/>
  <c r="E164" i="3"/>
  <c r="B165" i="3"/>
  <c r="C165" i="3"/>
  <c r="D165" i="3"/>
  <c r="E165" i="3"/>
  <c r="B166" i="3"/>
  <c r="C166" i="3"/>
  <c r="D166" i="3"/>
  <c r="E166" i="3"/>
  <c r="B167" i="3"/>
  <c r="C167" i="3"/>
  <c r="D167" i="3"/>
  <c r="E167" i="3"/>
  <c r="A169" i="3"/>
  <c r="B169" i="3"/>
  <c r="C169" i="3"/>
  <c r="D169" i="3"/>
  <c r="E169" i="3"/>
  <c r="A170" i="3"/>
  <c r="B170" i="3"/>
  <c r="C170" i="3"/>
  <c r="D170" i="3"/>
  <c r="E170" i="3"/>
  <c r="B171" i="3"/>
  <c r="C171" i="3"/>
  <c r="D171" i="3"/>
  <c r="E171" i="3"/>
  <c r="B172" i="3"/>
  <c r="C172" i="3"/>
  <c r="D172" i="3"/>
  <c r="E172" i="3"/>
  <c r="B173" i="3"/>
  <c r="C173" i="3"/>
  <c r="D173" i="3"/>
  <c r="E173" i="3"/>
  <c r="A174" i="3"/>
  <c r="B174" i="3"/>
  <c r="C174" i="3"/>
  <c r="D174" i="3"/>
  <c r="E174" i="3"/>
  <c r="B175" i="3"/>
  <c r="C175" i="3"/>
  <c r="D175" i="3"/>
  <c r="E175" i="3"/>
  <c r="B176" i="3"/>
  <c r="C176" i="3"/>
  <c r="D176" i="3"/>
  <c r="E176" i="3"/>
  <c r="B177" i="3"/>
  <c r="C177" i="3"/>
  <c r="D177" i="3"/>
  <c r="E177" i="3"/>
  <c r="B178" i="3"/>
  <c r="C178" i="3"/>
  <c r="D178" i="3"/>
  <c r="E178" i="3"/>
  <c r="B179" i="3"/>
  <c r="C179" i="3"/>
  <c r="D179" i="3"/>
  <c r="E179" i="3"/>
  <c r="B180" i="3"/>
  <c r="C180" i="3"/>
  <c r="D180" i="3"/>
  <c r="E180" i="3"/>
  <c r="B181" i="3"/>
  <c r="C181" i="3"/>
  <c r="D181" i="3"/>
  <c r="E181" i="3"/>
  <c r="B182" i="3"/>
  <c r="C182" i="3"/>
  <c r="D182" i="3"/>
  <c r="E182" i="3"/>
  <c r="B183" i="3"/>
  <c r="C183" i="3"/>
  <c r="D183" i="3"/>
  <c r="E183" i="3"/>
  <c r="B184" i="3"/>
  <c r="C184" i="3"/>
  <c r="D184" i="3"/>
  <c r="E184" i="3"/>
  <c r="B185" i="3"/>
  <c r="C185" i="3"/>
  <c r="D185" i="3"/>
  <c r="E185" i="3"/>
  <c r="B186" i="3"/>
  <c r="C186" i="3"/>
  <c r="D186" i="3"/>
  <c r="E186" i="3"/>
  <c r="B187" i="3"/>
  <c r="C187" i="3"/>
  <c r="D187" i="3"/>
  <c r="E187" i="3"/>
  <c r="B188" i="3"/>
  <c r="C188" i="3"/>
  <c r="D188" i="3"/>
  <c r="E188" i="3"/>
  <c r="B189" i="3"/>
  <c r="C189" i="3"/>
  <c r="D189" i="3"/>
  <c r="E189" i="3"/>
  <c r="B190" i="3"/>
  <c r="C190" i="3"/>
  <c r="D190" i="3"/>
  <c r="E190" i="3"/>
  <c r="B191" i="3"/>
  <c r="C191" i="3"/>
  <c r="D191" i="3"/>
  <c r="E191" i="3"/>
  <c r="B192" i="3"/>
  <c r="C192" i="3"/>
  <c r="D192" i="3"/>
  <c r="E192" i="3"/>
  <c r="B193" i="3"/>
  <c r="C193" i="3"/>
  <c r="D193" i="3"/>
  <c r="E193" i="3"/>
  <c r="B194" i="3"/>
  <c r="C194" i="3"/>
  <c r="D194" i="3"/>
  <c r="E194" i="3"/>
  <c r="A195" i="3"/>
  <c r="B195" i="3"/>
  <c r="C195" i="3"/>
  <c r="D195" i="3"/>
  <c r="E195" i="3"/>
  <c r="B196" i="3"/>
  <c r="C196" i="3"/>
  <c r="D196" i="3"/>
  <c r="E196" i="3"/>
  <c r="B197" i="3"/>
  <c r="C197" i="3"/>
  <c r="D197" i="3"/>
  <c r="E197" i="3"/>
  <c r="B198" i="3"/>
  <c r="C198" i="3"/>
  <c r="D198" i="3"/>
  <c r="E198" i="3"/>
  <c r="B199" i="3"/>
  <c r="C199" i="3"/>
  <c r="D199" i="3"/>
  <c r="E199" i="3"/>
  <c r="B200" i="3"/>
  <c r="C200" i="3"/>
  <c r="D200" i="3"/>
  <c r="E200" i="3"/>
  <c r="B201" i="3"/>
  <c r="C201" i="3"/>
  <c r="D201" i="3"/>
  <c r="E201" i="3"/>
  <c r="A202" i="3"/>
  <c r="B202" i="3"/>
  <c r="C202" i="3"/>
  <c r="D202" i="3"/>
  <c r="E202" i="3"/>
  <c r="A203" i="3"/>
  <c r="B203" i="3"/>
  <c r="C203" i="3"/>
  <c r="D203" i="3"/>
  <c r="E203" i="3"/>
  <c r="B204" i="3"/>
  <c r="C204" i="3"/>
  <c r="D204" i="3"/>
  <c r="E204" i="3"/>
  <c r="B205" i="3"/>
  <c r="C205" i="3"/>
  <c r="D205" i="3"/>
  <c r="E205" i="3"/>
  <c r="B206" i="3"/>
  <c r="C206" i="3"/>
  <c r="D206" i="3"/>
  <c r="E206" i="3"/>
  <c r="A207" i="3"/>
  <c r="B207" i="3"/>
  <c r="C207" i="3"/>
  <c r="D207" i="3"/>
  <c r="E207" i="3"/>
  <c r="A208" i="3"/>
  <c r="B208" i="3"/>
  <c r="C208" i="3"/>
  <c r="D208" i="3"/>
  <c r="E208" i="3"/>
  <c r="A209" i="3"/>
  <c r="B209" i="3"/>
  <c r="C209" i="3"/>
  <c r="D209" i="3"/>
  <c r="E209" i="3"/>
  <c r="A210" i="3"/>
  <c r="B210" i="3"/>
  <c r="C210" i="3"/>
  <c r="D210" i="3"/>
  <c r="E210" i="3"/>
  <c r="A211" i="3"/>
  <c r="B211" i="3"/>
  <c r="C211" i="3"/>
  <c r="D211" i="3"/>
  <c r="E211" i="3"/>
  <c r="B212" i="3"/>
  <c r="C212" i="3"/>
  <c r="D212" i="3"/>
  <c r="E212" i="3"/>
  <c r="B213" i="3"/>
  <c r="C213" i="3"/>
  <c r="D213" i="3"/>
  <c r="E213" i="3"/>
  <c r="B214" i="3"/>
  <c r="C214" i="3"/>
  <c r="D214" i="3"/>
  <c r="E214" i="3"/>
  <c r="B215" i="3"/>
  <c r="C215" i="3"/>
  <c r="D215" i="3"/>
  <c r="E215" i="3"/>
  <c r="B216" i="3"/>
  <c r="C216" i="3"/>
  <c r="D216" i="3"/>
  <c r="E216" i="3"/>
  <c r="B217" i="3"/>
  <c r="C217" i="3"/>
  <c r="D217" i="3"/>
  <c r="E217" i="3"/>
  <c r="B218" i="3"/>
  <c r="C218" i="3"/>
  <c r="D218" i="3"/>
  <c r="E218" i="3"/>
  <c r="B219" i="3"/>
  <c r="C219" i="3"/>
  <c r="D219" i="3"/>
  <c r="E219" i="3"/>
  <c r="B220" i="3"/>
  <c r="C220" i="3"/>
  <c r="D220" i="3"/>
  <c r="E220" i="3"/>
  <c r="B221" i="3"/>
  <c r="C221" i="3"/>
  <c r="D221" i="3"/>
  <c r="E221" i="3"/>
  <c r="B222" i="3"/>
  <c r="C222" i="3"/>
  <c r="D222" i="3"/>
  <c r="E222" i="3"/>
  <c r="B223" i="3"/>
  <c r="C223" i="3"/>
  <c r="D223" i="3"/>
  <c r="E223" i="3"/>
  <c r="B224" i="3"/>
  <c r="C224" i="3"/>
  <c r="D224" i="3"/>
  <c r="E224" i="3"/>
  <c r="B225" i="3"/>
  <c r="C225" i="3"/>
  <c r="D225" i="3"/>
  <c r="E225" i="3"/>
  <c r="B226" i="3"/>
  <c r="C226" i="3"/>
  <c r="D226" i="3"/>
  <c r="E226" i="3"/>
  <c r="B227" i="3"/>
  <c r="C227" i="3"/>
  <c r="D227" i="3"/>
  <c r="E227" i="3"/>
  <c r="B228" i="3"/>
  <c r="C228" i="3"/>
  <c r="D228" i="3"/>
  <c r="E228" i="3"/>
  <c r="BE178" i="2" l="1"/>
  <c r="AY178" i="2"/>
  <c r="AU178" i="2"/>
  <c r="AO178" i="2"/>
  <c r="AI178" i="2"/>
  <c r="AE178" i="2"/>
  <c r="BG178" i="2"/>
  <c r="BC178" i="2"/>
  <c r="AW178" i="2"/>
  <c r="AQ178" i="2"/>
  <c r="AM178" i="2"/>
  <c r="AG178" i="2"/>
  <c r="BM178" i="2"/>
  <c r="BK178" i="2"/>
  <c r="BO178" i="2"/>
  <c r="AO35" i="2"/>
  <c r="AY35" i="2"/>
  <c r="BK35" i="2"/>
  <c r="AU35" i="2"/>
  <c r="BE35" i="2"/>
  <c r="BO35" i="2"/>
  <c r="AI35" i="2"/>
  <c r="BM35" i="2"/>
  <c r="BC35" i="2"/>
  <c r="AQ35" i="2"/>
  <c r="AM35" i="2"/>
  <c r="BG35" i="2"/>
  <c r="AW35" i="2"/>
  <c r="AG35" i="2"/>
  <c r="AE35" i="2"/>
  <c r="BM18" i="2"/>
  <c r="AI18" i="2"/>
  <c r="AU18" i="2"/>
  <c r="BE18" i="2"/>
  <c r="BO18" i="2"/>
  <c r="AG18" i="2"/>
  <c r="AQ18" i="2"/>
  <c r="BC18" i="2"/>
  <c r="AY18" i="2"/>
  <c r="AW18" i="2"/>
  <c r="AO18" i="2"/>
  <c r="BK18" i="2"/>
  <c r="AM18" i="2"/>
  <c r="BG18" i="2"/>
  <c r="AE18" i="2"/>
  <c r="BC223" i="2"/>
  <c r="BM223" i="2"/>
  <c r="AW223" i="2"/>
  <c r="AG223" i="2"/>
  <c r="AE223" i="2"/>
  <c r="AO223" i="2"/>
  <c r="AY223" i="2"/>
  <c r="BG223" i="2"/>
  <c r="AI223" i="2"/>
  <c r="BE223" i="2"/>
  <c r="AM223" i="2"/>
  <c r="AQ223" i="2"/>
  <c r="AU223" i="2"/>
  <c r="BK223" i="2"/>
  <c r="BO223" i="2"/>
  <c r="BE221" i="2"/>
  <c r="AY221" i="2"/>
  <c r="AU221" i="2"/>
  <c r="AO221" i="2"/>
  <c r="AI221" i="2"/>
  <c r="AE221" i="2"/>
  <c r="BG221" i="2"/>
  <c r="BC221" i="2"/>
  <c r="AW221" i="2"/>
  <c r="AQ221" i="2"/>
  <c r="AM221" i="2"/>
  <c r="AG221" i="2"/>
  <c r="BM221" i="2"/>
  <c r="BK221" i="2"/>
  <c r="BO221" i="2"/>
  <c r="BE199" i="2"/>
  <c r="AY199" i="2"/>
  <c r="AU199" i="2"/>
  <c r="AO199" i="2"/>
  <c r="AI199" i="2"/>
  <c r="AE199" i="2"/>
  <c r="BG199" i="2"/>
  <c r="BC199" i="2"/>
  <c r="AW199" i="2"/>
  <c r="AQ199" i="2"/>
  <c r="AM199" i="2"/>
  <c r="AG199" i="2"/>
  <c r="BM199" i="2"/>
  <c r="BK199" i="2"/>
  <c r="BO199" i="2"/>
  <c r="BE197" i="2"/>
  <c r="AY197" i="2"/>
  <c r="AU197" i="2"/>
  <c r="AO197" i="2"/>
  <c r="AI197" i="2"/>
  <c r="AE197" i="2"/>
  <c r="BG197" i="2"/>
  <c r="BC197" i="2"/>
  <c r="AW197" i="2"/>
  <c r="AQ197" i="2"/>
  <c r="AM197" i="2"/>
  <c r="AG197" i="2"/>
  <c r="BM197" i="2"/>
  <c r="BK197" i="2"/>
  <c r="BO197" i="2"/>
  <c r="BG195" i="2"/>
  <c r="BC195" i="2"/>
  <c r="AW195" i="2"/>
  <c r="AQ195" i="2"/>
  <c r="AM195" i="2"/>
  <c r="AG195" i="2"/>
  <c r="BE195" i="2"/>
  <c r="AY195" i="2"/>
  <c r="AU195" i="2"/>
  <c r="AO195" i="2"/>
  <c r="AI195" i="2"/>
  <c r="AE195" i="2"/>
  <c r="BM195" i="2"/>
  <c r="BK195" i="2"/>
  <c r="BO195" i="2"/>
  <c r="BC190" i="2"/>
  <c r="AW190" i="2"/>
  <c r="BM190" i="2"/>
  <c r="AQ190" i="2"/>
  <c r="AE190" i="2"/>
  <c r="AO190" i="2"/>
  <c r="AY190" i="2"/>
  <c r="AM190" i="2"/>
  <c r="BG190" i="2"/>
  <c r="AG190" i="2"/>
  <c r="AI190" i="2"/>
  <c r="AU190" i="2"/>
  <c r="BE190" i="2"/>
  <c r="BK190" i="2"/>
  <c r="BO190" i="2"/>
  <c r="BO37" i="2"/>
  <c r="BK37" i="2"/>
  <c r="BE37" i="2"/>
  <c r="AY37" i="2"/>
  <c r="AU37" i="2"/>
  <c r="AO37" i="2"/>
  <c r="AI37" i="2"/>
  <c r="AE37" i="2"/>
  <c r="BK9" i="2"/>
  <c r="AE116" i="2"/>
  <c r="BE116" i="2"/>
  <c r="AQ116" i="2"/>
  <c r="AO116" i="2"/>
  <c r="BO116" i="2"/>
  <c r="BK116" i="2"/>
  <c r="AW116" i="2"/>
  <c r="AI34" i="2"/>
  <c r="BK34" i="2"/>
  <c r="BE34" i="2"/>
  <c r="AU34" i="2"/>
  <c r="AQ34" i="2"/>
  <c r="BM34" i="2"/>
  <c r="AW34" i="2"/>
  <c r="AE16" i="2"/>
  <c r="AY16" i="2"/>
  <c r="BK16" i="2"/>
  <c r="BE16" i="2"/>
  <c r="BO16" i="2"/>
  <c r="BC16" i="2"/>
  <c r="AM16" i="2"/>
  <c r="BG16" i="2"/>
  <c r="AM57" i="2"/>
  <c r="AO57" i="2"/>
  <c r="AG57" i="2"/>
  <c r="BE57" i="2"/>
  <c r="BO57" i="2"/>
  <c r="AW57" i="2"/>
  <c r="AI57" i="2"/>
  <c r="AG29" i="2"/>
  <c r="AY29" i="2"/>
  <c r="BO29" i="2"/>
  <c r="AE29" i="2"/>
  <c r="AQ29" i="2"/>
  <c r="BM29" i="2"/>
  <c r="AW29" i="2"/>
  <c r="AU36" i="2"/>
  <c r="BO36" i="2"/>
  <c r="BE36" i="2"/>
  <c r="AI36" i="2"/>
  <c r="AY36" i="2"/>
  <c r="AO36" i="2"/>
  <c r="BK36" i="2"/>
  <c r="AG36" i="2"/>
  <c r="BG36" i="2"/>
  <c r="AW36" i="2"/>
  <c r="AM36" i="2"/>
  <c r="BC36" i="2"/>
  <c r="BM36" i="2"/>
  <c r="AQ36" i="2"/>
  <c r="AE36" i="2"/>
  <c r="BM19" i="2"/>
  <c r="AI19" i="2"/>
  <c r="AU19" i="2"/>
  <c r="BE19" i="2"/>
  <c r="BO19" i="2"/>
  <c r="AG19" i="2"/>
  <c r="AO19" i="2"/>
  <c r="BK19" i="2"/>
  <c r="AM19" i="2"/>
  <c r="AW19" i="2"/>
  <c r="BG19" i="2"/>
  <c r="AY19" i="2"/>
  <c r="AQ19" i="2"/>
  <c r="BC19" i="2"/>
  <c r="AE19" i="2"/>
  <c r="AE224" i="2"/>
  <c r="AO224" i="2"/>
  <c r="AY224" i="2"/>
  <c r="BO224" i="2"/>
  <c r="AG224" i="2"/>
  <c r="AQ224" i="2"/>
  <c r="BM224" i="2"/>
  <c r="AI224" i="2"/>
  <c r="AU224" i="2"/>
  <c r="BE224" i="2"/>
  <c r="AM224" i="2"/>
  <c r="AW224" i="2"/>
  <c r="BK224" i="2"/>
  <c r="BG224" i="2"/>
  <c r="BC224" i="2"/>
  <c r="AI222" i="2"/>
  <c r="AU222" i="2"/>
  <c r="BE222" i="2"/>
  <c r="AM222" i="2"/>
  <c r="AW222" i="2"/>
  <c r="BG222" i="2"/>
  <c r="AE222" i="2"/>
  <c r="AO222" i="2"/>
  <c r="AY222" i="2"/>
  <c r="BO222" i="2"/>
  <c r="AG222" i="2"/>
  <c r="AQ222" i="2"/>
  <c r="BC222" i="2"/>
  <c r="BM222" i="2"/>
  <c r="BK222" i="2"/>
  <c r="BM125" i="2"/>
  <c r="AI125" i="2"/>
  <c r="AU125" i="2"/>
  <c r="BE125" i="2"/>
  <c r="BO125" i="2"/>
  <c r="AG125" i="2"/>
  <c r="AQ125" i="2"/>
  <c r="BC125" i="2"/>
  <c r="AE125" i="2"/>
  <c r="AO125" i="2"/>
  <c r="AY125" i="2"/>
  <c r="BK125" i="2"/>
  <c r="AM125" i="2"/>
  <c r="AW125" i="2"/>
  <c r="BG125" i="2"/>
  <c r="AM117" i="2"/>
  <c r="AG117" i="2"/>
  <c r="BC117" i="2"/>
  <c r="AI117" i="2"/>
  <c r="AU117" i="2"/>
  <c r="BE117" i="2"/>
  <c r="BG117" i="2"/>
  <c r="AW117" i="2"/>
  <c r="AQ117" i="2"/>
  <c r="AE117" i="2"/>
  <c r="AO117" i="2"/>
  <c r="AY117" i="2"/>
  <c r="BO117" i="2"/>
  <c r="BK117" i="2"/>
  <c r="BM117" i="2"/>
  <c r="BE191" i="2"/>
  <c r="AY191" i="2"/>
  <c r="AU191" i="2"/>
  <c r="AO191" i="2"/>
  <c r="AI191" i="2"/>
  <c r="AE191" i="2"/>
  <c r="BG191" i="2"/>
  <c r="BC191" i="2"/>
  <c r="AW191" i="2"/>
  <c r="AQ191" i="2"/>
  <c r="AM191" i="2"/>
  <c r="AG191" i="2"/>
  <c r="BM191" i="2"/>
  <c r="BO191" i="2"/>
  <c r="BK191" i="2"/>
  <c r="BM37" i="2"/>
  <c r="BG37" i="2"/>
  <c r="BC37" i="2"/>
  <c r="AW37" i="2"/>
  <c r="AQ37" i="2"/>
  <c r="AM37" i="2"/>
  <c r="BK3" i="2"/>
  <c r="AI116" i="2"/>
  <c r="AG116" i="2"/>
  <c r="AY116" i="2"/>
  <c r="BM116" i="2"/>
  <c r="BC116" i="2"/>
  <c r="AU116" i="2"/>
  <c r="AM116" i="2"/>
  <c r="AE34" i="2"/>
  <c r="AO34" i="2"/>
  <c r="AG34" i="2"/>
  <c r="AY34" i="2"/>
  <c r="BO34" i="2"/>
  <c r="BC34" i="2"/>
  <c r="AM34" i="2"/>
  <c r="AI16" i="2"/>
  <c r="AO16" i="2"/>
  <c r="AG16" i="2"/>
  <c r="AU16" i="2"/>
  <c r="AQ16" i="2"/>
  <c r="BM16" i="2"/>
  <c r="AQ57" i="2"/>
  <c r="AY57" i="2"/>
  <c r="BK57" i="2"/>
  <c r="AU57" i="2"/>
  <c r="AE57" i="2"/>
  <c r="BG57" i="2"/>
  <c r="BC57" i="2"/>
  <c r="AI29" i="2"/>
  <c r="BK29" i="2"/>
  <c r="AU29" i="2"/>
  <c r="AO29" i="2"/>
  <c r="BE29" i="2"/>
  <c r="BC29" i="2"/>
  <c r="AM29" i="2"/>
  <c r="B49" i="3"/>
  <c r="B68" i="6"/>
  <c r="B151" i="3"/>
  <c r="B157" i="6"/>
  <c r="CJ293" i="2"/>
  <c r="Z37" i="2"/>
  <c r="Z293" i="2"/>
  <c r="CL293" i="2"/>
  <c r="CB293" i="2"/>
  <c r="CN293" i="2"/>
  <c r="CD293" i="2"/>
  <c r="CF293" i="2"/>
  <c r="BV293" i="2"/>
  <c r="BK158" i="2"/>
  <c r="AW158" i="2"/>
  <c r="AI158" i="2"/>
  <c r="BM158" i="2"/>
  <c r="BC158" i="2"/>
  <c r="AM158" i="2"/>
  <c r="BO158" i="2"/>
  <c r="BE158" i="2"/>
  <c r="AO158" i="2"/>
  <c r="AE158" i="2"/>
  <c r="BG158" i="2"/>
  <c r="AQ158" i="2"/>
  <c r="AG158" i="2"/>
  <c r="AU158" i="2"/>
  <c r="AY158" i="2"/>
  <c r="BO80" i="2"/>
  <c r="BE80" i="2"/>
  <c r="AM80" i="2"/>
  <c r="BG80" i="2"/>
  <c r="AO80" i="2"/>
  <c r="AE80" i="2"/>
  <c r="BK80" i="2"/>
  <c r="AQ80" i="2"/>
  <c r="AG80" i="2"/>
  <c r="BM80" i="2"/>
  <c r="BC80" i="2"/>
  <c r="AI80" i="2"/>
  <c r="AY80" i="2"/>
  <c r="AW80" i="2"/>
  <c r="AU80" i="2"/>
  <c r="BK79" i="2"/>
  <c r="AW79" i="2"/>
  <c r="AI79" i="2"/>
  <c r="BM79" i="2"/>
  <c r="BC79" i="2"/>
  <c r="AM79" i="2"/>
  <c r="BO79" i="2"/>
  <c r="BE79" i="2"/>
  <c r="AO79" i="2"/>
  <c r="AE79" i="2"/>
  <c r="BG79" i="2"/>
  <c r="AQ79" i="2"/>
  <c r="AG79" i="2"/>
  <c r="AU79" i="2"/>
  <c r="AY79" i="2"/>
  <c r="BO78" i="2"/>
  <c r="BE78" i="2"/>
  <c r="AM78" i="2"/>
  <c r="BG78" i="2"/>
  <c r="AO78" i="2"/>
  <c r="AE78" i="2"/>
  <c r="BK78" i="2"/>
  <c r="AQ78" i="2"/>
  <c r="AG78" i="2"/>
  <c r="BM78" i="2"/>
  <c r="BC78" i="2"/>
  <c r="AI78" i="2"/>
  <c r="AU78" i="2"/>
  <c r="AY78" i="2"/>
  <c r="AW78" i="2"/>
  <c r="BG77" i="2"/>
  <c r="AQ77" i="2"/>
  <c r="AG77" i="2"/>
  <c r="BK77" i="2"/>
  <c r="AW77" i="2"/>
  <c r="AI77" i="2"/>
  <c r="BM77" i="2"/>
  <c r="BC77" i="2"/>
  <c r="AM77" i="2"/>
  <c r="BO77" i="2"/>
  <c r="BE77" i="2"/>
  <c r="AO77" i="2"/>
  <c r="AE77" i="2"/>
  <c r="AU77" i="2"/>
  <c r="AY77" i="2"/>
  <c r="BK229" i="2"/>
  <c r="AQ229" i="2"/>
  <c r="AG229" i="2"/>
  <c r="BM229" i="2"/>
  <c r="BC229" i="2"/>
  <c r="AI229" i="2"/>
  <c r="BO229" i="2"/>
  <c r="BE229" i="2"/>
  <c r="AM229" i="2"/>
  <c r="BG229" i="2"/>
  <c r="AO229" i="2"/>
  <c r="AE229" i="2"/>
  <c r="AW229" i="2"/>
  <c r="AY229" i="2"/>
  <c r="AU229" i="2"/>
  <c r="BO209" i="2"/>
  <c r="BE209" i="2"/>
  <c r="AO209" i="2"/>
  <c r="AE209" i="2"/>
  <c r="BG209" i="2"/>
  <c r="AQ209" i="2"/>
  <c r="AG209" i="2"/>
  <c r="BK209" i="2"/>
  <c r="AW209" i="2"/>
  <c r="AI209" i="2"/>
  <c r="BM209" i="2"/>
  <c r="BC209" i="2"/>
  <c r="AM209" i="2"/>
  <c r="AY209" i="2"/>
  <c r="AU209" i="2"/>
  <c r="BO165" i="2"/>
  <c r="BE165" i="2"/>
  <c r="AM165" i="2"/>
  <c r="BG165" i="2"/>
  <c r="AO165" i="2"/>
  <c r="AE165" i="2"/>
  <c r="BK165" i="2"/>
  <c r="AQ165" i="2"/>
  <c r="AG165" i="2"/>
  <c r="BM165" i="2"/>
  <c r="BC165" i="2"/>
  <c r="AI165" i="2"/>
  <c r="AW165" i="2"/>
  <c r="AY165" i="2"/>
  <c r="AU165" i="2"/>
  <c r="BM156" i="2"/>
  <c r="BC156" i="2"/>
  <c r="AM156" i="2"/>
  <c r="BO156" i="2"/>
  <c r="BE156" i="2"/>
  <c r="AO156" i="2"/>
  <c r="AE156" i="2"/>
  <c r="BG156" i="2"/>
  <c r="AQ156" i="2"/>
  <c r="AG156" i="2"/>
  <c r="BK156" i="2"/>
  <c r="AW156" i="2"/>
  <c r="AI156" i="2"/>
  <c r="AU156" i="2"/>
  <c r="AY156" i="2"/>
  <c r="BG86" i="2"/>
  <c r="AQ86" i="2"/>
  <c r="AG86" i="2"/>
  <c r="BK86" i="2"/>
  <c r="AW86" i="2"/>
  <c r="AI86" i="2"/>
  <c r="BM86" i="2"/>
  <c r="BC86" i="2"/>
  <c r="AM86" i="2"/>
  <c r="BO86" i="2"/>
  <c r="BE86" i="2"/>
  <c r="AO86" i="2"/>
  <c r="AE86" i="2"/>
  <c r="AY86" i="2"/>
  <c r="AU86" i="2"/>
  <c r="BM23" i="2"/>
  <c r="BC23" i="2"/>
  <c r="AQ23" i="2"/>
  <c r="BO23" i="2"/>
  <c r="BE23" i="2"/>
  <c r="AU23" i="2"/>
  <c r="BG23" i="2"/>
  <c r="AW23" i="2"/>
  <c r="AM23" i="2"/>
  <c r="BK23" i="2"/>
  <c r="AY23" i="2"/>
  <c r="AO23" i="2"/>
  <c r="AG23" i="2"/>
  <c r="AI23" i="2"/>
  <c r="AE23" i="2"/>
  <c r="BO230" i="2"/>
  <c r="BE230" i="2"/>
  <c r="AO230" i="2"/>
  <c r="AE230" i="2"/>
  <c r="BG230" i="2"/>
  <c r="AQ230" i="2"/>
  <c r="AG230" i="2"/>
  <c r="BK230" i="2"/>
  <c r="AW230" i="2"/>
  <c r="AI230" i="2"/>
  <c r="BM230" i="2"/>
  <c r="BC230" i="2"/>
  <c r="AM230" i="2"/>
  <c r="AU230" i="2"/>
  <c r="AY230" i="2"/>
  <c r="BM206" i="2"/>
  <c r="BC206" i="2"/>
  <c r="AI206" i="2"/>
  <c r="BO206" i="2"/>
  <c r="BE206" i="2"/>
  <c r="AM206" i="2"/>
  <c r="BG206" i="2"/>
  <c r="AO206" i="2"/>
  <c r="AE206" i="2"/>
  <c r="BK206" i="2"/>
  <c r="AQ206" i="2"/>
  <c r="AG206" i="2"/>
  <c r="AW206" i="2"/>
  <c r="AU206" i="2"/>
  <c r="AY206" i="2"/>
  <c r="BG166" i="2"/>
  <c r="AQ166" i="2"/>
  <c r="AG166" i="2"/>
  <c r="BK166" i="2"/>
  <c r="AW166" i="2"/>
  <c r="AI166" i="2"/>
  <c r="BM166" i="2"/>
  <c r="BC166" i="2"/>
  <c r="AM166" i="2"/>
  <c r="BO166" i="2"/>
  <c r="BE166" i="2"/>
  <c r="AO166" i="2"/>
  <c r="AE166" i="2"/>
  <c r="AY166" i="2"/>
  <c r="AU166" i="2"/>
  <c r="BG157" i="2"/>
  <c r="AO157" i="2"/>
  <c r="AE157" i="2"/>
  <c r="BK157" i="2"/>
  <c r="AQ157" i="2"/>
  <c r="AG157" i="2"/>
  <c r="BM157" i="2"/>
  <c r="BC157" i="2"/>
  <c r="AI157" i="2"/>
  <c r="BO157" i="2"/>
  <c r="BE157" i="2"/>
  <c r="AM157" i="2"/>
  <c r="AY157" i="2"/>
  <c r="AW157" i="2"/>
  <c r="AU157" i="2"/>
  <c r="BK153" i="2"/>
  <c r="AQ153" i="2"/>
  <c r="AG153" i="2"/>
  <c r="BM153" i="2"/>
  <c r="BC153" i="2"/>
  <c r="AI153" i="2"/>
  <c r="BO153" i="2"/>
  <c r="BE153" i="2"/>
  <c r="AM153" i="2"/>
  <c r="BG153" i="2"/>
  <c r="AO153" i="2"/>
  <c r="AE153" i="2"/>
  <c r="AW153" i="2"/>
  <c r="AY153" i="2"/>
  <c r="AU153" i="2"/>
  <c r="BO87" i="2"/>
  <c r="BE87" i="2"/>
  <c r="AM87" i="2"/>
  <c r="BG87" i="2"/>
  <c r="AO87" i="2"/>
  <c r="AE87" i="2"/>
  <c r="BK87" i="2"/>
  <c r="AQ87" i="2"/>
  <c r="AG87" i="2"/>
  <c r="BM87" i="2"/>
  <c r="BC87" i="2"/>
  <c r="AI87" i="2"/>
  <c r="AY87" i="2"/>
  <c r="AW87" i="2"/>
  <c r="AU87" i="2"/>
  <c r="BG207" i="2"/>
  <c r="AQ207" i="2"/>
  <c r="AG207" i="2"/>
  <c r="BK207" i="2"/>
  <c r="AW207" i="2"/>
  <c r="AI207" i="2"/>
  <c r="BM207" i="2"/>
  <c r="BC207" i="2"/>
  <c r="AM207" i="2"/>
  <c r="BO207" i="2"/>
  <c r="BE207" i="2"/>
  <c r="AO207" i="2"/>
  <c r="AE207" i="2"/>
  <c r="AU207" i="2"/>
  <c r="AY207" i="2"/>
  <c r="BO163" i="2"/>
  <c r="BE163" i="2"/>
  <c r="AM163" i="2"/>
  <c r="BG163" i="2"/>
  <c r="AO163" i="2"/>
  <c r="AE163" i="2"/>
  <c r="BK163" i="2"/>
  <c r="AQ163" i="2"/>
  <c r="AG163" i="2"/>
  <c r="BM163" i="2"/>
  <c r="BC163" i="2"/>
  <c r="AI163" i="2"/>
  <c r="AW163" i="2"/>
  <c r="AY163" i="2"/>
  <c r="AU163" i="2"/>
  <c r="BM154" i="2"/>
  <c r="BC154" i="2"/>
  <c r="AM154" i="2"/>
  <c r="BO154" i="2"/>
  <c r="BE154" i="2"/>
  <c r="AO154" i="2"/>
  <c r="AE154" i="2"/>
  <c r="BG154" i="2"/>
  <c r="AQ154" i="2"/>
  <c r="AG154" i="2"/>
  <c r="BK154" i="2"/>
  <c r="AW154" i="2"/>
  <c r="AI154" i="2"/>
  <c r="AY154" i="2"/>
  <c r="AU154" i="2"/>
  <c r="BK95" i="2"/>
  <c r="AY95" i="2"/>
  <c r="AI95" i="2"/>
  <c r="BM95" i="2"/>
  <c r="BC95" i="2"/>
  <c r="AO95" i="2"/>
  <c r="BO95" i="2"/>
  <c r="BE95" i="2"/>
  <c r="AU95" i="2"/>
  <c r="AE95" i="2"/>
  <c r="BG95" i="2"/>
  <c r="AW95" i="2"/>
  <c r="AG95" i="2"/>
  <c r="AM95" i="2"/>
  <c r="AQ95" i="2"/>
  <c r="BO74" i="2"/>
  <c r="BE74" i="2"/>
  <c r="AM74" i="2"/>
  <c r="BG74" i="2"/>
  <c r="AO74" i="2"/>
  <c r="AE74" i="2"/>
  <c r="BK74" i="2"/>
  <c r="AQ74" i="2"/>
  <c r="AG74" i="2"/>
  <c r="BM74" i="2"/>
  <c r="BC74" i="2"/>
  <c r="AI74" i="2"/>
  <c r="AY74" i="2"/>
  <c r="AW74" i="2"/>
  <c r="AU74" i="2"/>
  <c r="BK73" i="2"/>
  <c r="AW73" i="2"/>
  <c r="AI73" i="2"/>
  <c r="BM73" i="2"/>
  <c r="BC73" i="2"/>
  <c r="AM73" i="2"/>
  <c r="BO73" i="2"/>
  <c r="BE73" i="2"/>
  <c r="AO73" i="2"/>
  <c r="AE73" i="2"/>
  <c r="BG73" i="2"/>
  <c r="AQ73" i="2"/>
  <c r="AG73" i="2"/>
  <c r="AU73" i="2"/>
  <c r="AY73" i="2"/>
  <c r="BM208" i="2"/>
  <c r="BC208" i="2"/>
  <c r="AI208" i="2"/>
  <c r="BO208" i="2"/>
  <c r="BE208" i="2"/>
  <c r="AM208" i="2"/>
  <c r="BG208" i="2"/>
  <c r="AO208" i="2"/>
  <c r="AE208" i="2"/>
  <c r="BK208" i="2"/>
  <c r="AQ208" i="2"/>
  <c r="AG208" i="2"/>
  <c r="AW208" i="2"/>
  <c r="AY208" i="2"/>
  <c r="AU208" i="2"/>
  <c r="BK164" i="2"/>
  <c r="AW164" i="2"/>
  <c r="AI164" i="2"/>
  <c r="BM164" i="2"/>
  <c r="BC164" i="2"/>
  <c r="AM164" i="2"/>
  <c r="BO164" i="2"/>
  <c r="BE164" i="2"/>
  <c r="AO164" i="2"/>
  <c r="AE164" i="2"/>
  <c r="BG164" i="2"/>
  <c r="AQ164" i="2"/>
  <c r="AG164" i="2"/>
  <c r="AU164" i="2"/>
  <c r="AY164" i="2"/>
  <c r="BG155" i="2"/>
  <c r="AO155" i="2"/>
  <c r="AE155" i="2"/>
  <c r="BK155" i="2"/>
  <c r="AQ155" i="2"/>
  <c r="AG155" i="2"/>
  <c r="BM155" i="2"/>
  <c r="BC155" i="2"/>
  <c r="AI155" i="2"/>
  <c r="BO155" i="2"/>
  <c r="BE155" i="2"/>
  <c r="AM155" i="2"/>
  <c r="AY155" i="2"/>
  <c r="AW155" i="2"/>
  <c r="AU155" i="2"/>
  <c r="BO68" i="2"/>
  <c r="BE68" i="2"/>
  <c r="AM68" i="2"/>
  <c r="BG68" i="2"/>
  <c r="AO68" i="2"/>
  <c r="AE68" i="2"/>
  <c r="BK68" i="2"/>
  <c r="AQ68" i="2"/>
  <c r="AG68" i="2"/>
  <c r="BM68" i="2"/>
  <c r="BC68" i="2"/>
  <c r="AI68" i="2"/>
  <c r="AY68" i="2"/>
  <c r="AU68" i="2"/>
  <c r="AW68" i="2"/>
  <c r="BG67" i="2"/>
  <c r="AQ67" i="2"/>
  <c r="AG67" i="2"/>
  <c r="BK67" i="2"/>
  <c r="AW67" i="2"/>
  <c r="AI67" i="2"/>
  <c r="BM67" i="2"/>
  <c r="BC67" i="2"/>
  <c r="AM67" i="2"/>
  <c r="BO67" i="2"/>
  <c r="BE67" i="2"/>
  <c r="AO67" i="2"/>
  <c r="AE67" i="2"/>
  <c r="AU67" i="2"/>
  <c r="AY67" i="2"/>
  <c r="BO65" i="2"/>
  <c r="BE65" i="2"/>
  <c r="AM65" i="2"/>
  <c r="BG65" i="2"/>
  <c r="AO65" i="2"/>
  <c r="AE65" i="2"/>
  <c r="BK65" i="2"/>
  <c r="AQ65" i="2"/>
  <c r="AG65" i="2"/>
  <c r="BM65" i="2"/>
  <c r="BC65" i="2"/>
  <c r="AI65" i="2"/>
  <c r="AW65" i="2"/>
  <c r="AY65" i="2"/>
  <c r="AU65" i="2"/>
  <c r="BK64" i="2"/>
  <c r="AW64" i="2"/>
  <c r="AI64" i="2"/>
  <c r="BM64" i="2"/>
  <c r="BC64" i="2"/>
  <c r="AM64" i="2"/>
  <c r="BO64" i="2"/>
  <c r="BE64" i="2"/>
  <c r="AO64" i="2"/>
  <c r="AE64" i="2"/>
  <c r="BG64" i="2"/>
  <c r="AQ64" i="2"/>
  <c r="AG64" i="2"/>
  <c r="AU64" i="2"/>
  <c r="AY64" i="2"/>
  <c r="BM252" i="2"/>
  <c r="AY252" i="2"/>
  <c r="AO252" i="2"/>
  <c r="AE252" i="2"/>
  <c r="BC252" i="2"/>
  <c r="AQ252" i="2"/>
  <c r="AG252" i="2"/>
  <c r="AW252" i="2"/>
  <c r="BG252" i="2"/>
  <c r="AM252" i="2"/>
  <c r="AU252" i="2"/>
  <c r="BE252" i="2"/>
  <c r="AI252" i="2"/>
  <c r="BO252" i="2"/>
  <c r="BK252" i="2"/>
  <c r="BG248" i="2"/>
  <c r="AW248" i="2"/>
  <c r="AM248" i="2"/>
  <c r="BM248" i="2"/>
  <c r="AY248" i="2"/>
  <c r="AO248" i="2"/>
  <c r="AE248" i="2"/>
  <c r="BE248" i="2"/>
  <c r="AI248" i="2"/>
  <c r="AU248" i="2"/>
  <c r="BC248" i="2"/>
  <c r="AG248" i="2"/>
  <c r="AQ248" i="2"/>
  <c r="BK248" i="2"/>
  <c r="BO248" i="2"/>
  <c r="BG242" i="2"/>
  <c r="AW242" i="2"/>
  <c r="AM242" i="2"/>
  <c r="AY242" i="2"/>
  <c r="AO242" i="2"/>
  <c r="AE242" i="2"/>
  <c r="BE242" i="2"/>
  <c r="AI242" i="2"/>
  <c r="AU242" i="2"/>
  <c r="AG242" i="2"/>
  <c r="AQ242" i="2"/>
  <c r="BC242" i="2"/>
  <c r="BM242" i="2"/>
  <c r="BO242" i="2"/>
  <c r="BK242" i="2"/>
  <c r="BG237" i="2"/>
  <c r="AW237" i="2"/>
  <c r="AM237" i="2"/>
  <c r="AY237" i="2"/>
  <c r="AO237" i="2"/>
  <c r="AE237" i="2"/>
  <c r="AU237" i="2"/>
  <c r="BE237" i="2"/>
  <c r="AI237" i="2"/>
  <c r="AG237" i="2"/>
  <c r="AQ237" i="2"/>
  <c r="BC237" i="2"/>
  <c r="BO237" i="2"/>
  <c r="BM237" i="2"/>
  <c r="BK237" i="2"/>
  <c r="BG227" i="2"/>
  <c r="AQ227" i="2"/>
  <c r="AG227" i="2"/>
  <c r="BK227" i="2"/>
  <c r="AW227" i="2"/>
  <c r="AI227" i="2"/>
  <c r="BO227" i="2"/>
  <c r="AO227" i="2"/>
  <c r="BE227" i="2"/>
  <c r="AE227" i="2"/>
  <c r="AM227" i="2"/>
  <c r="BC227" i="2"/>
  <c r="BM227" i="2"/>
  <c r="AY227" i="2"/>
  <c r="AU227" i="2"/>
  <c r="BG219" i="2"/>
  <c r="AW219" i="2"/>
  <c r="AM219" i="2"/>
  <c r="BK219" i="2"/>
  <c r="AY219" i="2"/>
  <c r="AO219" i="2"/>
  <c r="BO219" i="2"/>
  <c r="AU219" i="2"/>
  <c r="BE219" i="2"/>
  <c r="AG219" i="2"/>
  <c r="BC219" i="2"/>
  <c r="BM219" i="2"/>
  <c r="AQ219" i="2"/>
  <c r="AI219" i="2"/>
  <c r="AE219" i="2"/>
  <c r="BC215" i="2"/>
  <c r="AQ215" i="2"/>
  <c r="AG215" i="2"/>
  <c r="BE215" i="2"/>
  <c r="AU215" i="2"/>
  <c r="AI215" i="2"/>
  <c r="BG215" i="2"/>
  <c r="AM215" i="2"/>
  <c r="AW215" i="2"/>
  <c r="AE215" i="2"/>
  <c r="AO215" i="2"/>
  <c r="AY215" i="2"/>
  <c r="BM215" i="2"/>
  <c r="BK215" i="2"/>
  <c r="BO215" i="2"/>
  <c r="BO211" i="2"/>
  <c r="BE211" i="2"/>
  <c r="AO211" i="2"/>
  <c r="AE211" i="2"/>
  <c r="BG211" i="2"/>
  <c r="AQ211" i="2"/>
  <c r="AG211" i="2"/>
  <c r="BM211" i="2"/>
  <c r="AM211" i="2"/>
  <c r="BC211" i="2"/>
  <c r="AW211" i="2"/>
  <c r="BK211" i="2"/>
  <c r="AI211" i="2"/>
  <c r="AY211" i="2"/>
  <c r="AU211" i="2"/>
  <c r="BK198" i="2"/>
  <c r="AY198" i="2"/>
  <c r="AG198" i="2"/>
  <c r="BM198" i="2"/>
  <c r="BC198" i="2"/>
  <c r="AI198" i="2"/>
  <c r="BE198" i="2"/>
  <c r="BO198" i="2"/>
  <c r="AU198" i="2"/>
  <c r="AE198" i="2"/>
  <c r="AW198" i="2"/>
  <c r="BG198" i="2"/>
  <c r="AO198" i="2"/>
  <c r="AQ198" i="2"/>
  <c r="AM198" i="2"/>
  <c r="BG182" i="2"/>
  <c r="AW182" i="2"/>
  <c r="AG182" i="2"/>
  <c r="BK182" i="2"/>
  <c r="AY182" i="2"/>
  <c r="AI182" i="2"/>
  <c r="BE182" i="2"/>
  <c r="AE182" i="2"/>
  <c r="BO182" i="2"/>
  <c r="AU182" i="2"/>
  <c r="AO182" i="2"/>
  <c r="BM182" i="2"/>
  <c r="BC182" i="2"/>
  <c r="AM182" i="2"/>
  <c r="AQ182" i="2"/>
  <c r="BM177" i="2"/>
  <c r="BC177" i="2"/>
  <c r="BO177" i="2"/>
  <c r="BE177" i="2"/>
  <c r="AU177" i="2"/>
  <c r="AE177" i="2"/>
  <c r="AY177" i="2"/>
  <c r="AG177" i="2"/>
  <c r="BK177" i="2"/>
  <c r="AO177" i="2"/>
  <c r="BG177" i="2"/>
  <c r="AI177" i="2"/>
  <c r="AW177" i="2"/>
  <c r="AM177" i="2"/>
  <c r="AQ177" i="2"/>
  <c r="BO173" i="2"/>
  <c r="BE173" i="2"/>
  <c r="AU173" i="2"/>
  <c r="BK173" i="2"/>
  <c r="AY173" i="2"/>
  <c r="AG173" i="2"/>
  <c r="BG173" i="2"/>
  <c r="AE173" i="2"/>
  <c r="AW173" i="2"/>
  <c r="BC173" i="2"/>
  <c r="AI173" i="2"/>
  <c r="BM173" i="2"/>
  <c r="AO173" i="2"/>
  <c r="AM173" i="2"/>
  <c r="AQ173" i="2"/>
  <c r="BG169" i="2"/>
  <c r="AW169" i="2"/>
  <c r="AM169" i="2"/>
  <c r="BC169" i="2"/>
  <c r="AQ169" i="2"/>
  <c r="AG169" i="2"/>
  <c r="AY169" i="2"/>
  <c r="AE169" i="2"/>
  <c r="AO169" i="2"/>
  <c r="AU169" i="2"/>
  <c r="AI169" i="2"/>
  <c r="BE169" i="2"/>
  <c r="BM169" i="2"/>
  <c r="BO169" i="2"/>
  <c r="BK169" i="2"/>
  <c r="BK152" i="2"/>
  <c r="AW152" i="2"/>
  <c r="AI152" i="2"/>
  <c r="BO152" i="2"/>
  <c r="BE152" i="2"/>
  <c r="AO152" i="2"/>
  <c r="AE152" i="2"/>
  <c r="BC152" i="2"/>
  <c r="BM152" i="2"/>
  <c r="AM152" i="2"/>
  <c r="AQ152" i="2"/>
  <c r="AG152" i="2"/>
  <c r="BG152" i="2"/>
  <c r="AY152" i="2"/>
  <c r="AU152" i="2"/>
  <c r="BM148" i="2"/>
  <c r="AY148" i="2"/>
  <c r="AO148" i="2"/>
  <c r="AE148" i="2"/>
  <c r="BE148" i="2"/>
  <c r="AU148" i="2"/>
  <c r="AI148" i="2"/>
  <c r="BC148" i="2"/>
  <c r="AG148" i="2"/>
  <c r="AQ148" i="2"/>
  <c r="AW148" i="2"/>
  <c r="AM148" i="2"/>
  <c r="BG148" i="2"/>
  <c r="BK148" i="2"/>
  <c r="BO148" i="2"/>
  <c r="AY141" i="2"/>
  <c r="AO141" i="2"/>
  <c r="AE141" i="2"/>
  <c r="BE141" i="2"/>
  <c r="AU141" i="2"/>
  <c r="AI141" i="2"/>
  <c r="AW141" i="2"/>
  <c r="BG141" i="2"/>
  <c r="AM141" i="2"/>
  <c r="AQ141" i="2"/>
  <c r="AG141" i="2"/>
  <c r="BC141" i="2"/>
  <c r="BM141" i="2"/>
  <c r="BO141" i="2"/>
  <c r="BK141" i="2"/>
  <c r="BM137" i="2"/>
  <c r="BC137" i="2"/>
  <c r="AI137" i="2"/>
  <c r="BG137" i="2"/>
  <c r="AW137" i="2"/>
  <c r="AE137" i="2"/>
  <c r="BE137" i="2"/>
  <c r="BO137" i="2"/>
  <c r="AU137" i="2"/>
  <c r="AY137" i="2"/>
  <c r="BK137" i="2"/>
  <c r="AG137" i="2"/>
  <c r="AO137" i="2"/>
  <c r="AQ137" i="2"/>
  <c r="AM137" i="2"/>
  <c r="BG133" i="2"/>
  <c r="AW133" i="2"/>
  <c r="AE133" i="2"/>
  <c r="BM133" i="2"/>
  <c r="BC133" i="2"/>
  <c r="AI133" i="2"/>
  <c r="BE133" i="2"/>
  <c r="BO133" i="2"/>
  <c r="AU133" i="2"/>
  <c r="AY133" i="2"/>
  <c r="AG133" i="2"/>
  <c r="BK133" i="2"/>
  <c r="AM133" i="2"/>
  <c r="AO133" i="2"/>
  <c r="AQ133" i="2"/>
  <c r="BK124" i="2"/>
  <c r="AY124" i="2"/>
  <c r="AG124" i="2"/>
  <c r="BO124" i="2"/>
  <c r="BE124" i="2"/>
  <c r="AU124" i="2"/>
  <c r="BG124" i="2"/>
  <c r="AE124" i="2"/>
  <c r="AW124" i="2"/>
  <c r="AI124" i="2"/>
  <c r="BC124" i="2"/>
  <c r="BM124" i="2"/>
  <c r="AQ124" i="2"/>
  <c r="AO124" i="2"/>
  <c r="AM124" i="2"/>
  <c r="BO120" i="2"/>
  <c r="BE120" i="2"/>
  <c r="AU120" i="2"/>
  <c r="BM120" i="2"/>
  <c r="AY120" i="2"/>
  <c r="AE120" i="2"/>
  <c r="BG120" i="2"/>
  <c r="AI120" i="2"/>
  <c r="BK120" i="2"/>
  <c r="AG120" i="2"/>
  <c r="AW120" i="2"/>
  <c r="BC120" i="2"/>
  <c r="AQ120" i="2"/>
  <c r="AO120" i="2"/>
  <c r="AM120" i="2"/>
  <c r="BG113" i="2"/>
  <c r="AW113" i="2"/>
  <c r="AM113" i="2"/>
  <c r="BE113" i="2"/>
  <c r="AQ113" i="2"/>
  <c r="AE113" i="2"/>
  <c r="AY113" i="2"/>
  <c r="AI113" i="2"/>
  <c r="AO113" i="2"/>
  <c r="AU113" i="2"/>
  <c r="BC113" i="2"/>
  <c r="BM113" i="2"/>
  <c r="AG113" i="2"/>
  <c r="BO113" i="2"/>
  <c r="BK113" i="2"/>
  <c r="BE109" i="2"/>
  <c r="AU109" i="2"/>
  <c r="AI109" i="2"/>
  <c r="AY109" i="2"/>
  <c r="AM109" i="2"/>
  <c r="BG109" i="2"/>
  <c r="AQ109" i="2"/>
  <c r="AE109" i="2"/>
  <c r="BM109" i="2"/>
  <c r="AG109" i="2"/>
  <c r="AO109" i="2"/>
  <c r="AW109" i="2"/>
  <c r="BC109" i="2"/>
  <c r="BO109" i="2"/>
  <c r="BK109" i="2"/>
  <c r="BE105" i="2"/>
  <c r="AU105" i="2"/>
  <c r="AI105" i="2"/>
  <c r="BM105" i="2"/>
  <c r="AY105" i="2"/>
  <c r="AO105" i="2"/>
  <c r="AE105" i="2"/>
  <c r="AW105" i="2"/>
  <c r="BC105" i="2"/>
  <c r="AG105" i="2"/>
  <c r="BG105" i="2"/>
  <c r="AM105" i="2"/>
  <c r="AQ105" i="2"/>
  <c r="BK105" i="2"/>
  <c r="BO105" i="2"/>
  <c r="BG101" i="2"/>
  <c r="AW101" i="2"/>
  <c r="AM101" i="2"/>
  <c r="BM101" i="2"/>
  <c r="BC101" i="2"/>
  <c r="AQ101" i="2"/>
  <c r="BK101" i="2"/>
  <c r="AO101" i="2"/>
  <c r="BO101" i="2"/>
  <c r="AU101" i="2"/>
  <c r="AY101" i="2"/>
  <c r="BE101" i="2"/>
  <c r="AG101" i="2"/>
  <c r="AI101" i="2"/>
  <c r="AE101" i="2"/>
  <c r="BO97" i="2"/>
  <c r="BE97" i="2"/>
  <c r="AU97" i="2"/>
  <c r="BK97" i="2"/>
  <c r="AY97" i="2"/>
  <c r="AG97" i="2"/>
  <c r="BG97" i="2"/>
  <c r="AE97" i="2"/>
  <c r="BM97" i="2"/>
  <c r="AI97" i="2"/>
  <c r="AW97" i="2"/>
  <c r="BC97" i="2"/>
  <c r="AO97" i="2"/>
  <c r="AM97" i="2"/>
  <c r="AQ97" i="2"/>
  <c r="BO93" i="2"/>
  <c r="BE93" i="2"/>
  <c r="AU93" i="2"/>
  <c r="BK93" i="2"/>
  <c r="AY93" i="2"/>
  <c r="AG93" i="2"/>
  <c r="AW93" i="2"/>
  <c r="BC93" i="2"/>
  <c r="BG93" i="2"/>
  <c r="AE93" i="2"/>
  <c r="BM93" i="2"/>
  <c r="AI93" i="2"/>
  <c r="AO93" i="2"/>
  <c r="AM93" i="2"/>
  <c r="AQ93" i="2"/>
  <c r="BM84" i="2"/>
  <c r="BC84" i="2"/>
  <c r="AQ84" i="2"/>
  <c r="BG84" i="2"/>
  <c r="AW84" i="2"/>
  <c r="AM84" i="2"/>
  <c r="AY84" i="2"/>
  <c r="BE84" i="2"/>
  <c r="AE84" i="2"/>
  <c r="BK84" i="2"/>
  <c r="AO84" i="2"/>
  <c r="BO84" i="2"/>
  <c r="AU84" i="2"/>
  <c r="AG84" i="2"/>
  <c r="AI84" i="2"/>
  <c r="BC75" i="2"/>
  <c r="AQ75" i="2"/>
  <c r="AG75" i="2"/>
  <c r="BG75" i="2"/>
  <c r="AW75" i="2"/>
  <c r="AM75" i="2"/>
  <c r="AU75" i="2"/>
  <c r="AY75" i="2"/>
  <c r="AE75" i="2"/>
  <c r="BE75" i="2"/>
  <c r="AI75" i="2"/>
  <c r="AO75" i="2"/>
  <c r="BM75" i="2"/>
  <c r="BO75" i="2"/>
  <c r="BK75" i="2"/>
  <c r="BK62" i="2"/>
  <c r="AY62" i="2"/>
  <c r="AO62" i="2"/>
  <c r="BO62" i="2"/>
  <c r="BE62" i="2"/>
  <c r="AU62" i="2"/>
  <c r="BC62" i="2"/>
  <c r="BG62" i="2"/>
  <c r="AM62" i="2"/>
  <c r="BM62" i="2"/>
  <c r="AQ62" i="2"/>
  <c r="AW62" i="2"/>
  <c r="AG62" i="2"/>
  <c r="AE62" i="2"/>
  <c r="AI62" i="2"/>
  <c r="BO54" i="2"/>
  <c r="BE54" i="2"/>
  <c r="AU54" i="2"/>
  <c r="BK54" i="2"/>
  <c r="AY54" i="2"/>
  <c r="AG54" i="2"/>
  <c r="BG54" i="2"/>
  <c r="AE54" i="2"/>
  <c r="AI54" i="2"/>
  <c r="AW54" i="2"/>
  <c r="BC54" i="2"/>
  <c r="BM54" i="2"/>
  <c r="AO54" i="2"/>
  <c r="AM54" i="2"/>
  <c r="AQ54" i="2"/>
  <c r="BM49" i="2"/>
  <c r="BC49" i="2"/>
  <c r="AI49" i="2"/>
  <c r="BG49" i="2"/>
  <c r="AW49" i="2"/>
  <c r="AE49" i="2"/>
  <c r="AY49" i="2"/>
  <c r="BE49" i="2"/>
  <c r="BK49" i="2"/>
  <c r="AG49" i="2"/>
  <c r="BO49" i="2"/>
  <c r="AU49" i="2"/>
  <c r="AO49" i="2"/>
  <c r="AQ49" i="2"/>
  <c r="AM49" i="2"/>
  <c r="BO45" i="2"/>
  <c r="BE45" i="2"/>
  <c r="AU45" i="2"/>
  <c r="BK45" i="2"/>
  <c r="AY45" i="2"/>
  <c r="AG45" i="2"/>
  <c r="BG45" i="2"/>
  <c r="AE45" i="2"/>
  <c r="BM45" i="2"/>
  <c r="AW45" i="2"/>
  <c r="BC45" i="2"/>
  <c r="AI45" i="2"/>
  <c r="AO45" i="2"/>
  <c r="AQ45" i="2"/>
  <c r="AM45" i="2"/>
  <c r="BO41" i="2"/>
  <c r="BE41" i="2"/>
  <c r="AU41" i="2"/>
  <c r="BK41" i="2"/>
  <c r="AY41" i="2"/>
  <c r="AG41" i="2"/>
  <c r="AW41" i="2"/>
  <c r="BG41" i="2"/>
  <c r="AE41" i="2"/>
  <c r="BM41" i="2"/>
  <c r="AI41" i="2"/>
  <c r="BC41" i="2"/>
  <c r="AO41" i="2"/>
  <c r="AQ41" i="2"/>
  <c r="AM41" i="2"/>
  <c r="BM32" i="2"/>
  <c r="BC32" i="2"/>
  <c r="AQ32" i="2"/>
  <c r="BG32" i="2"/>
  <c r="AW32" i="2"/>
  <c r="AM32" i="2"/>
  <c r="BE32" i="2"/>
  <c r="AG32" i="2"/>
  <c r="AO32" i="2"/>
  <c r="BO32" i="2"/>
  <c r="AU32" i="2"/>
  <c r="AY32" i="2"/>
  <c r="BK32" i="2"/>
  <c r="AI32" i="2"/>
  <c r="AE32" i="2"/>
  <c r="BO27" i="2"/>
  <c r="BE27" i="2"/>
  <c r="AU27" i="2"/>
  <c r="AE27" i="2"/>
  <c r="BK27" i="2"/>
  <c r="AY27" i="2"/>
  <c r="AO27" i="2"/>
  <c r="BG27" i="2"/>
  <c r="AM27" i="2"/>
  <c r="AW27" i="2"/>
  <c r="BC27" i="2"/>
  <c r="BM27" i="2"/>
  <c r="AQ27" i="2"/>
  <c r="AI27" i="2"/>
  <c r="AG27" i="2"/>
  <c r="BO14" i="2"/>
  <c r="BE14" i="2"/>
  <c r="AU14" i="2"/>
  <c r="AG14" i="2"/>
  <c r="BK14" i="2"/>
  <c r="AY14" i="2"/>
  <c r="AO14" i="2"/>
  <c r="BG14" i="2"/>
  <c r="AM14" i="2"/>
  <c r="BM14" i="2"/>
  <c r="AW14" i="2"/>
  <c r="BC14" i="2"/>
  <c r="AQ14" i="2"/>
  <c r="AE14" i="2"/>
  <c r="AI14" i="2"/>
  <c r="BM10" i="2"/>
  <c r="BC10" i="2"/>
  <c r="AQ10" i="2"/>
  <c r="BG10" i="2"/>
  <c r="AW10" i="2"/>
  <c r="AM10" i="2"/>
  <c r="BK10" i="2"/>
  <c r="AO10" i="2"/>
  <c r="BO10" i="2"/>
  <c r="AU10" i="2"/>
  <c r="AY10" i="2"/>
  <c r="BE10" i="2"/>
  <c r="AG10" i="2"/>
  <c r="AE10" i="2"/>
  <c r="AI10" i="2"/>
  <c r="BM4" i="2"/>
  <c r="BC4" i="2"/>
  <c r="AQ4" i="2"/>
  <c r="BG4" i="2"/>
  <c r="AW4" i="2"/>
  <c r="AM4" i="2"/>
  <c r="BO4" i="2"/>
  <c r="AU4" i="2"/>
  <c r="BE4" i="2"/>
  <c r="BK4" i="2"/>
  <c r="AO4" i="2"/>
  <c r="AY4" i="2"/>
  <c r="AG4" i="2"/>
  <c r="AI4" i="2"/>
  <c r="AE4" i="2"/>
  <c r="BG5" i="2"/>
  <c r="AW5" i="2"/>
  <c r="AM5" i="2"/>
  <c r="BM5" i="2"/>
  <c r="BC5" i="2"/>
  <c r="AQ5" i="2"/>
  <c r="BO5" i="2"/>
  <c r="AU5" i="2"/>
  <c r="BE5" i="2"/>
  <c r="AG5" i="2"/>
  <c r="BK5" i="2"/>
  <c r="AO5" i="2"/>
  <c r="AY5" i="2"/>
  <c r="AI5" i="2"/>
  <c r="AE5" i="2"/>
  <c r="BG254" i="2"/>
  <c r="AW254" i="2"/>
  <c r="AM254" i="2"/>
  <c r="AY254" i="2"/>
  <c r="AO254" i="2"/>
  <c r="AE254" i="2"/>
  <c r="BE254" i="2"/>
  <c r="AI254" i="2"/>
  <c r="AU254" i="2"/>
  <c r="BC254" i="2"/>
  <c r="AG254" i="2"/>
  <c r="AQ254" i="2"/>
  <c r="BO254" i="2"/>
  <c r="BK254" i="2"/>
  <c r="BM254" i="2"/>
  <c r="BE249" i="2"/>
  <c r="AU249" i="2"/>
  <c r="AI249" i="2"/>
  <c r="BG249" i="2"/>
  <c r="AW249" i="2"/>
  <c r="AM249" i="2"/>
  <c r="AQ249" i="2"/>
  <c r="BC249" i="2"/>
  <c r="AG249" i="2"/>
  <c r="BK249" i="2"/>
  <c r="AE249" i="2"/>
  <c r="AO249" i="2"/>
  <c r="AY249" i="2"/>
  <c r="BM249" i="2"/>
  <c r="BO249" i="2"/>
  <c r="BE244" i="2"/>
  <c r="AU244" i="2"/>
  <c r="AI244" i="2"/>
  <c r="BG244" i="2"/>
  <c r="AW244" i="2"/>
  <c r="AM244" i="2"/>
  <c r="BC244" i="2"/>
  <c r="AG244" i="2"/>
  <c r="AQ244" i="2"/>
  <c r="AO244" i="2"/>
  <c r="AY244" i="2"/>
  <c r="AE244" i="2"/>
  <c r="BM244" i="2"/>
  <c r="BO244" i="2"/>
  <c r="BK244" i="2"/>
  <c r="BE238" i="2"/>
  <c r="AU238" i="2"/>
  <c r="AI238" i="2"/>
  <c r="BG238" i="2"/>
  <c r="AW238" i="2"/>
  <c r="AM238" i="2"/>
  <c r="BC238" i="2"/>
  <c r="AG238" i="2"/>
  <c r="AQ238" i="2"/>
  <c r="AO238" i="2"/>
  <c r="AY238" i="2"/>
  <c r="BM238" i="2"/>
  <c r="AE238" i="2"/>
  <c r="BK238" i="2"/>
  <c r="BO238" i="2"/>
  <c r="BO228" i="2"/>
  <c r="BE228" i="2"/>
  <c r="AM228" i="2"/>
  <c r="BG228" i="2"/>
  <c r="AO228" i="2"/>
  <c r="AE228" i="2"/>
  <c r="AQ228" i="2"/>
  <c r="BK228" i="2"/>
  <c r="AG228" i="2"/>
  <c r="AI228" i="2"/>
  <c r="BC228" i="2"/>
  <c r="BM228" i="2"/>
  <c r="AY228" i="2"/>
  <c r="AW228" i="2"/>
  <c r="AU228" i="2"/>
  <c r="BG220" i="2"/>
  <c r="AW220" i="2"/>
  <c r="AM220" i="2"/>
  <c r="BK220" i="2"/>
  <c r="AY220" i="2"/>
  <c r="AO220" i="2"/>
  <c r="BE220" i="2"/>
  <c r="BO220" i="2"/>
  <c r="AU220" i="2"/>
  <c r="BM220" i="2"/>
  <c r="AQ220" i="2"/>
  <c r="BC220" i="2"/>
  <c r="AG220" i="2"/>
  <c r="AI220" i="2"/>
  <c r="AE220" i="2"/>
  <c r="BO204" i="2"/>
  <c r="BE204" i="2"/>
  <c r="AM204" i="2"/>
  <c r="BG204" i="2"/>
  <c r="AO204" i="2"/>
  <c r="AE204" i="2"/>
  <c r="BK204" i="2"/>
  <c r="AG204" i="2"/>
  <c r="AQ204" i="2"/>
  <c r="AI204" i="2"/>
  <c r="BC204" i="2"/>
  <c r="BM204" i="2"/>
  <c r="AW204" i="2"/>
  <c r="AU204" i="2"/>
  <c r="AY204" i="2"/>
  <c r="BE193" i="2"/>
  <c r="AU193" i="2"/>
  <c r="AI193" i="2"/>
  <c r="BG193" i="2"/>
  <c r="AW193" i="2"/>
  <c r="AM193" i="2"/>
  <c r="BC193" i="2"/>
  <c r="AG193" i="2"/>
  <c r="AQ193" i="2"/>
  <c r="AE193" i="2"/>
  <c r="AO193" i="2"/>
  <c r="AY193" i="2"/>
  <c r="BM193" i="2"/>
  <c r="BO193" i="2"/>
  <c r="BK193" i="2"/>
  <c r="BE170" i="2"/>
  <c r="AU170" i="2"/>
  <c r="AI170" i="2"/>
  <c r="BM170" i="2"/>
  <c r="AY170" i="2"/>
  <c r="AO170" i="2"/>
  <c r="AE170" i="2"/>
  <c r="AQ170" i="2"/>
  <c r="BC170" i="2"/>
  <c r="AG170" i="2"/>
  <c r="BG170" i="2"/>
  <c r="AM170" i="2"/>
  <c r="AW170" i="2"/>
  <c r="BK170" i="2"/>
  <c r="BO170" i="2"/>
  <c r="BG149" i="2"/>
  <c r="AW149" i="2"/>
  <c r="AM149" i="2"/>
  <c r="BC149" i="2"/>
  <c r="AQ149" i="2"/>
  <c r="AG149" i="2"/>
  <c r="BK149" i="2"/>
  <c r="AO149" i="2"/>
  <c r="AY149" i="2"/>
  <c r="AE149" i="2"/>
  <c r="BE149" i="2"/>
  <c r="AI149" i="2"/>
  <c r="AU149" i="2"/>
  <c r="BO149" i="2"/>
  <c r="BM149" i="2"/>
  <c r="BO142" i="2"/>
  <c r="BE142" i="2"/>
  <c r="AU142" i="2"/>
  <c r="BK142" i="2"/>
  <c r="AY142" i="2"/>
  <c r="AG142" i="2"/>
  <c r="BG142" i="2"/>
  <c r="AE142" i="2"/>
  <c r="AW142" i="2"/>
  <c r="BC142" i="2"/>
  <c r="AI142" i="2"/>
  <c r="BM142" i="2"/>
  <c r="AO142" i="2"/>
  <c r="AQ142" i="2"/>
  <c r="AM142" i="2"/>
  <c r="BG134" i="2"/>
  <c r="AW134" i="2"/>
  <c r="AE134" i="2"/>
  <c r="BM134" i="2"/>
  <c r="BC134" i="2"/>
  <c r="AI134" i="2"/>
  <c r="BO134" i="2"/>
  <c r="AU134" i="2"/>
  <c r="BE134" i="2"/>
  <c r="BK134" i="2"/>
  <c r="AG134" i="2"/>
  <c r="AY134" i="2"/>
  <c r="AO134" i="2"/>
  <c r="AQ134" i="2"/>
  <c r="AM134" i="2"/>
  <c r="BM130" i="2"/>
  <c r="BC130" i="2"/>
  <c r="AI130" i="2"/>
  <c r="BG130" i="2"/>
  <c r="AW130" i="2"/>
  <c r="AE130" i="2"/>
  <c r="BO130" i="2"/>
  <c r="AU130" i="2"/>
  <c r="BE130" i="2"/>
  <c r="AY130" i="2"/>
  <c r="BK130" i="2"/>
  <c r="AG130" i="2"/>
  <c r="AQ130" i="2"/>
  <c r="AO130" i="2"/>
  <c r="AM130" i="2"/>
  <c r="BK127" i="2"/>
  <c r="AY127" i="2"/>
  <c r="AG127" i="2"/>
  <c r="BO127" i="2"/>
  <c r="BE127" i="2"/>
  <c r="AU127" i="2"/>
  <c r="AW127" i="2"/>
  <c r="BG127" i="2"/>
  <c r="AE127" i="2"/>
  <c r="BC127" i="2"/>
  <c r="BM127" i="2"/>
  <c r="AI127" i="2"/>
  <c r="AM127" i="2"/>
  <c r="AO127" i="2"/>
  <c r="AQ127" i="2"/>
  <c r="BO121" i="2"/>
  <c r="BE121" i="2"/>
  <c r="AU121" i="2"/>
  <c r="BK121" i="2"/>
  <c r="AW121" i="2"/>
  <c r="BC121" i="2"/>
  <c r="AG121" i="2"/>
  <c r="BG121" i="2"/>
  <c r="BM121" i="2"/>
  <c r="AE121" i="2"/>
  <c r="AI121" i="2"/>
  <c r="AY121" i="2"/>
  <c r="AO121" i="2"/>
  <c r="AM121" i="2"/>
  <c r="AQ121" i="2"/>
  <c r="BE114" i="2"/>
  <c r="AU114" i="2"/>
  <c r="AI114" i="2"/>
  <c r="AY114" i="2"/>
  <c r="AM114" i="2"/>
  <c r="BG114" i="2"/>
  <c r="AQ114" i="2"/>
  <c r="AE114" i="2"/>
  <c r="AG114" i="2"/>
  <c r="AO114" i="2"/>
  <c r="AW114" i="2"/>
  <c r="BC114" i="2"/>
  <c r="BO114" i="2"/>
  <c r="BM114" i="2"/>
  <c r="BK114" i="2"/>
  <c r="BC110" i="2"/>
  <c r="AQ110" i="2"/>
  <c r="AG110" i="2"/>
  <c r="BG110" i="2"/>
  <c r="AU110" i="2"/>
  <c r="AE110" i="2"/>
  <c r="AY110" i="2"/>
  <c r="AM110" i="2"/>
  <c r="BE110" i="2"/>
  <c r="BK110" i="2"/>
  <c r="AI110" i="2"/>
  <c r="AO110" i="2"/>
  <c r="AW110" i="2"/>
  <c r="BM110" i="2"/>
  <c r="BO110" i="2"/>
  <c r="BC106" i="2"/>
  <c r="AQ106" i="2"/>
  <c r="AG106" i="2"/>
  <c r="BG106" i="2"/>
  <c r="AW106" i="2"/>
  <c r="AM106" i="2"/>
  <c r="BE106" i="2"/>
  <c r="AI106" i="2"/>
  <c r="AO106" i="2"/>
  <c r="AU106" i="2"/>
  <c r="AY106" i="2"/>
  <c r="AE106" i="2"/>
  <c r="BM106" i="2"/>
  <c r="BK106" i="2"/>
  <c r="BO106" i="2"/>
  <c r="BO102" i="2"/>
  <c r="BE102" i="2"/>
  <c r="AU102" i="2"/>
  <c r="AE102" i="2"/>
  <c r="BK102" i="2"/>
  <c r="AY102" i="2"/>
  <c r="AO102" i="2"/>
  <c r="AW102" i="2"/>
  <c r="BC102" i="2"/>
  <c r="BG102" i="2"/>
  <c r="AM102" i="2"/>
  <c r="BM102" i="2"/>
  <c r="AQ102" i="2"/>
  <c r="AG102" i="2"/>
  <c r="AI102" i="2"/>
  <c r="BM98" i="2"/>
  <c r="BC98" i="2"/>
  <c r="AI98" i="2"/>
  <c r="BG98" i="2"/>
  <c r="AW98" i="2"/>
  <c r="AE98" i="2"/>
  <c r="AY98" i="2"/>
  <c r="BE98" i="2"/>
  <c r="BK98" i="2"/>
  <c r="AG98" i="2"/>
  <c r="BO98" i="2"/>
  <c r="AU98" i="2"/>
  <c r="AO98" i="2"/>
  <c r="AM98" i="2"/>
  <c r="AQ98" i="2"/>
  <c r="BO94" i="2"/>
  <c r="BE94" i="2"/>
  <c r="AU94" i="2"/>
  <c r="BK94" i="2"/>
  <c r="AY94" i="2"/>
  <c r="AG94" i="2"/>
  <c r="BG94" i="2"/>
  <c r="AE94" i="2"/>
  <c r="BM94" i="2"/>
  <c r="AI94" i="2"/>
  <c r="AW94" i="2"/>
  <c r="BC94" i="2"/>
  <c r="AO94" i="2"/>
  <c r="AM94" i="2"/>
  <c r="AQ94" i="2"/>
  <c r="BG85" i="2"/>
  <c r="AW85" i="2"/>
  <c r="AM85" i="2"/>
  <c r="BM85" i="2"/>
  <c r="BC85" i="2"/>
  <c r="AQ85" i="2"/>
  <c r="AY85" i="2"/>
  <c r="BE85" i="2"/>
  <c r="AG85" i="2"/>
  <c r="BK85" i="2"/>
  <c r="AO85" i="2"/>
  <c r="BO85" i="2"/>
  <c r="AU85" i="2"/>
  <c r="AI85" i="2"/>
  <c r="AE85" i="2"/>
  <c r="BG76" i="2"/>
  <c r="AQ76" i="2"/>
  <c r="AG76" i="2"/>
  <c r="BM76" i="2"/>
  <c r="BC76" i="2"/>
  <c r="AM76" i="2"/>
  <c r="BK76" i="2"/>
  <c r="AI76" i="2"/>
  <c r="BO76" i="2"/>
  <c r="AO76" i="2"/>
  <c r="AW76" i="2"/>
  <c r="BE76" i="2"/>
  <c r="AE76" i="2"/>
  <c r="AY76" i="2"/>
  <c r="AU76" i="2"/>
  <c r="BE70" i="2"/>
  <c r="AU70" i="2"/>
  <c r="AI70" i="2"/>
  <c r="BM70" i="2"/>
  <c r="AY70" i="2"/>
  <c r="AO70" i="2"/>
  <c r="AE70" i="2"/>
  <c r="BG70" i="2"/>
  <c r="AM70" i="2"/>
  <c r="AQ70" i="2"/>
  <c r="AW70" i="2"/>
  <c r="BC70" i="2"/>
  <c r="AG70" i="2"/>
  <c r="BK70" i="2"/>
  <c r="BO70" i="2"/>
  <c r="BG69" i="2"/>
  <c r="AW69" i="2"/>
  <c r="AM69" i="2"/>
  <c r="BC69" i="2"/>
  <c r="AQ69" i="2"/>
  <c r="AG69" i="2"/>
  <c r="AU69" i="2"/>
  <c r="AY69" i="2"/>
  <c r="AE69" i="2"/>
  <c r="BE69" i="2"/>
  <c r="AI69" i="2"/>
  <c r="AO69" i="2"/>
  <c r="BM69" i="2"/>
  <c r="BO69" i="2"/>
  <c r="BK69" i="2"/>
  <c r="BM55" i="2"/>
  <c r="BC55" i="2"/>
  <c r="AQ55" i="2"/>
  <c r="BG55" i="2"/>
  <c r="AW55" i="2"/>
  <c r="AM55" i="2"/>
  <c r="BO55" i="2"/>
  <c r="AU55" i="2"/>
  <c r="AY55" i="2"/>
  <c r="BE55" i="2"/>
  <c r="AG55" i="2"/>
  <c r="BK55" i="2"/>
  <c r="AO55" i="2"/>
  <c r="AE55" i="2"/>
  <c r="AI55" i="2"/>
  <c r="BG50" i="2"/>
  <c r="AW50" i="2"/>
  <c r="AM50" i="2"/>
  <c r="BM50" i="2"/>
  <c r="BC50" i="2"/>
  <c r="AQ50" i="2"/>
  <c r="AY50" i="2"/>
  <c r="AG50" i="2"/>
  <c r="BK50" i="2"/>
  <c r="AO50" i="2"/>
  <c r="BO50" i="2"/>
  <c r="AU50" i="2"/>
  <c r="BE50" i="2"/>
  <c r="AI50" i="2"/>
  <c r="AE50" i="2"/>
  <c r="BO46" i="2"/>
  <c r="BE46" i="2"/>
  <c r="AU46" i="2"/>
  <c r="BK46" i="2"/>
  <c r="AY46" i="2"/>
  <c r="AG46" i="2"/>
  <c r="AW46" i="2"/>
  <c r="BG46" i="2"/>
  <c r="AE46" i="2"/>
  <c r="BM46" i="2"/>
  <c r="AI46" i="2"/>
  <c r="BC46" i="2"/>
  <c r="AO46" i="2"/>
  <c r="AQ46" i="2"/>
  <c r="AM46" i="2"/>
  <c r="BM33" i="2"/>
  <c r="BC33" i="2"/>
  <c r="AQ33" i="2"/>
  <c r="BG33" i="2"/>
  <c r="AW33" i="2"/>
  <c r="AM33" i="2"/>
  <c r="BO33" i="2"/>
  <c r="AU33" i="2"/>
  <c r="BE33" i="2"/>
  <c r="BK33" i="2"/>
  <c r="AO33" i="2"/>
  <c r="AY33" i="2"/>
  <c r="AE33" i="2"/>
  <c r="AG33" i="2"/>
  <c r="AI33" i="2"/>
  <c r="BK28" i="2"/>
  <c r="AY28" i="2"/>
  <c r="AO28" i="2"/>
  <c r="BO28" i="2"/>
  <c r="BE28" i="2"/>
  <c r="AU28" i="2"/>
  <c r="AG28" i="2"/>
  <c r="AW28" i="2"/>
  <c r="BG28" i="2"/>
  <c r="AM28" i="2"/>
  <c r="BM28" i="2"/>
  <c r="AQ28" i="2"/>
  <c r="BC28" i="2"/>
  <c r="AE28" i="2"/>
  <c r="AI28" i="2"/>
  <c r="BM24" i="2"/>
  <c r="BC24" i="2"/>
  <c r="AQ24" i="2"/>
  <c r="BG24" i="2"/>
  <c r="AW24" i="2"/>
  <c r="AM24" i="2"/>
  <c r="BK24" i="2"/>
  <c r="AO24" i="2"/>
  <c r="BO24" i="2"/>
  <c r="AU24" i="2"/>
  <c r="AY24" i="2"/>
  <c r="BE24" i="2"/>
  <c r="AG24" i="2"/>
  <c r="AI24" i="2"/>
  <c r="AE24" i="2"/>
  <c r="BM15" i="2"/>
  <c r="BC15" i="2"/>
  <c r="AQ15" i="2"/>
  <c r="BG15" i="2"/>
  <c r="AW15" i="2"/>
  <c r="AM15" i="2"/>
  <c r="BO15" i="2"/>
  <c r="AU15" i="2"/>
  <c r="BE15" i="2"/>
  <c r="AE15" i="2"/>
  <c r="BK15" i="2"/>
  <c r="AO15" i="2"/>
  <c r="AY15" i="2"/>
  <c r="AG15" i="2"/>
  <c r="AI15" i="2"/>
  <c r="BM11" i="2"/>
  <c r="BC11" i="2"/>
  <c r="AQ11" i="2"/>
  <c r="BG11" i="2"/>
  <c r="AW11" i="2"/>
  <c r="AM11" i="2"/>
  <c r="AY11" i="2"/>
  <c r="BE11" i="2"/>
  <c r="BK11" i="2"/>
  <c r="AO11" i="2"/>
  <c r="BO11" i="2"/>
  <c r="AU11" i="2"/>
  <c r="AG11" i="2"/>
  <c r="AE11" i="2"/>
  <c r="AI11" i="2"/>
  <c r="BE255" i="2"/>
  <c r="AU255" i="2"/>
  <c r="AI255" i="2"/>
  <c r="BG255" i="2"/>
  <c r="AW255" i="2"/>
  <c r="AM255" i="2"/>
  <c r="AQ255" i="2"/>
  <c r="BC255" i="2"/>
  <c r="AG255" i="2"/>
  <c r="BM255" i="2"/>
  <c r="AE255" i="2"/>
  <c r="AO255" i="2"/>
  <c r="AY255" i="2"/>
  <c r="BO255" i="2"/>
  <c r="BK255" i="2"/>
  <c r="BC250" i="2"/>
  <c r="AQ250" i="2"/>
  <c r="AG250" i="2"/>
  <c r="BE250" i="2"/>
  <c r="AU250" i="2"/>
  <c r="AI250" i="2"/>
  <c r="AY250" i="2"/>
  <c r="AE250" i="2"/>
  <c r="BM250" i="2"/>
  <c r="AO250" i="2"/>
  <c r="AM250" i="2"/>
  <c r="AW250" i="2"/>
  <c r="BG250" i="2"/>
  <c r="BO250" i="2"/>
  <c r="BK250" i="2"/>
  <c r="BC245" i="2"/>
  <c r="AQ245" i="2"/>
  <c r="AG245" i="2"/>
  <c r="BE245" i="2"/>
  <c r="AU245" i="2"/>
  <c r="AI245" i="2"/>
  <c r="AW245" i="2"/>
  <c r="BG245" i="2"/>
  <c r="AM245" i="2"/>
  <c r="AY245" i="2"/>
  <c r="BM245" i="2"/>
  <c r="AE245" i="2"/>
  <c r="AO245" i="2"/>
  <c r="BO245" i="2"/>
  <c r="BK245" i="2"/>
  <c r="BC240" i="2"/>
  <c r="AQ240" i="2"/>
  <c r="AG240" i="2"/>
  <c r="BE240" i="2"/>
  <c r="AU240" i="2"/>
  <c r="AI240" i="2"/>
  <c r="BK240" i="2"/>
  <c r="AO240" i="2"/>
  <c r="AY240" i="2"/>
  <c r="AE240" i="2"/>
  <c r="AW240" i="2"/>
  <c r="BG240" i="2"/>
  <c r="AM240" i="2"/>
  <c r="BM240" i="2"/>
  <c r="BO240" i="2"/>
  <c r="BK231" i="2"/>
  <c r="AY231" i="2"/>
  <c r="AO231" i="2"/>
  <c r="BM231" i="2"/>
  <c r="BC231" i="2"/>
  <c r="AQ231" i="2"/>
  <c r="AW231" i="2"/>
  <c r="BG231" i="2"/>
  <c r="AM231" i="2"/>
  <c r="BO231" i="2"/>
  <c r="AG231" i="2"/>
  <c r="AU231" i="2"/>
  <c r="BE231" i="2"/>
  <c r="AI231" i="2"/>
  <c r="AE231" i="2"/>
  <c r="BO217" i="2"/>
  <c r="BE217" i="2"/>
  <c r="AU217" i="2"/>
  <c r="AG217" i="2"/>
  <c r="BG217" i="2"/>
  <c r="AW217" i="2"/>
  <c r="AM217" i="2"/>
  <c r="AY217" i="2"/>
  <c r="BK217" i="2"/>
  <c r="AO217" i="2"/>
  <c r="AQ217" i="2"/>
  <c r="BC217" i="2"/>
  <c r="BM217" i="2"/>
  <c r="AE217" i="2"/>
  <c r="AI217" i="2"/>
  <c r="BE213" i="2"/>
  <c r="AU213" i="2"/>
  <c r="AI213" i="2"/>
  <c r="BG213" i="2"/>
  <c r="AW213" i="2"/>
  <c r="AM213" i="2"/>
  <c r="AO213" i="2"/>
  <c r="AY213" i="2"/>
  <c r="AE213" i="2"/>
  <c r="AQ213" i="2"/>
  <c r="BC213" i="2"/>
  <c r="AG213" i="2"/>
  <c r="BM213" i="2"/>
  <c r="BO213" i="2"/>
  <c r="BK213" i="2"/>
  <c r="BO205" i="2"/>
  <c r="BE205" i="2"/>
  <c r="AO205" i="2"/>
  <c r="AE205" i="2"/>
  <c r="BG205" i="2"/>
  <c r="AQ205" i="2"/>
  <c r="AG205" i="2"/>
  <c r="BC205" i="2"/>
  <c r="BM205" i="2"/>
  <c r="AM205" i="2"/>
  <c r="AW205" i="2"/>
  <c r="BK205" i="2"/>
  <c r="AI205" i="2"/>
  <c r="AU205" i="2"/>
  <c r="AY205" i="2"/>
  <c r="BC194" i="2"/>
  <c r="AQ194" i="2"/>
  <c r="AG194" i="2"/>
  <c r="BE194" i="2"/>
  <c r="AU194" i="2"/>
  <c r="AI194" i="2"/>
  <c r="AW194" i="2"/>
  <c r="BG194" i="2"/>
  <c r="AM194" i="2"/>
  <c r="AE194" i="2"/>
  <c r="AO194" i="2"/>
  <c r="AY194" i="2"/>
  <c r="BM194" i="2"/>
  <c r="BK194" i="2"/>
  <c r="BO194" i="2"/>
  <c r="BM185" i="2"/>
  <c r="AY185" i="2"/>
  <c r="AO185" i="2"/>
  <c r="AE185" i="2"/>
  <c r="BC185" i="2"/>
  <c r="AQ185" i="2"/>
  <c r="AG185" i="2"/>
  <c r="BG185" i="2"/>
  <c r="AM185" i="2"/>
  <c r="AW185" i="2"/>
  <c r="AU185" i="2"/>
  <c r="AI185" i="2"/>
  <c r="BE185" i="2"/>
  <c r="BK185" i="2"/>
  <c r="BO185" i="2"/>
  <c r="BE180" i="2"/>
  <c r="AU180" i="2"/>
  <c r="AI180" i="2"/>
  <c r="BG180" i="2"/>
  <c r="AW180" i="2"/>
  <c r="AM180" i="2"/>
  <c r="BC180" i="2"/>
  <c r="AG180" i="2"/>
  <c r="AQ180" i="2"/>
  <c r="BM180" i="2"/>
  <c r="AO180" i="2"/>
  <c r="AY180" i="2"/>
  <c r="AE180" i="2"/>
  <c r="BO180" i="2"/>
  <c r="BK180" i="2"/>
  <c r="BG175" i="2"/>
  <c r="AW175" i="2"/>
  <c r="AM175" i="2"/>
  <c r="BC175" i="2"/>
  <c r="AQ175" i="2"/>
  <c r="AG175" i="2"/>
  <c r="BM175" i="2"/>
  <c r="AO175" i="2"/>
  <c r="AY175" i="2"/>
  <c r="AE175" i="2"/>
  <c r="BE175" i="2"/>
  <c r="AI175" i="2"/>
  <c r="AU175" i="2"/>
  <c r="BO175" i="2"/>
  <c r="BK175" i="2"/>
  <c r="BK171" i="2"/>
  <c r="AY171" i="2"/>
  <c r="AG171" i="2"/>
  <c r="BO171" i="2"/>
  <c r="BE171" i="2"/>
  <c r="AU171" i="2"/>
  <c r="BG171" i="2"/>
  <c r="AE171" i="2"/>
  <c r="AW171" i="2"/>
  <c r="BC171" i="2"/>
  <c r="AI171" i="2"/>
  <c r="BM171" i="2"/>
  <c r="AM171" i="2"/>
  <c r="AO171" i="2"/>
  <c r="AQ171" i="2"/>
  <c r="AY161" i="2"/>
  <c r="AO161" i="2"/>
  <c r="AE161" i="2"/>
  <c r="BE161" i="2"/>
  <c r="AU161" i="2"/>
  <c r="AI161" i="2"/>
  <c r="BC161" i="2"/>
  <c r="AG161" i="2"/>
  <c r="AQ161" i="2"/>
  <c r="AW161" i="2"/>
  <c r="BG161" i="2"/>
  <c r="AM161" i="2"/>
  <c r="BM161" i="2"/>
  <c r="BK161" i="2"/>
  <c r="BO161" i="2"/>
  <c r="BG150" i="2"/>
  <c r="AQ150" i="2"/>
  <c r="AG150" i="2"/>
  <c r="BM150" i="2"/>
  <c r="BC150" i="2"/>
  <c r="AM150" i="2"/>
  <c r="BO150" i="2"/>
  <c r="AO150" i="2"/>
  <c r="BE150" i="2"/>
  <c r="AE150" i="2"/>
  <c r="BK150" i="2"/>
  <c r="AI150" i="2"/>
  <c r="AW150" i="2"/>
  <c r="AU150" i="2"/>
  <c r="AY150" i="2"/>
  <c r="BO143" i="2"/>
  <c r="BE143" i="2"/>
  <c r="AU143" i="2"/>
  <c r="BK143" i="2"/>
  <c r="AY143" i="2"/>
  <c r="AG143" i="2"/>
  <c r="AW143" i="2"/>
  <c r="BG143" i="2"/>
  <c r="AE143" i="2"/>
  <c r="BM143" i="2"/>
  <c r="AI143" i="2"/>
  <c r="BC143" i="2"/>
  <c r="AM143" i="2"/>
  <c r="AO143" i="2"/>
  <c r="AQ143" i="2"/>
  <c r="BM139" i="2"/>
  <c r="BC139" i="2"/>
  <c r="AI139" i="2"/>
  <c r="BG139" i="2"/>
  <c r="AW139" i="2"/>
  <c r="AE139" i="2"/>
  <c r="BO139" i="2"/>
  <c r="AU139" i="2"/>
  <c r="BE139" i="2"/>
  <c r="BK139" i="2"/>
  <c r="AG139" i="2"/>
  <c r="AY139" i="2"/>
  <c r="AO139" i="2"/>
  <c r="AM139" i="2"/>
  <c r="AQ139" i="2"/>
  <c r="BO135" i="2"/>
  <c r="BE135" i="2"/>
  <c r="AU135" i="2"/>
  <c r="AE135" i="2"/>
  <c r="BK135" i="2"/>
  <c r="AY135" i="2"/>
  <c r="AI135" i="2"/>
  <c r="BC135" i="2"/>
  <c r="BM135" i="2"/>
  <c r="AO135" i="2"/>
  <c r="AW135" i="2"/>
  <c r="AG135" i="2"/>
  <c r="BG135" i="2"/>
  <c r="AM135" i="2"/>
  <c r="AQ135" i="2"/>
  <c r="BK131" i="2"/>
  <c r="AY131" i="2"/>
  <c r="AI131" i="2"/>
  <c r="BO131" i="2"/>
  <c r="BE131" i="2"/>
  <c r="AU131" i="2"/>
  <c r="AE131" i="2"/>
  <c r="BC131" i="2"/>
  <c r="BM131" i="2"/>
  <c r="AO131" i="2"/>
  <c r="AW131" i="2"/>
  <c r="AG131" i="2"/>
  <c r="BG131" i="2"/>
  <c r="AQ131" i="2"/>
  <c r="AM131" i="2"/>
  <c r="BO128" i="2"/>
  <c r="BE128" i="2"/>
  <c r="AU128" i="2"/>
  <c r="AE128" i="2"/>
  <c r="BK128" i="2"/>
  <c r="AY128" i="2"/>
  <c r="AI128" i="2"/>
  <c r="BG128" i="2"/>
  <c r="AG128" i="2"/>
  <c r="AW128" i="2"/>
  <c r="BM128" i="2"/>
  <c r="AO128" i="2"/>
  <c r="BC128" i="2"/>
  <c r="AM128" i="2"/>
  <c r="AQ128" i="2"/>
  <c r="BM122" i="2"/>
  <c r="BC122" i="2"/>
  <c r="AO122" i="2"/>
  <c r="BG122" i="2"/>
  <c r="AW122" i="2"/>
  <c r="AG122" i="2"/>
  <c r="BO122" i="2"/>
  <c r="AU122" i="2"/>
  <c r="BE122" i="2"/>
  <c r="AE122" i="2"/>
  <c r="BK122" i="2"/>
  <c r="AI122" i="2"/>
  <c r="AY122" i="2"/>
  <c r="AQ122" i="2"/>
  <c r="AM122" i="2"/>
  <c r="BG115" i="2"/>
  <c r="AW115" i="2"/>
  <c r="AM115" i="2"/>
  <c r="BM115" i="2"/>
  <c r="AY115" i="2"/>
  <c r="AG115" i="2"/>
  <c r="BE115" i="2"/>
  <c r="AQ115" i="2"/>
  <c r="BO115" i="2"/>
  <c r="AO115" i="2"/>
  <c r="AU115" i="2"/>
  <c r="BC115" i="2"/>
  <c r="BK115" i="2"/>
  <c r="AE115" i="2"/>
  <c r="AI115" i="2"/>
  <c r="BM111" i="2"/>
  <c r="AY111" i="2"/>
  <c r="AO111" i="2"/>
  <c r="AE111" i="2"/>
  <c r="BC111" i="2"/>
  <c r="AM111" i="2"/>
  <c r="BG111" i="2"/>
  <c r="AU111" i="2"/>
  <c r="AG111" i="2"/>
  <c r="AW111" i="2"/>
  <c r="BE111" i="2"/>
  <c r="AI111" i="2"/>
  <c r="AQ111" i="2"/>
  <c r="BO111" i="2"/>
  <c r="BK111" i="2"/>
  <c r="BM107" i="2"/>
  <c r="AY107" i="2"/>
  <c r="AO107" i="2"/>
  <c r="AE107" i="2"/>
  <c r="BE107" i="2"/>
  <c r="AU107" i="2"/>
  <c r="AI107" i="2"/>
  <c r="AW107" i="2"/>
  <c r="BC107" i="2"/>
  <c r="AG107" i="2"/>
  <c r="BG107" i="2"/>
  <c r="AM107" i="2"/>
  <c r="AQ107" i="2"/>
  <c r="BO107" i="2"/>
  <c r="BK107" i="2"/>
  <c r="BM103" i="2"/>
  <c r="BC103" i="2"/>
  <c r="AQ103" i="2"/>
  <c r="BG103" i="2"/>
  <c r="AW103" i="2"/>
  <c r="AM103" i="2"/>
  <c r="BE103" i="2"/>
  <c r="AG103" i="2"/>
  <c r="BK103" i="2"/>
  <c r="AO103" i="2"/>
  <c r="BO103" i="2"/>
  <c r="AU103" i="2"/>
  <c r="AY103" i="2"/>
  <c r="AI103" i="2"/>
  <c r="AE103" i="2"/>
  <c r="BM99" i="2"/>
  <c r="BC99" i="2"/>
  <c r="AI99" i="2"/>
  <c r="BG99" i="2"/>
  <c r="AW99" i="2"/>
  <c r="AE99" i="2"/>
  <c r="BK99" i="2"/>
  <c r="AG99" i="2"/>
  <c r="BO99" i="2"/>
  <c r="AU99" i="2"/>
  <c r="AY99" i="2"/>
  <c r="BE99" i="2"/>
  <c r="AO99" i="2"/>
  <c r="AM99" i="2"/>
  <c r="AQ99" i="2"/>
  <c r="BO81" i="2"/>
  <c r="BE81" i="2"/>
  <c r="AM81" i="2"/>
  <c r="BK81" i="2"/>
  <c r="AQ81" i="2"/>
  <c r="AG81" i="2"/>
  <c r="BM81" i="2"/>
  <c r="AI81" i="2"/>
  <c r="AO81" i="2"/>
  <c r="BC81" i="2"/>
  <c r="BG81" i="2"/>
  <c r="AE81" i="2"/>
  <c r="AU81" i="2"/>
  <c r="AW81" i="2"/>
  <c r="AY81" i="2"/>
  <c r="BG88" i="2"/>
  <c r="AW88" i="2"/>
  <c r="AM88" i="2"/>
  <c r="BM88" i="2"/>
  <c r="BC88" i="2"/>
  <c r="AQ88" i="2"/>
  <c r="BK88" i="2"/>
  <c r="AO88" i="2"/>
  <c r="BO88" i="2"/>
  <c r="AU88" i="2"/>
  <c r="AY88" i="2"/>
  <c r="BE88" i="2"/>
  <c r="AG88" i="2"/>
  <c r="AI88" i="2"/>
  <c r="AE88" i="2"/>
  <c r="BM58" i="2"/>
  <c r="BC58" i="2"/>
  <c r="AI58" i="2"/>
  <c r="BG58" i="2"/>
  <c r="AW58" i="2"/>
  <c r="AE58" i="2"/>
  <c r="BE58" i="2"/>
  <c r="AG58" i="2"/>
  <c r="BO58" i="2"/>
  <c r="AU58" i="2"/>
  <c r="AY58" i="2"/>
  <c r="BK58" i="2"/>
  <c r="AO58" i="2"/>
  <c r="AM58" i="2"/>
  <c r="AQ58" i="2"/>
  <c r="BG51" i="2"/>
  <c r="AW51" i="2"/>
  <c r="AM51" i="2"/>
  <c r="BM51" i="2"/>
  <c r="BC51" i="2"/>
  <c r="AQ51" i="2"/>
  <c r="BK51" i="2"/>
  <c r="AO51" i="2"/>
  <c r="BO51" i="2"/>
  <c r="AU51" i="2"/>
  <c r="AY51" i="2"/>
  <c r="BE51" i="2"/>
  <c r="AG51" i="2"/>
  <c r="AI51" i="2"/>
  <c r="AE51" i="2"/>
  <c r="BM47" i="2"/>
  <c r="BC47" i="2"/>
  <c r="AI47" i="2"/>
  <c r="BG47" i="2"/>
  <c r="AW47" i="2"/>
  <c r="AE47" i="2"/>
  <c r="BK47" i="2"/>
  <c r="AG47" i="2"/>
  <c r="BO47" i="2"/>
  <c r="AY47" i="2"/>
  <c r="BE47" i="2"/>
  <c r="AU47" i="2"/>
  <c r="AO47" i="2"/>
  <c r="AM47" i="2"/>
  <c r="AQ47" i="2"/>
  <c r="BO43" i="2"/>
  <c r="BE43" i="2"/>
  <c r="AU43" i="2"/>
  <c r="BK43" i="2"/>
  <c r="AY43" i="2"/>
  <c r="AG43" i="2"/>
  <c r="BG43" i="2"/>
  <c r="AE43" i="2"/>
  <c r="AI43" i="2"/>
  <c r="AW43" i="2"/>
  <c r="BC43" i="2"/>
  <c r="BM43" i="2"/>
  <c r="AO43" i="2"/>
  <c r="AM43" i="2"/>
  <c r="AQ43" i="2"/>
  <c r="BG39" i="2"/>
  <c r="AW39" i="2"/>
  <c r="AE39" i="2"/>
  <c r="BM39" i="2"/>
  <c r="BC39" i="2"/>
  <c r="AI39" i="2"/>
  <c r="BE39" i="2"/>
  <c r="BK39" i="2"/>
  <c r="BO39" i="2"/>
  <c r="AU39" i="2"/>
  <c r="AY39" i="2"/>
  <c r="AG39" i="2"/>
  <c r="AO39" i="2"/>
  <c r="AQ39" i="2"/>
  <c r="AM39" i="2"/>
  <c r="AY30" i="2"/>
  <c r="AO30" i="2"/>
  <c r="AE30" i="2"/>
  <c r="BM30" i="2"/>
  <c r="AU30" i="2"/>
  <c r="AI30" i="2"/>
  <c r="BO30" i="2"/>
  <c r="AM30" i="2"/>
  <c r="AQ30" i="2"/>
  <c r="AW30" i="2"/>
  <c r="BK30" i="2"/>
  <c r="AG30" i="2"/>
  <c r="BE30" i="2"/>
  <c r="BG30" i="2"/>
  <c r="BC30" i="2"/>
  <c r="BM25" i="2"/>
  <c r="BC25" i="2"/>
  <c r="AQ25" i="2"/>
  <c r="BG25" i="2"/>
  <c r="AW25" i="2"/>
  <c r="AM25" i="2"/>
  <c r="AY25" i="2"/>
  <c r="BK25" i="2"/>
  <c r="AO25" i="2"/>
  <c r="BO25" i="2"/>
  <c r="AU25" i="2"/>
  <c r="BE25" i="2"/>
  <c r="AG25" i="2"/>
  <c r="AE25" i="2"/>
  <c r="AI25" i="2"/>
  <c r="BO21" i="2"/>
  <c r="BE21" i="2"/>
  <c r="AU21" i="2"/>
  <c r="AG21" i="2"/>
  <c r="BK21" i="2"/>
  <c r="AY21" i="2"/>
  <c r="AO21" i="2"/>
  <c r="BM21" i="2"/>
  <c r="AQ21" i="2"/>
  <c r="BC21" i="2"/>
  <c r="BG21" i="2"/>
  <c r="AM21" i="2"/>
  <c r="AW21" i="2"/>
  <c r="AI21" i="2"/>
  <c r="AE21" i="2"/>
  <c r="BG17" i="2"/>
  <c r="AW17" i="2"/>
  <c r="AM17" i="2"/>
  <c r="BM17" i="2"/>
  <c r="BC17" i="2"/>
  <c r="AQ17" i="2"/>
  <c r="BE17" i="2"/>
  <c r="AO17" i="2"/>
  <c r="BO17" i="2"/>
  <c r="AU17" i="2"/>
  <c r="AY17" i="2"/>
  <c r="BK17" i="2"/>
  <c r="AG17" i="2"/>
  <c r="AE17" i="2"/>
  <c r="AI17" i="2"/>
  <c r="BK12" i="2"/>
  <c r="AY12" i="2"/>
  <c r="AO12" i="2"/>
  <c r="BO12" i="2"/>
  <c r="BE12" i="2"/>
  <c r="AU12" i="2"/>
  <c r="AG12" i="2"/>
  <c r="BG12" i="2"/>
  <c r="AM12" i="2"/>
  <c r="AW12" i="2"/>
  <c r="BC12" i="2"/>
  <c r="BM12" i="2"/>
  <c r="AQ12" i="2"/>
  <c r="AI12" i="2"/>
  <c r="AE12" i="2"/>
  <c r="AY251" i="2"/>
  <c r="AO251" i="2"/>
  <c r="AE251" i="2"/>
  <c r="BC251" i="2"/>
  <c r="AQ251" i="2"/>
  <c r="AG251" i="2"/>
  <c r="BG251" i="2"/>
  <c r="AM251" i="2"/>
  <c r="AW251" i="2"/>
  <c r="AI251" i="2"/>
  <c r="AU251" i="2"/>
  <c r="BE251" i="2"/>
  <c r="BM251" i="2"/>
  <c r="BK251" i="2"/>
  <c r="BO251" i="2"/>
  <c r="AY246" i="2"/>
  <c r="AO246" i="2"/>
  <c r="AE246" i="2"/>
  <c r="BC246" i="2"/>
  <c r="AQ246" i="2"/>
  <c r="AG246" i="2"/>
  <c r="BE246" i="2"/>
  <c r="AI246" i="2"/>
  <c r="AU246" i="2"/>
  <c r="BG246" i="2"/>
  <c r="AM246" i="2"/>
  <c r="AW246" i="2"/>
  <c r="BM246" i="2"/>
  <c r="BO246" i="2"/>
  <c r="BK246" i="2"/>
  <c r="BM241" i="2"/>
  <c r="AY241" i="2"/>
  <c r="AO241" i="2"/>
  <c r="AE241" i="2"/>
  <c r="BC241" i="2"/>
  <c r="AQ241" i="2"/>
  <c r="AG241" i="2"/>
  <c r="AW241" i="2"/>
  <c r="BG241" i="2"/>
  <c r="AM241" i="2"/>
  <c r="BE241" i="2"/>
  <c r="AI241" i="2"/>
  <c r="AU241" i="2"/>
  <c r="BK241" i="2"/>
  <c r="BO241" i="2"/>
  <c r="BM236" i="2"/>
  <c r="AY236" i="2"/>
  <c r="AO236" i="2"/>
  <c r="AE236" i="2"/>
  <c r="BC236" i="2"/>
  <c r="AQ236" i="2"/>
  <c r="AG236" i="2"/>
  <c r="BG236" i="2"/>
  <c r="AM236" i="2"/>
  <c r="AW236" i="2"/>
  <c r="AI236" i="2"/>
  <c r="AU236" i="2"/>
  <c r="BE236" i="2"/>
  <c r="BK236" i="2"/>
  <c r="BO236" i="2"/>
  <c r="BC235" i="2"/>
  <c r="AQ235" i="2"/>
  <c r="AG235" i="2"/>
  <c r="BE235" i="2"/>
  <c r="AU235" i="2"/>
  <c r="AI235" i="2"/>
  <c r="AY235" i="2"/>
  <c r="AE235" i="2"/>
  <c r="AO235" i="2"/>
  <c r="AM235" i="2"/>
  <c r="AW235" i="2"/>
  <c r="BG235" i="2"/>
  <c r="BM235" i="2"/>
  <c r="BK235" i="2"/>
  <c r="BO235" i="2"/>
  <c r="BO226" i="2"/>
  <c r="BE226" i="2"/>
  <c r="AM226" i="2"/>
  <c r="BG226" i="2"/>
  <c r="AO226" i="2"/>
  <c r="AE226" i="2"/>
  <c r="BM226" i="2"/>
  <c r="AI226" i="2"/>
  <c r="BC226" i="2"/>
  <c r="AG226" i="2"/>
  <c r="AQ226" i="2"/>
  <c r="BK226" i="2"/>
  <c r="AU226" i="2"/>
  <c r="AW226" i="2"/>
  <c r="AY226" i="2"/>
  <c r="BG218" i="2"/>
  <c r="AW218" i="2"/>
  <c r="AM218" i="2"/>
  <c r="BK218" i="2"/>
  <c r="AY218" i="2"/>
  <c r="AO218" i="2"/>
  <c r="AE218" i="2"/>
  <c r="BC218" i="2"/>
  <c r="AG218" i="2"/>
  <c r="AQ218" i="2"/>
  <c r="AI218" i="2"/>
  <c r="AU218" i="2"/>
  <c r="BE218" i="2"/>
  <c r="BM218" i="2"/>
  <c r="BO218" i="2"/>
  <c r="BE214" i="2"/>
  <c r="AU214" i="2"/>
  <c r="AI214" i="2"/>
  <c r="BG214" i="2"/>
  <c r="AW214" i="2"/>
  <c r="AM214" i="2"/>
  <c r="AY214" i="2"/>
  <c r="AE214" i="2"/>
  <c r="BM214" i="2"/>
  <c r="AO214" i="2"/>
  <c r="BC214" i="2"/>
  <c r="AG214" i="2"/>
  <c r="AQ214" i="2"/>
  <c r="BO214" i="2"/>
  <c r="BK214" i="2"/>
  <c r="BM210" i="2"/>
  <c r="BC210" i="2"/>
  <c r="AI210" i="2"/>
  <c r="BO210" i="2"/>
  <c r="BE210" i="2"/>
  <c r="AM210" i="2"/>
  <c r="BG210" i="2"/>
  <c r="AE210" i="2"/>
  <c r="AO210" i="2"/>
  <c r="AQ210" i="2"/>
  <c r="BK210" i="2"/>
  <c r="AG210" i="2"/>
  <c r="AY210" i="2"/>
  <c r="AW210" i="2"/>
  <c r="AU210" i="2"/>
  <c r="BG186" i="2"/>
  <c r="AW186" i="2"/>
  <c r="AM186" i="2"/>
  <c r="AY186" i="2"/>
  <c r="AO186" i="2"/>
  <c r="AE186" i="2"/>
  <c r="AU186" i="2"/>
  <c r="BE186" i="2"/>
  <c r="AI186" i="2"/>
  <c r="BC186" i="2"/>
  <c r="AG186" i="2"/>
  <c r="AQ186" i="2"/>
  <c r="BK186" i="2"/>
  <c r="BM186" i="2"/>
  <c r="BO186" i="2"/>
  <c r="BC181" i="2"/>
  <c r="AQ181" i="2"/>
  <c r="AG181" i="2"/>
  <c r="BE181" i="2"/>
  <c r="AU181" i="2"/>
  <c r="AI181" i="2"/>
  <c r="AO181" i="2"/>
  <c r="AY181" i="2"/>
  <c r="AE181" i="2"/>
  <c r="AW181" i="2"/>
  <c r="BG181" i="2"/>
  <c r="AM181" i="2"/>
  <c r="BM181" i="2"/>
  <c r="BK181" i="2"/>
  <c r="BO181" i="2"/>
  <c r="AY176" i="2"/>
  <c r="AO176" i="2"/>
  <c r="AW176" i="2"/>
  <c r="AI176" i="2"/>
  <c r="BE176" i="2"/>
  <c r="AQ176" i="2"/>
  <c r="AE176" i="2"/>
  <c r="BC176" i="2"/>
  <c r="AM176" i="2"/>
  <c r="AU176" i="2"/>
  <c r="BG176" i="2"/>
  <c r="AG176" i="2"/>
  <c r="BM176" i="2"/>
  <c r="BO176" i="2"/>
  <c r="BK176" i="2"/>
  <c r="BO172" i="2"/>
  <c r="BE172" i="2"/>
  <c r="AU172" i="2"/>
  <c r="AE172" i="2"/>
  <c r="BK172" i="2"/>
  <c r="AY172" i="2"/>
  <c r="AI172" i="2"/>
  <c r="AW172" i="2"/>
  <c r="BG172" i="2"/>
  <c r="AG172" i="2"/>
  <c r="BM172" i="2"/>
  <c r="AO172" i="2"/>
  <c r="BC172" i="2"/>
  <c r="AM172" i="2"/>
  <c r="AQ172" i="2"/>
  <c r="BM162" i="2"/>
  <c r="AY162" i="2"/>
  <c r="AO162" i="2"/>
  <c r="AE162" i="2"/>
  <c r="BE162" i="2"/>
  <c r="AU162" i="2"/>
  <c r="AI162" i="2"/>
  <c r="AQ162" i="2"/>
  <c r="BC162" i="2"/>
  <c r="AG162" i="2"/>
  <c r="BG162" i="2"/>
  <c r="AM162" i="2"/>
  <c r="AW162" i="2"/>
  <c r="BO162" i="2"/>
  <c r="BK162" i="2"/>
  <c r="BO151" i="2"/>
  <c r="BE151" i="2"/>
  <c r="AM151" i="2"/>
  <c r="BK151" i="2"/>
  <c r="AQ151" i="2"/>
  <c r="AG151" i="2"/>
  <c r="AO151" i="2"/>
  <c r="BG151" i="2"/>
  <c r="AE151" i="2"/>
  <c r="BM151" i="2"/>
  <c r="AI151" i="2"/>
  <c r="BC151" i="2"/>
  <c r="AY151" i="2"/>
  <c r="AW151" i="2"/>
  <c r="AU151" i="2"/>
  <c r="BC147" i="2"/>
  <c r="AQ147" i="2"/>
  <c r="AG147" i="2"/>
  <c r="BG147" i="2"/>
  <c r="AW147" i="2"/>
  <c r="AM147" i="2"/>
  <c r="AO147" i="2"/>
  <c r="AY147" i="2"/>
  <c r="AE147" i="2"/>
  <c r="BE147" i="2"/>
  <c r="AI147" i="2"/>
  <c r="AU147" i="2"/>
  <c r="BM147" i="2"/>
  <c r="BO147" i="2"/>
  <c r="BK147" i="2"/>
  <c r="BG140" i="2"/>
  <c r="AW140" i="2"/>
  <c r="AG140" i="2"/>
  <c r="BM140" i="2"/>
  <c r="BC140" i="2"/>
  <c r="AO140" i="2"/>
  <c r="BO140" i="2"/>
  <c r="AU140" i="2"/>
  <c r="BE140" i="2"/>
  <c r="AE140" i="2"/>
  <c r="BK140" i="2"/>
  <c r="AI140" i="2"/>
  <c r="AY140" i="2"/>
  <c r="AQ140" i="2"/>
  <c r="AM140" i="2"/>
  <c r="BO136" i="2"/>
  <c r="BE136" i="2"/>
  <c r="AU136" i="2"/>
  <c r="BK136" i="2"/>
  <c r="AY136" i="2"/>
  <c r="AG136" i="2"/>
  <c r="BM136" i="2"/>
  <c r="AI136" i="2"/>
  <c r="BC136" i="2"/>
  <c r="BG136" i="2"/>
  <c r="AE136" i="2"/>
  <c r="AW136" i="2"/>
  <c r="AQ136" i="2"/>
  <c r="AO136" i="2"/>
  <c r="AM136" i="2"/>
  <c r="BK132" i="2"/>
  <c r="AY132" i="2"/>
  <c r="AG132" i="2"/>
  <c r="BO132" i="2"/>
  <c r="BE132" i="2"/>
  <c r="AU132" i="2"/>
  <c r="BM132" i="2"/>
  <c r="AI132" i="2"/>
  <c r="BC132" i="2"/>
  <c r="BG132" i="2"/>
  <c r="AE132" i="2"/>
  <c r="AW132" i="2"/>
  <c r="AO132" i="2"/>
  <c r="AQ132" i="2"/>
  <c r="AM132" i="2"/>
  <c r="BO129" i="2"/>
  <c r="BE129" i="2"/>
  <c r="AU129" i="2"/>
  <c r="BK129" i="2"/>
  <c r="AY129" i="2"/>
  <c r="AG129" i="2"/>
  <c r="AW129" i="2"/>
  <c r="BG129" i="2"/>
  <c r="AE129" i="2"/>
  <c r="AI129" i="2"/>
  <c r="BC129" i="2"/>
  <c r="BM129" i="2"/>
  <c r="AQ129" i="2"/>
  <c r="AO129" i="2"/>
  <c r="AM129" i="2"/>
  <c r="BM123" i="2"/>
  <c r="BC123" i="2"/>
  <c r="AI123" i="2"/>
  <c r="BG123" i="2"/>
  <c r="AW123" i="2"/>
  <c r="AE123" i="2"/>
  <c r="BE123" i="2"/>
  <c r="BO123" i="2"/>
  <c r="AU123" i="2"/>
  <c r="AG123" i="2"/>
  <c r="AY123" i="2"/>
  <c r="BK123" i="2"/>
  <c r="AO123" i="2"/>
  <c r="AQ123" i="2"/>
  <c r="AM123" i="2"/>
  <c r="BG112" i="2"/>
  <c r="AW112" i="2"/>
  <c r="AM112" i="2"/>
  <c r="AU112" i="2"/>
  <c r="AG112" i="2"/>
  <c r="BC112" i="2"/>
  <c r="AO112" i="2"/>
  <c r="AQ112" i="2"/>
  <c r="AY112" i="2"/>
  <c r="BE112" i="2"/>
  <c r="AE112" i="2"/>
  <c r="AI112" i="2"/>
  <c r="BM112" i="2"/>
  <c r="BO112" i="2"/>
  <c r="BK112" i="2"/>
  <c r="BG108" i="2"/>
  <c r="AW108" i="2"/>
  <c r="AM108" i="2"/>
  <c r="BC108" i="2"/>
  <c r="AO108" i="2"/>
  <c r="AU108" i="2"/>
  <c r="AG108" i="2"/>
  <c r="AI108" i="2"/>
  <c r="AQ108" i="2"/>
  <c r="AY108" i="2"/>
  <c r="BE108" i="2"/>
  <c r="AE108" i="2"/>
  <c r="BM108" i="2"/>
  <c r="BO108" i="2"/>
  <c r="BK108" i="2"/>
  <c r="BM104" i="2"/>
  <c r="BC104" i="2"/>
  <c r="AQ104" i="2"/>
  <c r="BG104" i="2"/>
  <c r="AW104" i="2"/>
  <c r="AM104" i="2"/>
  <c r="BO104" i="2"/>
  <c r="AU104" i="2"/>
  <c r="AY104" i="2"/>
  <c r="BE104" i="2"/>
  <c r="BK104" i="2"/>
  <c r="AO104" i="2"/>
  <c r="AG104" i="2"/>
  <c r="AI104" i="2"/>
  <c r="AE104" i="2"/>
  <c r="BO96" i="2"/>
  <c r="BE96" i="2"/>
  <c r="AU96" i="2"/>
  <c r="BK96" i="2"/>
  <c r="AY96" i="2"/>
  <c r="AG96" i="2"/>
  <c r="AW96" i="2"/>
  <c r="BC96" i="2"/>
  <c r="BG96" i="2"/>
  <c r="AE96" i="2"/>
  <c r="BM96" i="2"/>
  <c r="AI96" i="2"/>
  <c r="AO96" i="2"/>
  <c r="AM96" i="2"/>
  <c r="AQ96" i="2"/>
  <c r="BO92" i="2"/>
  <c r="BE92" i="2"/>
  <c r="AU92" i="2"/>
  <c r="BK92" i="2"/>
  <c r="AY92" i="2"/>
  <c r="AG92" i="2"/>
  <c r="BG92" i="2"/>
  <c r="AE92" i="2"/>
  <c r="BM92" i="2"/>
  <c r="AI92" i="2"/>
  <c r="AW92" i="2"/>
  <c r="BC92" i="2"/>
  <c r="AO92" i="2"/>
  <c r="AM92" i="2"/>
  <c r="AQ92" i="2"/>
  <c r="BO83" i="2"/>
  <c r="BE83" i="2"/>
  <c r="AU83" i="2"/>
  <c r="AG83" i="2"/>
  <c r="BK83" i="2"/>
  <c r="AY83" i="2"/>
  <c r="AO83" i="2"/>
  <c r="BM83" i="2"/>
  <c r="AQ83" i="2"/>
  <c r="AW83" i="2"/>
  <c r="BC83" i="2"/>
  <c r="BG83" i="2"/>
  <c r="AM83" i="2"/>
  <c r="AE83" i="2"/>
  <c r="AI83" i="2"/>
  <c r="BO66" i="2"/>
  <c r="BE66" i="2"/>
  <c r="AU66" i="2"/>
  <c r="AG66" i="2"/>
  <c r="BK66" i="2"/>
  <c r="AY66" i="2"/>
  <c r="AO66" i="2"/>
  <c r="BM66" i="2"/>
  <c r="AQ66" i="2"/>
  <c r="AW66" i="2"/>
  <c r="BC66" i="2"/>
  <c r="BG66" i="2"/>
  <c r="AM66" i="2"/>
  <c r="AE66" i="2"/>
  <c r="AI66" i="2"/>
  <c r="BK61" i="2"/>
  <c r="AY61" i="2"/>
  <c r="AO61" i="2"/>
  <c r="BO61" i="2"/>
  <c r="BE61" i="2"/>
  <c r="AU61" i="2"/>
  <c r="AG61" i="2"/>
  <c r="BM61" i="2"/>
  <c r="AQ61" i="2"/>
  <c r="BC61" i="2"/>
  <c r="BG61" i="2"/>
  <c r="AM61" i="2"/>
  <c r="AW61" i="2"/>
  <c r="AI61" i="2"/>
  <c r="AE61" i="2"/>
  <c r="BO44" i="2"/>
  <c r="BE44" i="2"/>
  <c r="AU44" i="2"/>
  <c r="BK44" i="2"/>
  <c r="AY44" i="2"/>
  <c r="AG44" i="2"/>
  <c r="AW44" i="2"/>
  <c r="BC44" i="2"/>
  <c r="BG44" i="2"/>
  <c r="AE44" i="2"/>
  <c r="BM44" i="2"/>
  <c r="AI44" i="2"/>
  <c r="AO44" i="2"/>
  <c r="AQ44" i="2"/>
  <c r="AM44" i="2"/>
  <c r="BO40" i="2"/>
  <c r="BE40" i="2"/>
  <c r="AU40" i="2"/>
  <c r="BK40" i="2"/>
  <c r="AY40" i="2"/>
  <c r="AG40" i="2"/>
  <c r="BG40" i="2"/>
  <c r="AE40" i="2"/>
  <c r="BM40" i="2"/>
  <c r="AW40" i="2"/>
  <c r="BC40" i="2"/>
  <c r="AI40" i="2"/>
  <c r="AQ40" i="2"/>
  <c r="AO40" i="2"/>
  <c r="AM40" i="2"/>
  <c r="BG31" i="2"/>
  <c r="AW31" i="2"/>
  <c r="AM31" i="2"/>
  <c r="BM31" i="2"/>
  <c r="BC31" i="2"/>
  <c r="AQ31" i="2"/>
  <c r="BE31" i="2"/>
  <c r="AO31" i="2"/>
  <c r="BO31" i="2"/>
  <c r="AU31" i="2"/>
  <c r="AY31" i="2"/>
  <c r="BK31" i="2"/>
  <c r="AG31" i="2"/>
  <c r="AE31" i="2"/>
  <c r="AI31" i="2"/>
  <c r="BG26" i="2"/>
  <c r="AW26" i="2"/>
  <c r="AM26" i="2"/>
  <c r="BM26" i="2"/>
  <c r="BC26" i="2"/>
  <c r="AQ26" i="2"/>
  <c r="AY26" i="2"/>
  <c r="BE26" i="2"/>
  <c r="BK26" i="2"/>
  <c r="AO26" i="2"/>
  <c r="BO26" i="2"/>
  <c r="AU26" i="2"/>
  <c r="AG26" i="2"/>
  <c r="AI26" i="2"/>
  <c r="AE26" i="2"/>
  <c r="BO22" i="2"/>
  <c r="BE22" i="2"/>
  <c r="AU22" i="2"/>
  <c r="BK22" i="2"/>
  <c r="AY22" i="2"/>
  <c r="AO22" i="2"/>
  <c r="BC22" i="2"/>
  <c r="BG22" i="2"/>
  <c r="AM22" i="2"/>
  <c r="BM22" i="2"/>
  <c r="AQ22" i="2"/>
  <c r="AW22" i="2"/>
  <c r="AE22" i="2"/>
  <c r="AG22" i="2"/>
  <c r="AI22" i="2"/>
  <c r="BK13" i="2"/>
  <c r="AY13" i="2"/>
  <c r="AO13" i="2"/>
  <c r="BO13" i="2"/>
  <c r="BE13" i="2"/>
  <c r="AU13" i="2"/>
  <c r="AW13" i="2"/>
  <c r="BG13" i="2"/>
  <c r="AM13" i="2"/>
  <c r="BM13" i="2"/>
  <c r="AQ13" i="2"/>
  <c r="BC13" i="2"/>
  <c r="AE13" i="2"/>
  <c r="AG13" i="2"/>
  <c r="AI13" i="2"/>
  <c r="BM56" i="2"/>
  <c r="BC56" i="2"/>
  <c r="AI56" i="2"/>
  <c r="BG56" i="2"/>
  <c r="AW56" i="2"/>
  <c r="AE56" i="2"/>
  <c r="BE56" i="2"/>
  <c r="BK56" i="2"/>
  <c r="BO56" i="2"/>
  <c r="AU56" i="2"/>
  <c r="AY56" i="2"/>
  <c r="AG56" i="2"/>
  <c r="AO56" i="2"/>
  <c r="AM56" i="2"/>
  <c r="AQ56" i="2"/>
  <c r="Z233" i="2"/>
  <c r="Z202" i="2"/>
  <c r="W3" i="2"/>
  <c r="BS3" i="2" s="1"/>
  <c r="AA3" i="2"/>
  <c r="AY3" i="2" s="1"/>
  <c r="AG9" i="2"/>
  <c r="W9" i="2"/>
  <c r="AO9" i="2"/>
  <c r="AG3" i="2"/>
  <c r="AO3" i="2"/>
  <c r="AA9" i="2"/>
  <c r="Z59" i="2"/>
  <c r="Z167" i="2"/>
  <c r="AU9" i="2"/>
  <c r="BE9" i="2"/>
  <c r="BO9" i="2"/>
  <c r="AM9" i="2"/>
  <c r="AW9" i="2"/>
  <c r="BG9" i="2"/>
  <c r="AQ9" i="2"/>
  <c r="BM9" i="2"/>
  <c r="AY9" i="2"/>
  <c r="AU3" i="2"/>
  <c r="BE3" i="2"/>
  <c r="BO3" i="2"/>
  <c r="AM3" i="2"/>
  <c r="AW3" i="2"/>
  <c r="BG3" i="2"/>
  <c r="AQ3" i="2"/>
  <c r="BM3" i="2"/>
  <c r="BC9" i="2"/>
  <c r="BC3" i="2"/>
  <c r="AE9" i="2" l="1"/>
  <c r="BS9" i="2"/>
  <c r="BT293" i="2" s="1"/>
  <c r="AI9" i="2"/>
  <c r="BW9" i="2"/>
  <c r="AB37" i="2"/>
  <c r="BW3" i="2"/>
  <c r="BX293" i="2" s="1"/>
  <c r="X37" i="2"/>
  <c r="CO293" i="2"/>
  <c r="CG293" i="2"/>
  <c r="W301" i="2"/>
  <c r="AI3" i="2"/>
  <c r="AJ293" i="2" s="1"/>
  <c r="AB293" i="2"/>
  <c r="AV293" i="2"/>
  <c r="BL293" i="2"/>
  <c r="AP293" i="2"/>
  <c r="BD293" i="2"/>
  <c r="AZ293" i="2"/>
  <c r="AR293" i="2"/>
  <c r="BP293" i="2"/>
  <c r="AH293" i="2"/>
  <c r="AX293" i="2"/>
  <c r="BF293" i="2"/>
  <c r="BN293" i="2"/>
  <c r="AN293" i="2"/>
  <c r="BH293" i="2"/>
  <c r="AE3" i="2"/>
  <c r="AF293" i="2" s="1"/>
  <c r="W293" i="2"/>
  <c r="AC280" i="2"/>
  <c r="F170" i="1" s="1"/>
  <c r="AB59" i="2"/>
  <c r="BY293" i="2" l="1"/>
  <c r="BA293" i="2"/>
  <c r="X301" i="2"/>
  <c r="X293" i="2"/>
  <c r="AC293" i="2" s="1"/>
  <c r="F31" i="1" s="1"/>
  <c r="G31" i="1" s="1"/>
  <c r="BQ293" i="2"/>
  <c r="AS293" i="2"/>
  <c r="BI293" i="2"/>
  <c r="F40" i="1" s="1"/>
  <c r="G40" i="1" s="1"/>
  <c r="AK293" i="2"/>
  <c r="AC257" i="2"/>
  <c r="F171" i="1" s="1"/>
  <c r="AC233" i="2"/>
  <c r="F172" i="1" s="1"/>
  <c r="F39" i="1"/>
  <c r="AC202" i="2"/>
  <c r="F173" i="1" s="1"/>
  <c r="AC59" i="2"/>
  <c r="F177" i="1" s="1"/>
  <c r="AC90" i="2"/>
  <c r="F176" i="1" s="1"/>
  <c r="AC145" i="2"/>
  <c r="F175" i="1" s="1"/>
  <c r="AC167" i="2"/>
  <c r="F174" i="1" s="1"/>
  <c r="AC37" i="2"/>
  <c r="F178" i="1" s="1"/>
  <c r="AC297" i="2" l="1"/>
  <c r="F41" i="1"/>
  <c r="G41" i="1" s="1"/>
  <c r="F38" i="1"/>
  <c r="Y301" i="2"/>
  <c r="F37" i="1"/>
  <c r="F35" i="1"/>
  <c r="G35" i="1" s="1"/>
  <c r="F36" i="1"/>
  <c r="G36" i="1" s="1"/>
  <c r="F34" i="1"/>
  <c r="G34" i="1" s="1"/>
  <c r="A161" i="3" l="1"/>
  <c r="A98" i="3"/>
  <c r="A160" i="3" l="1"/>
  <c r="K3" i="2"/>
  <c r="A2" i="3" l="1"/>
  <c r="A4" i="6"/>
  <c r="K4" i="2"/>
  <c r="A3" i="3" l="1"/>
  <c r="A5" i="6"/>
  <c r="K5" i="2"/>
  <c r="K9" i="2" l="1"/>
  <c r="K10" i="2" s="1"/>
  <c r="K7" i="2"/>
  <c r="K8" i="2" s="1"/>
  <c r="A6" i="6"/>
  <c r="A4" i="3"/>
  <c r="A8" i="6"/>
  <c r="K11" i="2" l="1"/>
  <c r="K12" i="2" s="1"/>
  <c r="A10" i="6"/>
  <c r="A6" i="3"/>
  <c r="A9" i="6"/>
  <c r="A5" i="3"/>
  <c r="A11" i="6" l="1"/>
  <c r="A7" i="3"/>
  <c r="A8" i="3"/>
  <c r="A12" i="6"/>
  <c r="K13" i="2"/>
  <c r="K14" i="2" s="1"/>
  <c r="K15" i="2" s="1"/>
  <c r="A13" i="6" l="1"/>
  <c r="A9" i="3"/>
  <c r="A15" i="6"/>
  <c r="A11" i="3"/>
  <c r="A10" i="3"/>
  <c r="A14" i="6"/>
  <c r="K16" i="2"/>
  <c r="K17" i="2" s="1"/>
  <c r="A12" i="3" l="1"/>
  <c r="A17" i="6"/>
  <c r="A16" i="6"/>
  <c r="K18" i="2"/>
  <c r="A18" i="6" l="1"/>
  <c r="K19" i="2"/>
  <c r="A19" i="6" l="1"/>
  <c r="K21" i="2"/>
  <c r="A20" i="6" l="1"/>
  <c r="A13" i="3"/>
  <c r="K22" i="2"/>
  <c r="A14" i="3" l="1"/>
  <c r="A21" i="6"/>
  <c r="K23" i="2"/>
  <c r="A22" i="6" l="1"/>
  <c r="A15" i="3"/>
  <c r="K24" i="2"/>
  <c r="A23" i="6" l="1"/>
  <c r="A16" i="3"/>
  <c r="K25" i="2"/>
  <c r="A24" i="6" l="1"/>
  <c r="A17" i="3"/>
  <c r="K26" i="2"/>
  <c r="A25" i="6" l="1"/>
  <c r="A18" i="3"/>
  <c r="K27" i="2"/>
  <c r="A19" i="3" l="1"/>
  <c r="A26" i="6"/>
  <c r="K28" i="2"/>
  <c r="A27" i="6" l="1"/>
  <c r="A21" i="3"/>
  <c r="K29" i="2"/>
  <c r="A28" i="6" l="1"/>
  <c r="K30" i="2"/>
  <c r="A152" i="3" l="1"/>
  <c r="A158" i="6"/>
  <c r="K31" i="2"/>
  <c r="A22" i="3" l="1"/>
  <c r="A29" i="6"/>
  <c r="K32" i="2"/>
  <c r="A30" i="6" l="1"/>
  <c r="A23" i="3"/>
  <c r="K33" i="2"/>
  <c r="A31" i="6" l="1"/>
  <c r="A24" i="3"/>
  <c r="K34" i="2"/>
  <c r="A32" i="6" l="1"/>
  <c r="K35" i="2"/>
  <c r="A33" i="6" l="1"/>
  <c r="K36" i="2"/>
  <c r="A34" i="6" l="1"/>
  <c r="K39" i="2"/>
  <c r="A69" i="6" l="1"/>
  <c r="A50" i="3"/>
  <c r="K40" i="2"/>
  <c r="A70" i="6" l="1"/>
  <c r="A51" i="3"/>
  <c r="K41" i="2"/>
  <c r="A52" i="3" l="1"/>
  <c r="A71" i="6"/>
  <c r="K43" i="2"/>
  <c r="A53" i="3" l="1"/>
  <c r="A72" i="6"/>
  <c r="K44" i="2"/>
  <c r="A54" i="3" l="1"/>
  <c r="A73" i="6"/>
  <c r="K45" i="2"/>
  <c r="A55" i="3" l="1"/>
  <c r="A74" i="6"/>
  <c r="K46" i="2"/>
  <c r="A75" i="6" l="1"/>
  <c r="A56" i="3"/>
  <c r="K47" i="2"/>
  <c r="A25" i="3" l="1"/>
  <c r="A76" i="6"/>
  <c r="K49" i="2"/>
  <c r="A57" i="3" l="1"/>
  <c r="A38" i="6"/>
  <c r="K50" i="2"/>
  <c r="A26" i="3" l="1"/>
  <c r="A35" i="6"/>
  <c r="K51" i="2"/>
  <c r="A27" i="3" l="1"/>
  <c r="A36" i="6"/>
  <c r="K52" i="2"/>
  <c r="A37" i="6" l="1"/>
  <c r="K54" i="2"/>
  <c r="A77" i="6" l="1"/>
  <c r="A58" i="3"/>
  <c r="K55" i="2"/>
  <c r="A39" i="6" l="1"/>
  <c r="K56" i="2"/>
  <c r="A78" i="6" l="1"/>
  <c r="K57" i="2"/>
  <c r="A79" i="6" l="1"/>
  <c r="K58" i="2"/>
  <c r="A59" i="3" l="1"/>
  <c r="A80" i="6"/>
  <c r="K61" i="2"/>
  <c r="A40" i="6" l="1"/>
  <c r="A28" i="3"/>
  <c r="K62" i="2"/>
  <c r="A29" i="3" l="1"/>
  <c r="A41" i="6"/>
  <c r="K64" i="2"/>
  <c r="A102" i="3" l="1"/>
  <c r="A114" i="6"/>
  <c r="K65" i="2"/>
  <c r="A122" i="3" l="1"/>
  <c r="A131" i="6"/>
  <c r="K66" i="2"/>
  <c r="A30" i="3" l="1"/>
  <c r="A42" i="6"/>
  <c r="K67" i="2"/>
  <c r="A103" i="3" l="1"/>
  <c r="A115" i="6"/>
  <c r="K68" i="2"/>
  <c r="A132" i="6" l="1"/>
  <c r="A123" i="3"/>
  <c r="K69" i="2"/>
  <c r="A175" i="6" s="1"/>
  <c r="A172" i="3" l="1"/>
  <c r="K70" i="2"/>
  <c r="A176" i="6" s="1"/>
  <c r="A173" i="3" l="1"/>
  <c r="K71" i="2"/>
  <c r="A43" i="6" l="1"/>
  <c r="K73" i="2"/>
  <c r="A116" i="6" l="1"/>
  <c r="A101" i="3"/>
  <c r="K74" i="2"/>
  <c r="A121" i="3" l="1"/>
  <c r="A133" i="6"/>
  <c r="K75" i="2"/>
  <c r="A44" i="6" s="1"/>
  <c r="A171" i="3" l="1"/>
  <c r="K76" i="2"/>
  <c r="A117" i="6" l="1"/>
  <c r="A104" i="3"/>
  <c r="K77" i="2"/>
  <c r="A118" i="6" l="1"/>
  <c r="K78" i="2"/>
  <c r="A134" i="6" l="1"/>
  <c r="K79" i="2"/>
  <c r="A106" i="3" l="1"/>
  <c r="A119" i="6"/>
  <c r="K80" i="2"/>
  <c r="A125" i="3" l="1"/>
  <c r="A135" i="6"/>
  <c r="K81" i="2"/>
  <c r="A147" i="6" l="1"/>
  <c r="A140" i="3"/>
  <c r="K83" i="2"/>
  <c r="A45" i="6" l="1"/>
  <c r="A31" i="3"/>
  <c r="K84" i="2"/>
  <c r="A33" i="3" l="1"/>
  <c r="A46" i="6"/>
  <c r="K85" i="2"/>
  <c r="A47" i="6" l="1"/>
  <c r="A35" i="3"/>
  <c r="K86" i="2"/>
  <c r="A120" i="6" l="1"/>
  <c r="A105" i="3"/>
  <c r="K87" i="2"/>
  <c r="A124" i="3" l="1"/>
  <c r="A136" i="6"/>
  <c r="K88" i="2"/>
  <c r="A48" i="6" l="1"/>
  <c r="K89" i="2"/>
  <c r="A49" i="6" l="1"/>
  <c r="K92" i="2"/>
  <c r="A60" i="3" l="1"/>
  <c r="A81" i="6"/>
  <c r="K93" i="2"/>
  <c r="A61" i="3" l="1"/>
  <c r="A82" i="6"/>
  <c r="K94" i="2"/>
  <c r="A83" i="6" l="1"/>
  <c r="K95" i="2"/>
  <c r="A84" i="6" l="1"/>
  <c r="A63" i="3"/>
  <c r="K96" i="2"/>
  <c r="A85" i="6" l="1"/>
  <c r="A64" i="3"/>
  <c r="K97" i="2"/>
  <c r="A86" i="6" l="1"/>
  <c r="K98" i="2"/>
  <c r="A87" i="6" l="1"/>
  <c r="A66" i="3"/>
  <c r="K99" i="2"/>
  <c r="A88" i="6" l="1"/>
  <c r="A69" i="3"/>
  <c r="K101" i="2"/>
  <c r="A50" i="6" l="1"/>
  <c r="A36" i="3"/>
  <c r="K102" i="2"/>
  <c r="A37" i="3" l="1"/>
  <c r="A51" i="6"/>
  <c r="K103" i="2"/>
  <c r="A38" i="3" l="1"/>
  <c r="A52" i="6"/>
  <c r="K104" i="2"/>
  <c r="A39" i="3" l="1"/>
  <c r="A53" i="6"/>
  <c r="K105" i="2"/>
  <c r="K106" i="2" l="1"/>
  <c r="A178" i="6" s="1"/>
  <c r="A177" i="6"/>
  <c r="A175" i="3" l="1"/>
  <c r="K107" i="2"/>
  <c r="A179" i="6" s="1"/>
  <c r="K108" i="2" l="1"/>
  <c r="A180" i="6" s="1"/>
  <c r="A176" i="3"/>
  <c r="A197" i="3" l="1"/>
  <c r="K109" i="2"/>
  <c r="K110" i="2" l="1"/>
  <c r="A181" i="6"/>
  <c r="K111" i="2" l="1"/>
  <c r="K112" i="2" s="1"/>
  <c r="A182" i="6"/>
  <c r="K113" i="2" l="1"/>
  <c r="A184" i="6"/>
  <c r="A183" i="6"/>
  <c r="A199" i="3"/>
  <c r="K114" i="2" l="1"/>
  <c r="A185" i="6"/>
  <c r="K115" i="2" l="1"/>
  <c r="K116" i="2" s="1"/>
  <c r="A55" i="6" s="1"/>
  <c r="A186" i="6"/>
  <c r="A40" i="3" l="1"/>
  <c r="A54" i="6"/>
  <c r="K117" i="2"/>
  <c r="K120" i="2" l="1"/>
  <c r="A89" i="6" l="1"/>
  <c r="A71" i="3"/>
  <c r="K121" i="2"/>
  <c r="A90" i="6" l="1"/>
  <c r="K122" i="2"/>
  <c r="A72" i="3" l="1"/>
  <c r="A91" i="6"/>
  <c r="K123" i="2"/>
  <c r="A92" i="6" l="1"/>
  <c r="A73" i="3"/>
  <c r="K124" i="2"/>
  <c r="A74" i="3" l="1"/>
  <c r="A93" i="6"/>
  <c r="K125" i="2"/>
  <c r="K127" i="2" s="1"/>
  <c r="A95" i="6" s="1"/>
  <c r="A94" i="6" l="1"/>
  <c r="K128" i="2"/>
  <c r="K129" i="2" s="1"/>
  <c r="A97" i="6" l="1"/>
  <c r="A96" i="6"/>
  <c r="A185" i="3" l="1"/>
  <c r="K130" i="2"/>
  <c r="K131" i="2" s="1"/>
  <c r="A99" i="6" l="1"/>
  <c r="A79" i="3"/>
  <c r="K132" i="2"/>
  <c r="A80" i="3" s="1"/>
  <c r="A98" i="6"/>
  <c r="A78" i="3"/>
  <c r="K133" i="2" l="1"/>
  <c r="A101" i="6" s="1"/>
  <c r="A100" i="6"/>
  <c r="A83" i="3" l="1"/>
  <c r="K134" i="2"/>
  <c r="A102" i="6" s="1"/>
  <c r="K135" i="2"/>
  <c r="A103" i="6" l="1"/>
  <c r="A84" i="3"/>
  <c r="K136" i="2"/>
  <c r="A104" i="6" l="1"/>
  <c r="A85" i="3"/>
  <c r="K137" i="2"/>
  <c r="A86" i="3" l="1"/>
  <c r="A105" i="6"/>
  <c r="K139" i="2"/>
  <c r="A87" i="3" l="1"/>
  <c r="A106" i="6"/>
  <c r="K140" i="2"/>
  <c r="A107" i="6" l="1"/>
  <c r="A88" i="3"/>
  <c r="K141" i="2"/>
  <c r="A188" i="6" s="1"/>
  <c r="A177" i="3" l="1"/>
  <c r="K142" i="2"/>
  <c r="A108" i="6" l="1"/>
  <c r="A89" i="3"/>
  <c r="K143" i="2"/>
  <c r="A90" i="3" l="1"/>
  <c r="A109" i="6"/>
  <c r="K144" i="2"/>
  <c r="A110" i="6" l="1"/>
  <c r="K147" i="2"/>
  <c r="A189" i="6" s="1"/>
  <c r="A179" i="3" l="1"/>
  <c r="K148" i="2"/>
  <c r="A190" i="6" s="1"/>
  <c r="A180" i="3" l="1"/>
  <c r="K149" i="2"/>
  <c r="A191" i="6" s="1"/>
  <c r="A181" i="3" l="1"/>
  <c r="K150" i="2"/>
  <c r="A141" i="3" l="1"/>
  <c r="A148" i="6"/>
  <c r="K151" i="2"/>
  <c r="A149" i="6" l="1"/>
  <c r="A142" i="3"/>
  <c r="K152" i="2"/>
  <c r="A150" i="6" l="1"/>
  <c r="A143" i="3"/>
  <c r="K153" i="2"/>
  <c r="A121" i="6" l="1"/>
  <c r="A107" i="3"/>
  <c r="K154" i="2"/>
  <c r="A137" i="6" l="1"/>
  <c r="A126" i="3"/>
  <c r="K155" i="2"/>
  <c r="A108" i="3" l="1"/>
  <c r="A122" i="6"/>
  <c r="K156" i="2"/>
  <c r="A127" i="3" l="1"/>
  <c r="A138" i="6"/>
  <c r="K157" i="2"/>
  <c r="A123" i="6" l="1"/>
  <c r="K158" i="2"/>
  <c r="A139" i="6" l="1"/>
  <c r="K159" i="2"/>
  <c r="A151" i="6" l="1"/>
  <c r="K161" i="2"/>
  <c r="A192" i="6" s="1"/>
  <c r="A182" i="3" l="1"/>
  <c r="K162" i="2"/>
  <c r="A193" i="6" s="1"/>
  <c r="A183" i="3" l="1"/>
  <c r="K163" i="2"/>
  <c r="A124" i="6" l="1"/>
  <c r="A109" i="3"/>
  <c r="K164" i="2"/>
  <c r="A128" i="3" l="1"/>
  <c r="A140" i="6"/>
  <c r="K165" i="2"/>
  <c r="A125" i="6" l="1"/>
  <c r="A110" i="3"/>
  <c r="K166" i="2"/>
  <c r="A141" i="6" l="1"/>
  <c r="A129" i="3"/>
  <c r="K169" i="2"/>
  <c r="K170" i="2" l="1"/>
  <c r="A195" i="6" s="1"/>
  <c r="A194" i="6"/>
  <c r="A184" i="3" l="1"/>
  <c r="K171" i="2"/>
  <c r="A196" i="6" s="1"/>
  <c r="K172" i="2"/>
  <c r="A197" i="6" l="1"/>
  <c r="K173" i="2"/>
  <c r="A198" i="6" l="1"/>
  <c r="A92" i="3"/>
  <c r="K175" i="2"/>
  <c r="A203" i="6" s="1"/>
  <c r="A186" i="3" l="1"/>
  <c r="K176" i="2"/>
  <c r="A187" i="3" l="1"/>
  <c r="K177" i="2"/>
  <c r="A188" i="3" l="1"/>
  <c r="A199" i="6"/>
  <c r="K178" i="2"/>
  <c r="A204" i="6" s="1"/>
  <c r="A189" i="3" l="1"/>
  <c r="K180" i="2"/>
  <c r="A205" i="6" s="1"/>
  <c r="A190" i="3" l="1"/>
  <c r="K181" i="2"/>
  <c r="A206" i="6" s="1"/>
  <c r="A191" i="3" l="1"/>
  <c r="K182" i="2"/>
  <c r="A192" i="3" l="1"/>
  <c r="A200" i="6"/>
  <c r="K183" i="2"/>
  <c r="A207" i="6" s="1"/>
  <c r="A193" i="3" l="1"/>
  <c r="K185" i="2"/>
  <c r="A208" i="6" s="1"/>
  <c r="A194" i="3" l="1"/>
  <c r="K186" i="2"/>
  <c r="A209" i="6" s="1"/>
  <c r="A196" i="3" l="1"/>
  <c r="K187" i="2"/>
  <c r="A210" i="6" s="1"/>
  <c r="A198" i="3" l="1"/>
  <c r="K189" i="2"/>
  <c r="K190" i="2" l="1"/>
  <c r="A211" i="6"/>
  <c r="K191" i="2" l="1"/>
  <c r="A212" i="6"/>
  <c r="K193" i="2" l="1"/>
  <c r="A213" i="6"/>
  <c r="K194" i="2" l="1"/>
  <c r="A214" i="6"/>
  <c r="K195" i="2" l="1"/>
  <c r="A215" i="6"/>
  <c r="K197" i="2" l="1"/>
  <c r="K198" i="2" s="1"/>
  <c r="A216" i="6"/>
  <c r="A201" i="6" l="1"/>
  <c r="K199" i="2"/>
  <c r="A218" i="6" s="1"/>
  <c r="A217" i="6"/>
  <c r="A200" i="3"/>
  <c r="K201" i="2" l="1"/>
  <c r="A219" i="6" s="1"/>
  <c r="A201" i="3"/>
  <c r="K204" i="2" l="1"/>
  <c r="K205" i="2" s="1"/>
  <c r="A153" i="6" s="1"/>
  <c r="A152" i="6" l="1"/>
  <c r="A146" i="3"/>
  <c r="K206" i="2"/>
  <c r="A126" i="6" s="1"/>
  <c r="A145" i="3"/>
  <c r="K207" i="2" l="1"/>
  <c r="A142" i="6" s="1"/>
  <c r="A112" i="3"/>
  <c r="K208" i="2" l="1"/>
  <c r="K209" i="2" s="1"/>
  <c r="A132" i="3" s="1"/>
  <c r="A131" i="3"/>
  <c r="K210" i="2" l="1"/>
  <c r="A144" i="6" s="1"/>
  <c r="A127" i="6"/>
  <c r="A143" i="6"/>
  <c r="A113" i="3"/>
  <c r="K211" i="2"/>
  <c r="K213" i="2" s="1"/>
  <c r="A133" i="3" l="1"/>
  <c r="A220" i="6"/>
  <c r="A204" i="3"/>
  <c r="A128" i="6"/>
  <c r="A114" i="3"/>
  <c r="K214" i="2"/>
  <c r="K215" i="2" s="1"/>
  <c r="A222" i="6" l="1"/>
  <c r="A206" i="3"/>
  <c r="K217" i="2"/>
  <c r="A56" i="6" s="1"/>
  <c r="A221" i="6"/>
  <c r="A205" i="3"/>
  <c r="K218" i="2" l="1"/>
  <c r="A61" i="6" s="1"/>
  <c r="A41" i="3"/>
  <c r="A178" i="3" l="1"/>
  <c r="K219" i="2"/>
  <c r="A42" i="3" s="1"/>
  <c r="K220" i="2"/>
  <c r="K221" i="2" s="1"/>
  <c r="A58" i="6" l="1"/>
  <c r="K222" i="2"/>
  <c r="A60" i="6"/>
  <c r="A43" i="3"/>
  <c r="A59" i="6"/>
  <c r="A62" i="6" l="1"/>
  <c r="K223" i="2"/>
  <c r="A63" i="6" l="1"/>
  <c r="K224" i="2"/>
  <c r="K227" i="2" s="1"/>
  <c r="A155" i="6" s="1"/>
  <c r="K226" i="2"/>
  <c r="K228" i="2"/>
  <c r="A224" i="6" s="1"/>
  <c r="A148" i="3" l="1"/>
  <c r="A223" i="6"/>
  <c r="A147" i="3"/>
  <c r="A154" i="6"/>
  <c r="A149" i="3"/>
  <c r="K229" i="2"/>
  <c r="A115" i="3" l="1"/>
  <c r="A129" i="6"/>
  <c r="K230" i="2"/>
  <c r="A145" i="6" l="1"/>
  <c r="A134" i="3"/>
  <c r="K231" i="2"/>
  <c r="A64" i="6" l="1"/>
  <c r="A44" i="3"/>
  <c r="K232" i="2"/>
  <c r="K235" i="2" l="1"/>
  <c r="A226" i="6" s="1"/>
  <c r="A225" i="6"/>
  <c r="A212" i="3" l="1"/>
  <c r="K236" i="2"/>
  <c r="A227" i="6" s="1"/>
  <c r="K237" i="2" l="1"/>
  <c r="A228" i="6" s="1"/>
  <c r="A213" i="3"/>
  <c r="A214" i="3" l="1"/>
  <c r="K238" i="2"/>
  <c r="A229" i="6" s="1"/>
  <c r="K240" i="2"/>
  <c r="A230" i="6" s="1"/>
  <c r="A215" i="3" l="1"/>
  <c r="A216" i="3"/>
  <c r="K241" i="2"/>
  <c r="A231" i="6" s="1"/>
  <c r="A217" i="3" l="1"/>
  <c r="K242" i="2"/>
  <c r="A232" i="6" s="1"/>
  <c r="A218" i="3" l="1"/>
  <c r="K243" i="2"/>
  <c r="K244" i="2" l="1"/>
  <c r="A234" i="6" s="1"/>
  <c r="A233" i="6"/>
  <c r="A219" i="3" l="1"/>
  <c r="K245" i="2"/>
  <c r="A235" i="6" s="1"/>
  <c r="K246" i="2"/>
  <c r="A236" i="6" s="1"/>
  <c r="A220" i="3" l="1"/>
  <c r="A221" i="3"/>
  <c r="K248" i="2"/>
  <c r="A237" i="6" s="1"/>
  <c r="A222" i="3" l="1"/>
  <c r="K249" i="2"/>
  <c r="A238" i="6" s="1"/>
  <c r="A223" i="3" l="1"/>
  <c r="K250" i="2"/>
  <c r="A239" i="6" s="1"/>
  <c r="A224" i="3" l="1"/>
  <c r="K251" i="2"/>
  <c r="A240" i="6" s="1"/>
  <c r="A225" i="3" l="1"/>
  <c r="K252" i="2"/>
  <c r="A241" i="6" s="1"/>
  <c r="A226" i="3" l="1"/>
  <c r="K254" i="2"/>
  <c r="A242" i="6" s="1"/>
  <c r="A227" i="3" l="1"/>
  <c r="K255" i="2"/>
  <c r="A243" i="6" s="1"/>
  <c r="A228" i="3" l="1"/>
  <c r="K256" i="2"/>
  <c r="K259" i="2" l="1"/>
  <c r="A160" i="6" s="1"/>
  <c r="A244" i="6"/>
  <c r="A153" i="3" l="1"/>
  <c r="DR269" i="2"/>
  <c r="K260" i="2"/>
  <c r="A161" i="6" s="1"/>
  <c r="A154" i="3" l="1"/>
  <c r="K262" i="2"/>
  <c r="A155" i="3" s="1"/>
  <c r="K263" i="2"/>
  <c r="A162" i="6" l="1"/>
  <c r="A156" i="3"/>
  <c r="A163" i="6"/>
  <c r="K264" i="2"/>
  <c r="A164" i="6" l="1"/>
  <c r="A157" i="3"/>
  <c r="K265" i="2"/>
  <c r="A165" i="6" l="1"/>
  <c r="A158" i="3"/>
  <c r="K266" i="2"/>
  <c r="A166" i="6" l="1"/>
  <c r="A159" i="3"/>
  <c r="K267" i="2"/>
  <c r="A167" i="6" l="1"/>
  <c r="K269" i="2"/>
  <c r="A111" i="6" l="1"/>
  <c r="A162" i="3"/>
  <c r="K271" i="2"/>
  <c r="A168" i="6" l="1"/>
  <c r="A163" i="3"/>
  <c r="K272" i="2"/>
  <c r="A47" i="3" l="1"/>
  <c r="A65" i="6"/>
  <c r="K273" i="2"/>
  <c r="A164" i="3" l="1"/>
  <c r="A169" i="6"/>
  <c r="K274" i="2"/>
  <c r="A170" i="6" l="1"/>
  <c r="A165" i="3"/>
  <c r="K275" i="2"/>
  <c r="A171" i="6" l="1"/>
  <c r="A166" i="3"/>
  <c r="K276" i="2"/>
  <c r="A172" i="6" l="1"/>
  <c r="A167" i="3"/>
  <c r="K277" i="2"/>
  <c r="A66" i="6" l="1"/>
  <c r="K278" i="2"/>
  <c r="A67" i="6" l="1"/>
  <c r="A48" i="3"/>
  <c r="K279" i="2"/>
  <c r="A173" i="6" l="1"/>
  <c r="K281" i="2"/>
  <c r="K282" i="2" s="1"/>
  <c r="K283" i="2" s="1"/>
  <c r="K284" i="2" s="1"/>
  <c r="K285" i="2" s="1"/>
  <c r="K286" i="2" s="1"/>
  <c r="K287" i="2" s="1"/>
  <c r="K288" i="2" s="1"/>
</calcChain>
</file>

<file path=xl/sharedStrings.xml><?xml version="1.0" encoding="utf-8"?>
<sst xmlns="http://schemas.openxmlformats.org/spreadsheetml/2006/main" count="2382" uniqueCount="644">
  <si>
    <t>OUI</t>
  </si>
  <si>
    <t>NON</t>
  </si>
  <si>
    <t>NM</t>
  </si>
  <si>
    <t>NOM</t>
  </si>
  <si>
    <t xml:space="preserve">VILLE : </t>
  </si>
  <si>
    <t>REGION D'ACCUEIL :</t>
  </si>
  <si>
    <t>NOM DU RESEAU DELEGATAIRE / DEMARCHE QUALITE TERRITORIALE :</t>
  </si>
  <si>
    <t>TYPE AUDIT :</t>
  </si>
  <si>
    <t>Audit d'adhésion</t>
  </si>
  <si>
    <t>Audit de renouvellement</t>
  </si>
  <si>
    <t>Nom du Responsable :</t>
  </si>
  <si>
    <t>Nom Prénom de l'auditeur</t>
  </si>
  <si>
    <t>Nom du cabinet d'audit</t>
  </si>
  <si>
    <t>Résultats</t>
  </si>
  <si>
    <t>Taux de conformité général</t>
  </si>
  <si>
    <t>Seuil
exigé</t>
  </si>
  <si>
    <t>Taux de conformité atteint</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</si>
  <si>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</si>
  <si>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</si>
  <si>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</si>
  <si>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</si>
  <si>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</si>
  <si>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</si>
  <si>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</si>
  <si>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</si>
  <si>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</si>
  <si>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conformité par séquence</t>
  </si>
  <si>
    <t>1 - PROMOTION ET COMMUNICATION</t>
  </si>
  <si>
    <t>Pts</t>
  </si>
  <si>
    <t>Notation</t>
  </si>
  <si>
    <t>Commentaire de l'auditeur</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</si>
  <si>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</si>
  <si>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</si>
  <si>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</si>
  <si>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</si>
  <si>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</si>
  <si>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</si>
  <si>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</si>
  <si>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</si>
  <si>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</si>
  <si>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</si>
  <si>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</si>
  <si>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</si>
  <si>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</si>
  <si>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</si>
  <si>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</si>
  <si>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GLOBAL</t>
  </si>
  <si>
    <t>INFORMATION ET COMMUNICATION</t>
  </si>
  <si>
    <t>SAVOIR-FAIRE ET SAVOIR-ETRE</t>
  </si>
  <si>
    <t>CONFORT ET HYGIENE</t>
  </si>
  <si>
    <t>DEVELOPPEMENT DURABLE</t>
  </si>
  <si>
    <t>QUALITE DE LA PRESTATION</t>
  </si>
  <si>
    <t>PROPRETE</t>
  </si>
  <si>
    <t>ETAT</t>
  </si>
  <si>
    <t>CONFORT</t>
  </si>
  <si>
    <t>NR</t>
  </si>
  <si>
    <t>Information et Communication</t>
  </si>
  <si>
    <t xml:space="preserve">Au moins 2 moyens de communication sont utilisés (presse, et/ou radio/TV, et/ou sites Internet partenaires, et /ou autres) et à différents niveaux (local et/ou régional, et/ou départemental, et/ou national, et/ou international).  
Cette politique de communication est à auditer au niveau de l'établissement*.            </t>
  </si>
  <si>
    <t>Au moins 2 actions de communication ou de promotion sont engagées par l'établissement et accessibles à la clientèle.</t>
  </si>
  <si>
    <t>Contrôle documentaire</t>
  </si>
  <si>
    <t>Les actions de communication et de promotion de l'établissement sont effectuées à au moins 2 niveaux (local, régional, national, international).</t>
  </si>
  <si>
    <t xml:space="preserve">Il existe une cohérence graphique entre les différents supports de communication de la structure. </t>
  </si>
  <si>
    <t>L'outil de communication</t>
  </si>
  <si>
    <t>Le site internet ne permet pas de valider la rubrique Outil de communication.</t>
  </si>
  <si>
    <t>R</t>
  </si>
  <si>
    <t>L'établissement réalise un support de communication. La matérialisation du support n'est pas obligatoire  (exemples de supports autorisés: applications smart phone, brochure papier ou téléchargeable, flyer...),  il contient, a minima: - le nom, - l'adresse, - le numéro de téléphone, - le site internet, - les périodes d'ouvertures de l'établissement, - les prestations et services offerts, - les tarifs présentés de manière claire et compréhensible, - les moyens d'accès et les possibilités de stationnement, - les coordonnées GPS, - l'adresse courriel, - les modalités de réservation et d'annulation, - les moyens de paiement acceptés, - les marques/labels dont dispose l'établissement, avec le cas échéant, un renvoi vers le site internet idoine, - les conditions et limites d'accessibilité des prestations pour les personnes en situation de handicap, - le classement, 
Si une carte de visite/flyer est à la disposition du client à l'accueil ou lui est remise lors de son départ de l'établissement, celle-ci mentionne: - le nom, - l'adresse, - le numéro de téléphone, - les périodes d'ouvertures de l'établissement, - le site internet / l'adresse courriel, La conception graphique est soignée et présente des visuels représentatifs de l'offre.
Le support est à jour.</t>
  </si>
  <si>
    <t>L'établissement possède son propre outil de communication.</t>
  </si>
  <si>
    <t>Constat visuel</t>
  </si>
  <si>
    <t>oui</t>
  </si>
  <si>
    <t>La présentation de l'outil de communication est soignée et attractive.</t>
  </si>
  <si>
    <t>Très Satisfaisant</t>
  </si>
  <si>
    <t xml:space="preserve">L'outil de communication est représentatif de l'offre. </t>
  </si>
  <si>
    <t>L'outil de communication contient les coordonnées de l'établissement : l'adresse, le site internet, le courriel et le numéro de téléphone.</t>
  </si>
  <si>
    <t>Cet outil contient les informations suivantes : une information sur le type de restauration, les spécialités et les moyens de paiement acceptés.</t>
  </si>
  <si>
    <t>L'outil de communication contient des informations sur l'accès à l'établissement.</t>
  </si>
  <si>
    <t>L'outil de communication est actualisé.</t>
  </si>
  <si>
    <t xml:space="preserve">L'établissement doit adapter ses outils de communication et de médiation à sa fréquentation étrangère.  </t>
  </si>
  <si>
    <t>L'outil de communication est traduit dans une langue étrangère au moins.</t>
  </si>
  <si>
    <t xml:space="preserve">En cas d'audit de reconduction, conformément à la charte graphique:
- la plaque   Qualité Tourisme™  est apposée à l'entrée de l'établissement,  
- le logo   Qualité Tourisme™    est présent sur les supports papier et sur le site internet,
- la démarche   Qualité Tourisme™   est explicitée sur le site internet et il existe un lien vers le site de   Qualité Tourisme™  .  </t>
  </si>
  <si>
    <t>Le logo Qualité Tourisme™  est présent sur un outil de communication.</t>
  </si>
  <si>
    <t>Le site internet</t>
  </si>
  <si>
    <r>
      <t xml:space="preserve">L'établissement tient à jour un site internet dédié (site individuel ou site hébergé) permettant de connaître : 
- le nom- l'adresse- le numéro de téléphone - les périodes d'ouvertures de l'établissement- les prestations et services offerts,- les tarifs présentés de manière claire et compréhensible pour les tarifs- les moyens d'accès et les possibilités de stationnement  (un plan d'accès est téléchargeable.)- les coordonnées GPS- l'adresse courriel- les modalités de réservation et d'annulation- les moyens de paiement acceptés, - les marques/labels dont dispose l'établissement, avec le cas échéant, un renvoi vers le site internet idoine, - les conditions et limites d'accessibilité des prestations pour les personnes en situation de handicap, - </t>
    </r>
    <r>
      <rPr>
        <i/>
        <sz val="9"/>
        <rFont val="Calibri"/>
        <family val="2"/>
      </rPr>
      <t xml:space="preserve">le classement 
</t>
    </r>
    <r>
      <rPr>
        <sz val="9"/>
        <rFont val="Calibri"/>
        <family val="2"/>
      </rPr>
      <t>La conception graphique est soignée et présente des visuels représentatifs de l'offre.
Ce support est à jour. Il est possible de réserver par mail et de recevoir une confirmation de réservation par mail.</t>
    </r>
  </si>
  <si>
    <t>L'établissement possède un site internet dédié (site individuel ou site partagé).</t>
  </si>
  <si>
    <t>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t>
  </si>
  <si>
    <t>Le site internet est bien référencé.</t>
  </si>
  <si>
    <t>NM si pas de site Internet. Le référencement est efficace. Recherche sur un moteur de recherche avec les mots clés : nom de l'établissement, ville.</t>
  </si>
  <si>
    <t>La présentation du site internet est soignée, attractive et ergonomique.</t>
  </si>
  <si>
    <t>Le site internet contient les coordonnées de l'établissement : l'adresse, le courriel et le numéro de téléphone.</t>
  </si>
  <si>
    <t>NM si pas de site Internet. Formulaire accepté.</t>
  </si>
  <si>
    <t>Le site internet contient les informations suivantes : une information sur le type de restauration, les tarifs et les moyens de paiement acceptés.</t>
  </si>
  <si>
    <t>NM si pas de site Internet. Si absence de parking privé, le site internet mentionne une solution de stationnement public à proximité.</t>
  </si>
  <si>
    <t>Les informations du site internet sont actualisées.</t>
  </si>
  <si>
    <t>NM si pas de site internet. Tarifs, périodes d'ouverture, menus, etc.</t>
  </si>
  <si>
    <t>Le site internet est traduit au moins en une langue étrangère.</t>
  </si>
  <si>
    <t>Le site internet est traduit dans une langue étrangère au moins.</t>
  </si>
  <si>
    <t>NM si pas de site Internet. Une tolérance est accordée pour les menus et plats non traduits.</t>
  </si>
  <si>
    <t>Développement Durable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</si>
  <si>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</si>
  <si>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Le site internet valorise la destination touristique</t>
  </si>
  <si>
    <t xml:space="preserve">NM si pas de site Internet. Présence d'une page dédiée ou présence de plusieurs liens sur la page "Partenaires". </t>
  </si>
  <si>
    <t xml:space="preserve">L'établissement a mis en place une politique marketing* adaptée à sa clientèle et des outils perçus par sa clientèle: actions de fidélisation, promotion… .
</t>
  </si>
  <si>
    <t>L'établissement informe ses clients par mail ou/et sur son site internet des animations, concerts, des repas de fêtes, etc.</t>
  </si>
  <si>
    <t>Le logo Qualité Tourisme™  est présent sur le site internet.</t>
  </si>
  <si>
    <t xml:space="preserve">La démarche Qualité Tourisme™ est explicitée sur le site internet ou il existe un lien vers le site de   Qualité Tourisme™. </t>
  </si>
  <si>
    <t>2 - LA RESERVATION TELEPHONIQUE - LA DEMANDE D'INFORMATIONS</t>
  </si>
  <si>
    <t>La prise de ligne</t>
  </si>
  <si>
    <t>Savoir-faire Savoir-être</t>
  </si>
  <si>
    <t>Le téléphone doit être décroché rapidement : maximum 5 sonneries ou un message téléphonique s'enclenche au bout de ces 5 sonneries.
Le message indique l'identité de l'établissement, les horaires ou périodes d'ouverture ou le client est renvoyé vers un autre numéro ou vers un site internet.</t>
  </si>
  <si>
    <t xml:space="preserve">L'appel doit aboutir avant la 5ème sonnerie. </t>
  </si>
  <si>
    <t>Pas de NM possible. Soit par un interlocuteur, soit par un pré-décroché, soit par un répondeur.</t>
  </si>
  <si>
    <t>Au téléphone, le personnel doit accueillir le client de manière aimable et conviviale, en utilisant systématiquement les formules de politesse adaptées.
S'il doit être mis en attente, le client en est préalablement informé de façon aimable.
L'identité de l'établissement doit être précisée dans la formule d'accueil.</t>
  </si>
  <si>
    <t>L'interlocuteur annonce le nom de l'établissement.</t>
  </si>
  <si>
    <t>"Restaurant X…., bonjour". NM si absence de réponse.</t>
  </si>
  <si>
    <t>Si la conversation est mise en attente, celle-ci n'excède pas une minute.</t>
  </si>
  <si>
    <t>NM si pas de mise en attente ou si absence de réponse.</t>
  </si>
  <si>
    <t>Le traitement de la demande</t>
  </si>
  <si>
    <t>Les informations orales transmises aux clients sont  précises et complètes et correspondent à la demande du client.</t>
  </si>
  <si>
    <t>Les informations communiquées par l'interlocuteur sont précises et répondent à la demande.</t>
  </si>
  <si>
    <t xml:space="preserve">Pas de NM possible. Questions à poser pour les bars : Est-ce que vous retransmettez les matchs, est-ce que vous faites une petite restauration, etc. Dans le cas où l'auditeur ne parvient pas à joindre l'établissement, point pénalisé. Si l'interlocuteur n'est pas en mesure d'enregistrer une réservation et/ou ne propose pas un rappel rapide, point pénalisé. </t>
  </si>
  <si>
    <t xml:space="preserve">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e-mail, explications spontanées concernant l'accès à l'établissement, modalités d'annulation …).
-la reformulation détaillée de la réservation est réalisée de manière formelle.
</t>
  </si>
  <si>
    <t>Les éléments essentiels de la réservation sont bien précisés avec le client.</t>
  </si>
  <si>
    <t>NM pour les bars. A minima : nom, nombre de personnes, heure d'arrivée.</t>
  </si>
  <si>
    <t>L'interlocuteur est courtois, employant les formules de politesse adaptées. Le cas échéant, la mise en attente et la reprise de ligne s'accompagnent des formules d'usage.</t>
  </si>
  <si>
    <t>Pas de NM possible. Utilisation des civilités. Un mot d'excuse ou de remerciement est prononcé à la reprise de la ligne.</t>
  </si>
  <si>
    <t>La reformulation orale doit comporter les éléments essentiels de la réservation.</t>
  </si>
  <si>
    <t>NM pour les bars.</t>
  </si>
  <si>
    <t>Les réponses au téléphone/courrier/messages électroniques peuvent être effectuées au moins en une langue étrangère.</t>
  </si>
  <si>
    <t>L'accueil téléphonique est assuré en au moins une langue étrangère.</t>
  </si>
  <si>
    <t>Pas de NM possible. L'auditeur effectue une demande de renseignement par téléphone dans une langue étrangère de son choix.</t>
  </si>
  <si>
    <t>Le répondeur</t>
  </si>
  <si>
    <t>En cas d'absence, un répondeur assure l'accueil téléphonique. Le ton de message est courtois, employant les formules de politesse adaptées.</t>
  </si>
  <si>
    <t>Point pénalisé si absence de répondeur. Si renvoi vers un n° de portable, point mesuré.</t>
  </si>
  <si>
    <t xml:space="preserve">Le message du répondeur annonce le nom de l'établissement et informe des horaires d'ouverture. </t>
  </si>
  <si>
    <t>Si renvoi sur un portable et message sur portable, point mesuré.</t>
  </si>
  <si>
    <t>Le message du répondeur téléphonique doit rappeler les horaires d'ouvertures au moins en une langue étrangère.</t>
  </si>
  <si>
    <t>Le message du répondeur téléphonique mentionne les horaires d'ouverture en au moins une langue étrangère.</t>
  </si>
  <si>
    <t>La demande d'informations</t>
  </si>
  <si>
    <t>Dans le cadre d'une demande :
- de renseignements spécifiques (ex: réservation de groupes, accueil personne en situation de handicap) 
- de l'envoi de documentation (descriptif des prestations de l'établissement et des services)
- d'une confirmation de réservation ( les conditions d'annulation sont précisées),
les informations transmises par écrit (e-mail ou  courrier) sont précises, complètes et à jour.
Les réponses sont personnalisées. 
Elles sont envoyées sous 48h par SMS et/ou courriel, et/ou courrier.</t>
  </si>
  <si>
    <t>Lors d'une demande d'informations, la réponse écrite est personnalisée et correspond à la demande.</t>
  </si>
  <si>
    <t xml:space="preserve">Pas de NM possible. L'auditeur fait une demande d'informations par mail en intégrant une requête spécifique. Exemple : présence d'un parking, présence d'un animal, renseignements sur une animation, un concert, etc. A minima, la réponse personnalisée reprend le nom du client et comprend les coordonnées de l'établissement. </t>
  </si>
  <si>
    <r>
      <t>Lors d'une demande d'informations, la réponse mentionne le logo Qualité Tourisme™</t>
    </r>
    <r>
      <rPr>
        <sz val="8.4"/>
        <rFont val="Calibri"/>
        <family val="2"/>
      </rPr>
      <t xml:space="preserve"> </t>
    </r>
    <r>
      <rPr>
        <sz val="12"/>
        <rFont val="Calibri"/>
        <family val="2"/>
      </rPr>
      <t>dans la signature.</t>
    </r>
  </si>
  <si>
    <t>Lors d'une demande d'informations, la réponse écrite (mail ou courrier) est reçue sous 48h.</t>
  </si>
  <si>
    <t>Pas de NM possible. Délai de 48h basé sur le cachet de la poste.</t>
  </si>
  <si>
    <t>Pas de NM possible.  L'auditeur fait une demande d'informations par mail/courrier en langue étrangère.</t>
  </si>
  <si>
    <t>3 - L'ACHEMINEMENT SUR LE LIEU - LES EXTERIEURS - LA SIGNALISATION - LA TERRASSE (SI EXISTANTE)</t>
  </si>
  <si>
    <t>L'accès à l'établissement</t>
  </si>
  <si>
    <t>Si autorisée, une signalisation d'accès au site est visible, lisible et uniforme, à proximité de l'établissement.</t>
  </si>
  <si>
    <t>NM si non autorisée ET si pas de fléchage organisé par la commune. L'auditeur vérifie si les autres établissements sont signalés.</t>
  </si>
  <si>
    <t>L'établissement est facile à trouver.</t>
  </si>
  <si>
    <t>Confort et hygiène</t>
  </si>
  <si>
    <t xml:space="preserve">L'ensemble des extérieurs de l'établissement qui relèvent de son exploitation  est entretenu (chemins d'accès, parking, façades, éclairages, abords immédiats, entrée). 
Si autorisés, des poubelles et des cendriers sont présents et vidés régulièrement.
Même si l'entrée est sur le domaine public, elle est entretenue.
</t>
  </si>
  <si>
    <t xml:space="preserve">Les extérieurs privatifs de l'établissement sont propres. </t>
  </si>
  <si>
    <t>NM si absence d'extérieurs privatifs. Prendre en compte : chemins d'accès, parking, espaces verts, mobilier de jardin.</t>
  </si>
  <si>
    <t xml:space="preserve">Les extérieurs privatifs de l'établissement sont en bon état. </t>
  </si>
  <si>
    <t>Qualité de la prestation</t>
  </si>
  <si>
    <t>Si présence d'extérieurs privatifs, l'ensemble est bien éclairé.</t>
  </si>
  <si>
    <t>NM si absence d'extérieurs privatifs. Prendre en compte : parking, chemin d'accès. Pénaliser si impression d'insécurité liée à l'absence ou à la faiblesse de l'éclairage.</t>
  </si>
  <si>
    <t>Les abords de l'établissement et la signalétique</t>
  </si>
  <si>
    <t xml:space="preserve">Les abords privatifs de l'établissement sont propres. </t>
  </si>
  <si>
    <t>Prendre en compte la ou les façades et les abords de l'entrée. Même sur le domaine public, l'entrée doit être propre.</t>
  </si>
  <si>
    <t xml:space="preserve">Les abords privatifs de l'établissement sont en bon état. </t>
  </si>
  <si>
    <t>Prendre en compte : façades, entrée. Même sur le domaine public, l'entrée doit être en bon état.</t>
  </si>
  <si>
    <t xml:space="preserve">Les enseignes et signalétiques présentes sur la façade du bâtiment sont visibles, lisibles, propres et actualisées. 
Si l'accès à l'établissement pour les personnes en situation de handicap moteur est différent de l'accès principal, celui-ci doit être indiqué depuis l'extérieur.
</t>
  </si>
  <si>
    <t>Une enseigne est présente et on identifie clairement l'entrée de l'établissement.</t>
  </si>
  <si>
    <t xml:space="preserve">Par enseigne, on entend un support permettant l'identification de l'établissement. Pas de NM possible. </t>
  </si>
  <si>
    <t>Les enseignes sont propres.</t>
  </si>
  <si>
    <t>Par enseigne, on entend à minima le nom de l'établissement sur l'établissement. Ce n'est pas obligatoirement sur la façade du restaurant. Si plusieurs enseignes, mesure sur l'ensemble.</t>
  </si>
  <si>
    <t>Les enseignes et la signalétique privée (si existante) sont harmonieuses.</t>
  </si>
  <si>
    <t xml:space="preserve">Les extérieurs de l'établissement sont, dans la mesure du possible, agrémentés de jardinières et/ou espaces verts et offrent une zone ombragée.
Si les extérieurs sont aménagés, ils doivent être équipés d'un mobilier propre et en très bon état.
</t>
  </si>
  <si>
    <t>La façade et l'entrée sont mises en valeur par un fleurissement, un élément décoratif, un éclairage, etc.</t>
  </si>
  <si>
    <t>Pas de NM possible sauf si bâtiment classé.</t>
  </si>
  <si>
    <t>Les extérieurs privatifs et l'entrée sont dotés de poubelles et de cendriers, vidés régulièrement.</t>
  </si>
  <si>
    <t>SI absence d'extérieurs privatifs, présence à minima d'un cendrier à proximité de l'entrée. Observation au début et à la fin de la prestation. Pénaliser si absence d'action.</t>
  </si>
  <si>
    <t>Les affichages  extérieurs</t>
  </si>
  <si>
    <t>NM en cas d'adhésion. Placée dans un endroit visible.</t>
  </si>
  <si>
    <t>Les informations réglementaires et utiles aux clients sont affichées en évidence à l'extérieur. Elles doivent être visibles, lisibles , bien présentées, propres et actualisées. Elles comprennent:
- prix, 
- horaires, 
- périodes d'ouverture, 
- moyens de paiement, 
- langues étrangères pratiquées...
- Présence du panonceau de classement, 
- cartes menus... .</t>
  </si>
  <si>
    <t>A minima, il est affiché les prix, les horaires et les périodes d'ouverture, l'ensemble des moyens de paiement acceptés, les cartes et les menus (si existants).</t>
  </si>
  <si>
    <t xml:space="preserve">Pas de NM possible. </t>
  </si>
  <si>
    <t>Le client identifie rapidement les langues parlées par le personnel de l'établissement soit par un panneau d'information, soit par la mention des langues parlées sur le badge du personnel en contact avec le client.</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</si>
  <si>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</si>
  <si>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à indiqué à l'extérieur ou à l'intérieur. Support indifférent (carte, affichage…).</t>
  </si>
  <si>
    <t>Le support extérieur est propre.</t>
  </si>
  <si>
    <t>NM si absence d'affichage.</t>
  </si>
  <si>
    <t>Le support extérieur est en bon état.</t>
  </si>
  <si>
    <t xml:space="preserve">Si l'établissement dispose d'une terrasse, celle-ci est dotée d'un mobilier propre, en bon état, confortable et homogène (tables, chaises…).
Des équipements permettent aux clients de se protéger du soleil et de la pluie (parasols, stores extérieurs…) sont disponibles
Des cendriers sont mis à disposition et sont vidés régulièrement.
</t>
  </si>
  <si>
    <t>Si existante, les revêtements de la terrasse sont propres.</t>
  </si>
  <si>
    <t>Si existante, les revêtements de la terrasse sont en bon état.</t>
  </si>
  <si>
    <t>Si existante, le mobilier de la terrasse est propre.</t>
  </si>
  <si>
    <t>NM si pas de terrasse. Contrôle de la couverture de la terrasse si existante.</t>
  </si>
  <si>
    <t>Si existante, le mobilier de la terrasse est en bon état.</t>
  </si>
  <si>
    <t>Si existante, la terrasse est aménagée de manière confortable et harmonieuse.</t>
  </si>
  <si>
    <t>NM si pas de terrasse. Prendre en compte les parasols, stores, chaises, tables, etc. Pénaliser si présence de mobilier publicitaire. Le mobilier doit être stable. Le mobilier en plastique est accepté.</t>
  </si>
  <si>
    <t xml:space="preserve">4 - L'ACCUEIL DU CLIENT - LA PRISE DE COMMANDE - LE SERVICE - LE DEPART </t>
  </si>
  <si>
    <t>L'accueil du client au bar / à la brasserie</t>
  </si>
  <si>
    <t xml:space="preserve">A son arrivée, le client est accueilli de manière aimable et souriante. Le personnel emploie systématiquement des formules de politesse adaptées. </t>
  </si>
  <si>
    <t>Le comportement du personnel et/ou la tenue vestimentaire permet une identification aisée à l'arrivée du client au restaurant.</t>
  </si>
  <si>
    <t>Présence d'un badge et/ou comportement actif et/ou prise en charge immédiate et/ou tenue distinctive. L'auditeur contrôle l'item pour l'ensemble de l'équipe.</t>
  </si>
  <si>
    <t>La tenue et la présentation du personnel d'accueil sont soignées, propres et permettent d'identifier celui-ci facilement.</t>
  </si>
  <si>
    <t>La tenue corporelle et vestimentaire du personnel est propre et soignée.</t>
  </si>
  <si>
    <t xml:space="preserve"> L'auditeur contrôle l'item pour l'ensemble de l'équipe.</t>
  </si>
  <si>
    <t>L'accueil est cordial à l'arrivée du client.</t>
  </si>
  <si>
    <t>Comportement souriant, ton aimable, etc. Le fait de saluer spontanément le client concerne l'ensemble de l'équipe.</t>
  </si>
  <si>
    <t>La prise en charge du client est efficace. Si le personnel est occupé, il fait un signe de reconnaissance. Il donne priorité à l'accueil des clients par rapport aux autres tâches.</t>
  </si>
  <si>
    <t>La prise en compte de l'arrivée du client passe par un signe, une invitation à patienter, etc.</t>
  </si>
  <si>
    <t xml:space="preserve">La prise en charge du client est :
-  adaptée aux différents types de clientèles  (familles, personnes en situation de handicap, touristes étrangers, touristes d'affaires, groupes..) et à leurs besoins (prise en compte de la réservation ou collecte et recherche, d'informations, possibilité de s'asseoir),
-  rapide (si le personnel est au téléphone ou en cas d'affluence,  il adresse un signe de reconnaissance au client),
- professionnelle ( attitude, maîtrise de l'environnement...).
</t>
  </si>
  <si>
    <t>Si une réservation a été effectuée, elle est vérifiée avec le client.</t>
  </si>
  <si>
    <t>NM si non observé. Réactivité par rapport à la clientèle familiale, clientèle en situation de handicap, clientèle étrangère, clientèle allergène, etc.</t>
  </si>
  <si>
    <t>La prise en charge est adaptée aux clientèles spécifiques.</t>
  </si>
  <si>
    <t xml:space="preserve">La prise de commande est rapide et professionnelle (interrogation sur la cuisson des viandes…).
L'attente entre les plats est gérée. Elle n'excède pas 10 minutes à compter du débarrassage du plat précédent.
Le service des différents convives d'une même table est quasi simultané.
</t>
  </si>
  <si>
    <t>Moins de 5 minutes sauf affluence exceptionnelle. Les plats en rupture sont annoncés spontanément, ainsi que les solutions alternatives. Item validé si les cartes sont présentes sur table.</t>
  </si>
  <si>
    <t>Les cartes et les menus</t>
  </si>
  <si>
    <t xml:space="preserve">La carte des menus est variée. 
</t>
  </si>
  <si>
    <t>Tous les supports sont acceptés.</t>
  </si>
  <si>
    <t xml:space="preserve">Les cartes et menus sont soignés, attractifs et lisibles (propres et non abîmés; non surchargés ni raturés). Si l'établissement propose des spécialités maison / des plats du jour/ les plats issus de la gastronomie locale/ des plats élaborés à partir de produits locaux / produits frais, il sont valorisés sur la carte.
</t>
  </si>
  <si>
    <t>Si l'établissement propose des spécialités maison (boissons, entrées, plats ou desserts), elles sont valorisées sur la carte.</t>
  </si>
  <si>
    <t>NM si non existants. La valorisation sur la carte peut être sous forme de : chapitre spécifique, astérisque au regard des plats concernés…</t>
  </si>
  <si>
    <t>Si l'établissement propose des spécialités issues de la gastronomie locale ou élaborées à base de produits locaux (boissons, entrées, plats, fromages ou desserts), elles sont valorisées sur la carte.</t>
  </si>
  <si>
    <t>La carte comporte au moins une boisson de saison ou une boisson locale.</t>
  </si>
  <si>
    <t>Item noté NM pour les brasseries, bars thématiques (type bar à vins), salons de thé.</t>
  </si>
  <si>
    <t>La carte comporte au moins une entrée à base de produits de saison ou de produits locaux</t>
  </si>
  <si>
    <t>Item noté NM pour les bars sans offre de restauration.</t>
  </si>
  <si>
    <t>La carte comporte au moins un plat à base de produits de saison ou de produits locaux</t>
  </si>
  <si>
    <t>Item noté NM pour les bars sans offre de restauration. Point mesuré si offre de snacking.</t>
  </si>
  <si>
    <t>La carte comporte un large choix de vins et il existe une possibilité de vin au verre.</t>
  </si>
  <si>
    <t>Item noté NM pour les bars thématiques (type pub), salons de thé. A minima 5 vins différents.</t>
  </si>
  <si>
    <t>La carte du bar comporte un large choix de bières.</t>
  </si>
  <si>
    <t>Item noté NM pour les brasseries. Choix de bières brune, blonde et blanche. Choix de bières pression et de bières bouteilles.</t>
  </si>
  <si>
    <t>La carte du bar comporte un large choix de jus de fruits.</t>
  </si>
  <si>
    <t>Item noté NM pour les brasseries. Au moins 5 jus de fruits différents.</t>
  </si>
  <si>
    <t>Une offre de jus de fruits frais est présente sur la carte du bar.</t>
  </si>
  <si>
    <t>Item noté NM pour les brasseries et bars thématiques.</t>
  </si>
  <si>
    <t>La carte du bar présente un choix de glaces.</t>
  </si>
  <si>
    <t>Si existante, l'offre de glaces ne se limite pas un choix de glace sur bâtonnet.</t>
  </si>
  <si>
    <t>La carte des menus est traduite au moins en une langue étrangère.</t>
  </si>
  <si>
    <t>La carte des boissons et/ou la carte de l'offre de restauration est traduite au moins en une langue étrangère.</t>
  </si>
  <si>
    <t>La prise de commande</t>
  </si>
  <si>
    <t>La prise de commande est rapide et complète.</t>
  </si>
  <si>
    <t>Interrogation sur la cuisson des viandes, proposition d'une boisson...</t>
  </si>
  <si>
    <t xml:space="preserve">Le personnel connaît parfaitement les produits proposés par le restaurant et est en mesure d'informer (origine des produits, élaboration du plat, produits allergènes...) et de conseiller le client (choix du vin, du plat, …). 
</t>
  </si>
  <si>
    <t>Le serveur prend la commande à la table du client.</t>
  </si>
  <si>
    <t>Item noté NM pour les brasseries. Point pénalisé si la prise de commande est effectuée depuis le comptoir ou si le client doit se présenter au comptoir pour passer sa commande.</t>
  </si>
  <si>
    <t xml:space="preserve">Le serveur doit être en mesure de conseiller le client (choix d'une boisson, d'un plat, etc.). </t>
  </si>
  <si>
    <t xml:space="preserve">Le personnel est attentif au bon déroulement du repas (panière à pain, carafe d'eau).
Le service est soigné.
Les demandes spécifiques du client sont prises en compte (plats végétariens, régime sans sel,  cuisson de la viande, allergies alimentaires …).
</t>
  </si>
  <si>
    <t>Les demandes spécifiques du client sont prises en compte.</t>
  </si>
  <si>
    <t xml:space="preserve">Exemples : Respect de la cuisson de la viande, Présence d'une tranche de citron demandée à la commande, absence de glaçon dans un soda, demande d'un verre d'eau avec le café, etc. </t>
  </si>
  <si>
    <t>Le serveur remercie le client à la fin de la prise de commande.</t>
  </si>
  <si>
    <t>Le service du client</t>
  </si>
  <si>
    <t>Le service est rapide et l'attente entre les plats est gérée.</t>
  </si>
  <si>
    <t>Le temps d'attente est laissé à discrétion de l'auditeur. L'auditeur note le temps d'attente si le point est pénalisé.</t>
  </si>
  <si>
    <t>Mesure sur le service dédié à la table de l'auditeur.</t>
  </si>
  <si>
    <t>Le serveur ouvre les bouteilles devant le client.</t>
  </si>
  <si>
    <t>L'ensemble du  personnel est disponible et attentif tout au long de la prestation en face à face ou au téléphone.</t>
  </si>
  <si>
    <t>Le serveur s'assure de la satisfaction du client au moins une fois.</t>
  </si>
  <si>
    <t>Mesure sur le service dédié à la table de l'auditeur. Panière à pain, carafe d'eau, si insatisfaction exprimée par la client (table bancale, cuisson, etc.).</t>
  </si>
  <si>
    <t xml:space="preserve">Le personnel souhaite  à l'entrée un "bon appétit" ou une "bonne dégustation" au client.
</t>
  </si>
  <si>
    <t>Le serveur souhaite un "bon appétit" ou une "bonne dégustation" au client.</t>
  </si>
  <si>
    <t>Item noté NM pour les bars sans offre de restauration. Mesure sur le service dédié à la table de l'auditeur.</t>
  </si>
  <si>
    <t>Le service des différents convives d'une même table est quasi simultané.</t>
  </si>
  <si>
    <t>NM si observation non possible sur les tables voisines.</t>
  </si>
  <si>
    <t>Le débarrassage des tables est rapide.</t>
  </si>
  <si>
    <t xml:space="preserve">Le personnel de cuisine comprend au moins une personne qualifiée (titulaire au minimum d'un certificat d'aptitude professionnelle "cuisine" ou d'un brevet  d'enseignement professionnel option cuisine, ou titulaire du titre de maître-restaurateur).
En cas d'absence de diplôme, l'expérience professionnelle est prise en compte sur la base de trois ans.
</t>
  </si>
  <si>
    <t>Le personnel de cuisine comprend au moins une personne qualifiée.</t>
  </si>
  <si>
    <t>Item noté uniquement pour les établissements proposant de la restauration. Titulaire au minimum d'un certificat d'aptitude professionnelle "cuisine" ou d'un brevet  d'enseignement professionnel option cuisine, ou titulaire du titre de maître-restaurateur. En cas d'absence de diplôme, l'expérience professionnelle est prise en compte sur la base de trois ans.</t>
  </si>
  <si>
    <t>Sur déclaratif</t>
  </si>
  <si>
    <t>Le personnel de salle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t>
  </si>
  <si>
    <t>Le personnel de salle est constitué d'au moins une personne qualifiée.</t>
  </si>
  <si>
    <t>Titulaire au minimum d'un certificat d'aptitude professionnelle "restaurant" ou d'un titre homologué équivalent dans ce domaine de compétence. En cas d'absence de diplôme, l'expérience professionnelle est prise en compte sur la base d'une période de  trois ans.</t>
  </si>
  <si>
    <t>Le personnel remercie aimablement et salue le client lors du départ.</t>
  </si>
  <si>
    <t>Le client est remercié et salué au moment de son départ.</t>
  </si>
  <si>
    <t>Le départ du client</t>
  </si>
  <si>
    <t xml:space="preserve">La facturation est claire, précise, conforme aux prestations achetées et vérifiées avec le client, le cas échéant. 
Les formalités de départ sont rapides. Elles ne dépassent pas 5-10min pour la restauration, à partir du moment où le client a demandé sa facture. En cas de forte affluence, le serveur adresse un signe de reconnaissance au client.
Au-delà des espèces qui sont obligatoires, au moins un autre moyen de paiement est accepté.
</t>
  </si>
  <si>
    <t>Une fois demandée, la note est apportée en moins de 5 minutes.</t>
  </si>
  <si>
    <t>Item noté NM pour les bars. Tolérance en cas d'affluence exceptionnelle. Dans ce cas, la demande du client a été prise en compte par un signe ou une invitation à patienter.</t>
  </si>
  <si>
    <t>Espèces, chèques, carte bancaire, chèques vacances, ticket restaurant, etc.</t>
  </si>
  <si>
    <r>
      <t xml:space="preserve">Salutations par un  </t>
    </r>
    <r>
      <rPr>
        <i/>
        <sz val="12"/>
        <rFont val="Calibri"/>
        <family val="2"/>
      </rPr>
      <t>"Au revoir Madame", "Bonne journée Monsieur"</t>
    </r>
    <r>
      <rPr>
        <sz val="12"/>
        <rFont val="Calibri"/>
        <family val="2"/>
      </rPr>
      <t xml:space="preserve">, etc. </t>
    </r>
  </si>
  <si>
    <t>Le personnel d'accueil est en mesure d'assurer une transaction commerciale au moins en une langue étrangère.</t>
  </si>
  <si>
    <t>L'aspect général de la salle</t>
  </si>
  <si>
    <t xml:space="preserve">La salle de restauration est décorée et aménagée de manière à la rendre accueillante (mobilier homogène et confortable, absence d'odeurs désagréables et ventilation  suffisante…).
</t>
  </si>
  <si>
    <t xml:space="preserve">L'aspect général de la salle est accueillant. </t>
  </si>
  <si>
    <t>La décoration et l'ameublement de la salle sont harmonieux.</t>
  </si>
  <si>
    <t xml:space="preserve">Impression générale sur la salle de restaurant. Homogénéité dans le style de la décoration et de l'ameublement. </t>
  </si>
  <si>
    <t>La décoration de la salle est au goût du jour.</t>
  </si>
  <si>
    <t>Absence de décoration surannée.</t>
  </si>
  <si>
    <t>La salle est aménagée de manière confortable.</t>
  </si>
  <si>
    <t xml:space="preserve">Assises confortables, largeur des tables adaptée au nombre de convives présents. Stabilité du mobilier (tables et chaises) </t>
  </si>
  <si>
    <t xml:space="preserve">L'aménagement de l'espace permet une bonne gestion de l'acoustique.
</t>
  </si>
  <si>
    <t>La salle ne souffre pas de nuisances sonores externes : bruits de circulation (voitures, trains...)</t>
  </si>
  <si>
    <t xml:space="preserve">Les revêtements muraux, sols et plafonds de la salle de restauration et le mobilier (exemples: tables, chaises, fauteuils, consoles, guéridon…) sont propres et en très bon état.
</t>
  </si>
  <si>
    <t>Les revêtements et les équipements de la salle sont propres.</t>
  </si>
  <si>
    <t>Contrôle également des murs, plafonds, sols, portes, fenêtres, rideaux et/ou voilages.</t>
  </si>
  <si>
    <t>Les revêtements et les équipements de la salle sont en bon état.</t>
  </si>
  <si>
    <t>Le mobilier de la salle est propre.</t>
  </si>
  <si>
    <t>Prendre en compte : tables, chaises, fauteuils, consoles, guéridon, buffet, vaisselier…</t>
  </si>
  <si>
    <t>Le mobilier de la salle est en bon état.</t>
  </si>
  <si>
    <t xml:space="preserve">Le comptoir ainsi que l'arrière du bar sont en très bon état, propres et ordonnés. 
</t>
  </si>
  <si>
    <t xml:space="preserve">Le comptoir et l'arrière du bar sont propres et ordonnés. </t>
  </si>
  <si>
    <t>NM si bar commun avec la salle de restaurant et/ou si espace commun avec la réception.</t>
  </si>
  <si>
    <t>Le comptoir et l'arrière du bar sont en bon état.</t>
  </si>
  <si>
    <t>La mise en place de la table</t>
  </si>
  <si>
    <t>Rubrique noté NM pour les bars sans offre de restauration.</t>
  </si>
  <si>
    <t xml:space="preserve">La mise en place de la table est faite avec goût, avec des éléments propres, en très bon état et non dépareillés.
(exemples: nappe, sets, serviettes, couverts, verres, assiettes, ménagères...).
</t>
  </si>
  <si>
    <t>La mise en place de la table est harmonieuse.</t>
  </si>
  <si>
    <t>Item noté NM pour les bars sans offre de restauration. Harmonie des couleurs, des matériaux en accord avec la catégorie de l'établissement. Absence d'éléments dépareillés.</t>
  </si>
  <si>
    <t>La mise en place de la verrerie est adaptée à la consommation du client.</t>
  </si>
  <si>
    <t>Item noté NM pour les bars sans offre de restauration. Le second verre n'est pas nécessairement sur table. Il est apporté à table en fonction de la commande du client.</t>
  </si>
  <si>
    <t>Le nappage et les serviettes sont propres.</t>
  </si>
  <si>
    <t>Item noté NM pour les bars sans offre de restauration. Tolérance sur la présence de sets et des serviettes en papier en fonction du type de restauration. Si serviette en papier, elle ne se déchire pas facilement.</t>
  </si>
  <si>
    <t>Le nappage et les serviettes sont en bon état</t>
  </si>
  <si>
    <t xml:space="preserve">Item noté NM pour les bars sans offre de restauration. </t>
  </si>
  <si>
    <t>La mise en place de la table est constituée d'éléments propres.</t>
  </si>
  <si>
    <t>Item noté NM pour les bars sans offre de restauration. Prendre en compte : couverts, verres, assiettes, ménagères. Si existante, l'auditeur évalue également la terrasse.</t>
  </si>
  <si>
    <t>La mise en place de la table est constituée d'éléments en bon état.</t>
  </si>
  <si>
    <t>6 - LES PRODUITS DE LA TABLE</t>
  </si>
  <si>
    <t>Les boissons froides</t>
  </si>
  <si>
    <t>Pour les bars, l'auditeur consomme une boisson froide et une boisson chaude. Pour les brasseries, la boisson froide correspond à l'apéritif.</t>
  </si>
  <si>
    <t xml:space="preserve">Les boissons alcoolisées sont servies avec des biscuits apéritifs. Un verre  d'eau fraîche est proposé à la commande d'un café.
</t>
  </si>
  <si>
    <t>La présentation des boissons froides est valorisante.</t>
  </si>
  <si>
    <t>Glaçons, paille, rondelle de citron, sous verre, etc.</t>
  </si>
  <si>
    <t>Leur présentation est soignée et appétissante.</t>
  </si>
  <si>
    <t>Les boissons froides sont à bonne température.</t>
  </si>
  <si>
    <t>Les bières sont présentées avec un sous-verre.</t>
  </si>
  <si>
    <t>Les glaces sont servies avec un verre d'eau.</t>
  </si>
  <si>
    <t>L'entrée</t>
  </si>
  <si>
    <t xml:space="preserve">Leur présentation est soignée et appétissante.
</t>
  </si>
  <si>
    <t>La présentation de l'entrée est harmonieuse et appétissante.</t>
  </si>
  <si>
    <t>Item noté NM pour les bars sans offre de restauration. NM si pas d'entrée consommée. Cet item peut être observé sur les tables voisines.</t>
  </si>
  <si>
    <t>Les quantités de l'entrée sont bien proportionnées.</t>
  </si>
  <si>
    <t>L'entrée est servie à bonne température.</t>
  </si>
  <si>
    <t>Item noté NM pour les bars sans offre de restauration. NM si pas d'entrée consommée.</t>
  </si>
  <si>
    <t>L'entrée est savoureuse.</t>
  </si>
  <si>
    <t>Le plat principal</t>
  </si>
  <si>
    <t>La présentation du plat est harmonieuse et appétissante.</t>
  </si>
  <si>
    <t>Item noté NM pour les établissements sans offre de restauration. NM si pas de plat consommé. Peut être observé sur les tables voisines.</t>
  </si>
  <si>
    <t>Les quantités du plat sont bien proportionnées.</t>
  </si>
  <si>
    <t>Item noté NM pour les établissements sans offre de restauration. NM si pas de plat consommé. Constat de l'équilibre entre la garniture et le plat.</t>
  </si>
  <si>
    <t>Le plat est servi à bonne température.</t>
  </si>
  <si>
    <t>Item noté NM pour les établissements sans offre de restauration. NM si pas de plat consommé.</t>
  </si>
  <si>
    <t>Le plat est savoureux.</t>
  </si>
  <si>
    <t xml:space="preserve">Item noté NM pour les établissements sans offre de restauration. NM si pas de plat consommé. </t>
  </si>
  <si>
    <t>Le fromage, le dessert, la pâtisserie</t>
  </si>
  <si>
    <t>La présentation du fromage et/ou du dessert et/ou pâtisserie est appétissante.</t>
  </si>
  <si>
    <t xml:space="preserve">Item noté NM pour les établissements sans offre de restauration. </t>
  </si>
  <si>
    <t>Les quantités du dessert et/ou fromage et/ou pâtisserie sont bien proportionnées.</t>
  </si>
  <si>
    <t>Le dessert et/ou le fromage et/ou la pâtisserie sont savoureux.</t>
  </si>
  <si>
    <t>La petite restauration</t>
  </si>
  <si>
    <t>La présentation des produits de snacking et des sandwichs est appétissante.</t>
  </si>
  <si>
    <t xml:space="preserve">Item noté NM pour les brasseries et les établissements sans offre de restauration. </t>
  </si>
  <si>
    <t>Les quantités des produits de snacking et des sandwichs sont bien proportionnées.</t>
  </si>
  <si>
    <t>La boisson chaude</t>
  </si>
  <si>
    <t>La boisson (café, infusion…) est de bon goût et servie chaude.</t>
  </si>
  <si>
    <t>Le café est servi avec un verre d'eau.</t>
  </si>
  <si>
    <t>La boisson chaude est servie avec un accompagnement.</t>
  </si>
  <si>
    <t>7 - LES ESPACES ET SERVICES COMMUNS</t>
  </si>
  <si>
    <t>Les sanitaires</t>
  </si>
  <si>
    <t>Les sanitaires sont dotés des équipements nécessaires au confort du client :
- lavabo avec eau chaude et eau froide, 
- robinet mélangeur, 
- papier hygiénique en quantité suffisante, 
- distributeur de savon, 
- essuie-mains, 
- poubelle avec couvercle, 
- brosse WC, 
- miroir,
- patères.
Les sanitaires et les équipements doivent demeurer propres et en très bon état à tout moment de la journée.</t>
  </si>
  <si>
    <t xml:space="preserve">Les sanitaires sont bien équipés. </t>
  </si>
  <si>
    <t>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t>
  </si>
  <si>
    <t xml:space="preserve">Les sanitaires sont bien éclairés.
Les sanitaires intérieurs  offrent une température agréable.
</t>
  </si>
  <si>
    <t>L'aspect général des sanitaires est accueillant.</t>
  </si>
  <si>
    <t>Eclairage et température adaptés, harmonie générale des équipements.</t>
  </si>
  <si>
    <t>Les équipements des sanitaires sont propres.</t>
  </si>
  <si>
    <t>Les équipements des sanitaires sont en bon état.</t>
  </si>
  <si>
    <t>Les revêtements muraux, sols et plafonds et la robinetterie sont propres et en bon état.
Les joints ne présentent aucune trace de moisissure.</t>
  </si>
  <si>
    <t>Les revêtements muraux, les sols et les plafonds des sanitaires sont propres.</t>
  </si>
  <si>
    <t>Les revêtements muraux, les sols et les plafonds des sanitaires sont en bon état.</t>
  </si>
  <si>
    <t>L'observation des joints est mesurée sur ce critère.</t>
  </si>
  <si>
    <t xml:space="preserve">Le système d'évacuation et de distribution des fluides est en très bon état de fonctionnement (exemples: bon débit d'eau chaude, évacuation des eaux usées efficace, pas de fuite, chasse d'eau en très bon état ...).
</t>
  </si>
  <si>
    <t>L'ensemble des équipements des sanitaires fonctionne bien.</t>
  </si>
  <si>
    <t>Contrôle du bon débit d'eau chaude, de l'évacuation efficace des eaux usées (WC et lavabo), de l'absence de fuite, du fonctionnement équipements électriques (éclairages, sèche mains, etc.).</t>
  </si>
  <si>
    <t>Les sanitaires sont bien ventilés (exemples: VMC, ouverture/fenêtre, extraction d'air, absence de mauvaises odeurs…). Les bouches d'aération et de ventilation sont propres.</t>
  </si>
  <si>
    <t>Les sanitaires ne présentent pas d'odeur désagréable.</t>
  </si>
  <si>
    <t>Les services à la clientèle</t>
  </si>
  <si>
    <t xml:space="preserve">La presse du jour est disponible.
</t>
  </si>
  <si>
    <t>La presse du jour est disponible. Présence d'au moins deux exemplaires, presse locale et/ou nationale.</t>
  </si>
  <si>
    <t xml:space="preserve">Au moins deux services complémentaires sont proposés au client:
- un porte-manteau/vestiaire,
- 1moyen de communication,
- trousse premier secours,
- autre.
</t>
  </si>
  <si>
    <t>Une connexion WIFI gratuite est disponible.</t>
  </si>
  <si>
    <t>Accès wifi gratuit et/ou présence d'un web corner.</t>
  </si>
  <si>
    <t>Au moins deux services complémentaires sont à disposition du client.</t>
  </si>
  <si>
    <t>Exemples : fax, un porte-manteau/vestiaire, 1 moyen de communication, prêt d'un parapluie, un espace de jeux pour les enfants, etc.</t>
  </si>
  <si>
    <t>L'information à la clientèle</t>
  </si>
  <si>
    <t xml:space="preserve">Les informations utiles et réglementaires sont présentes, de façon lisible et visible, sur un support adapté, propre et en très bon état: 
- tarif/ prix des services, 
- horaires, 
- consignes de sécurité, 
- moyens de paiement acceptés,
-origine de la viande.
</t>
  </si>
  <si>
    <t>Les informations essentielles sont affichées.</t>
  </si>
  <si>
    <t>Pas de NM possible. Affichage à minima des  tarifs / prix des services, horaires, consignes de sécurité, moyens de paiement acceptés, origine des viandes (si offre de restauration).</t>
  </si>
  <si>
    <t>Les informations sont soigneusement présentées et actualisées.</t>
  </si>
  <si>
    <t>Pas de NM possible. Affichage à minima des  tarifs / prix des services, horaires, consignes de sécurité, moyens de paiement acceptés, origine des viandes.</t>
  </si>
  <si>
    <t xml:space="preserve">Proposition spontanée des activités et des services spécifiques aux enfants.
</t>
  </si>
  <si>
    <t>Les services et équipements complémentaires sont portés à la connaissance du client.</t>
  </si>
  <si>
    <t>L'auditeur teste un service ou un équipement.</t>
  </si>
  <si>
    <t>Les affichages règlementaires (d'information) extérieurs/intérieurs sont édités au moins en une langue étrangère (consignes de sécurité...).</t>
  </si>
  <si>
    <t>Les affichages des services et équipements complémentaires sont traduits en au moins une langue étrangère.</t>
  </si>
  <si>
    <t xml:space="preserve">Support indifférent (carte, affichage…). Si accueil 24h/24 et accueil dans une langue étrangère, point validé. </t>
  </si>
  <si>
    <t>La prise en charge des enfants</t>
  </si>
  <si>
    <t>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t>
  </si>
  <si>
    <t>Un menu enfant est proposé ou une possibilité de choisir des plats à la carte en portion réduite.</t>
  </si>
  <si>
    <t xml:space="preserve">Au moins deux équipements sont disponibles pour les enfants en bas âge. </t>
  </si>
  <si>
    <t>Chaise haute, rehausseur, matelas à langer, vaisselle adaptée, etc.</t>
  </si>
  <si>
    <t xml:space="preserve">Au moins un élément ludique est mis à disposition des enfants </t>
  </si>
  <si>
    <t xml:space="preserve">Set de table à colorier, crayons, livre ou jeux à disposition, etc. </t>
  </si>
  <si>
    <t xml:space="preserve">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
</t>
  </si>
  <si>
    <t>Si existants, les espaces et/ou les équipements à destination des enfants sont propres.</t>
  </si>
  <si>
    <t>NM si absence d'espaces et d'équipements spécifiques. L'auditeur vérifie que le lit et le linge de lit sont propres et en bon état.</t>
  </si>
  <si>
    <t>Si existants, les espaces et/ou les équipements à destination des enfants sont en bon état.</t>
  </si>
  <si>
    <t>NM si absence d'espaces et d'équipements spécifiques. Exemples d'équipements : chaise haute, table à langer, vaisselle adaptée, possibilité de réchauffer la nourriture, lit pour enfant...</t>
  </si>
  <si>
    <t xml:space="preserve">Si présence d'une aire de jeu/d'une zone de jeu à la disposition des enfants , elle est propre et en très bon état.
Un affichage concernant la responsabilité des parents quant à l'utilisation des jeux par leurs enfants (responsabilité civile) précisant l'âge des enfants pouvant utiliser ces jeux est parfaitement visible, lisible, propre et en très bon état 
</t>
  </si>
  <si>
    <t>L'affichage concernant la responsabilité des parents quant à l'utilisation des jeux par leurs enfants (responsabilité civile), précisant l'âge des enfants pouvant utiliser ces jeux, est parfaitement visible, lisible, propre et en bon état.</t>
  </si>
  <si>
    <t>NM si absence d'espaces spécifiques.</t>
  </si>
  <si>
    <t>8 - LE SUIVI DE LA QUALITE ET LA FIDELISATION DU CLIENT</t>
  </si>
  <si>
    <t>Le suivi de l'e-réputation</t>
  </si>
  <si>
    <t xml:space="preserve">Un correspondant qualité est identifié :  suivi des réclamations, centralisation des enquêtes de satisfaction, suivi des actions correctives.
Une attention particulière est portée aux sites internet d'opinion: l'établissement assure un suivi* de son e-réputation.
</t>
  </si>
  <si>
    <t>L'établissement prend connaissance des avis des consommateurs sur au moins 2 sites.</t>
  </si>
  <si>
    <t>L'établissement a mis en place un système d'alerte pour être informé des avis de consommateurs.</t>
  </si>
  <si>
    <t>Pas de NM possible.</t>
  </si>
  <si>
    <t>L'établissement exerce son droit de réponse aux avis de consommateurs</t>
  </si>
  <si>
    <t>La réponse apportée par l'établissement est constructive.</t>
  </si>
  <si>
    <t>Le suivi des questionnaires de satisfaction</t>
  </si>
  <si>
    <t>A la fin de la prestation, le personnel  interroge oralement le client sur sa satisfaction et l'incite à remplir le questionnaire de satisfaction sur place ou sur le site internet.</t>
  </si>
  <si>
    <t>Le suivi de la satisfaction du client est effectué avant le règlement de la facture.</t>
  </si>
  <si>
    <t>Le questionnaire de satisfaction est joint avec la note ou il est à disposition dans un lieu de passage de l'établissement.</t>
  </si>
  <si>
    <t>Le questionnaire de satisfaction est bilingue, ou des questionnaires traduits dans des langues différentes sont disponibles.</t>
  </si>
  <si>
    <t>Le questionnaire de satisfaction est traduit dans une langue étrangère.</t>
  </si>
  <si>
    <t>Item noté NM si adhésion.</t>
  </si>
  <si>
    <t>Le traitement et l'analyse des questionnaires de satisfaction sont réguliers et conformes aux exigences Qualité Tourisme™* et au dossier de candidature du délégataire.</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</si>
  <si>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</si>
  <si>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</si>
  <si>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Les questionnaires et les enquêtes de satisfaction sont archivés.</t>
  </si>
  <si>
    <t>Item noté NM si la gestion est centralisée par le réseau délégataire.</t>
  </si>
  <si>
    <t xml:space="preserve">Si un plan d'actions a été établi lors du pré-audit ou de l'audit précédent, celui-ci a été complété. </t>
  </si>
  <si>
    <t>Le suivi des réclamations</t>
  </si>
  <si>
    <t>L'établissement est doté d'un système de collecte et de traitement des réclamations reçues*. Le traitement est régulier, les réponses sont transmises rapidement, conformément aux exigences Qualité Tourisme™ et au dossier de candidature du délégataire.</t>
  </si>
  <si>
    <t xml:space="preserve">L’établissement a formalisé une procédure écrite pour le suivi des réclamations </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</si>
  <si>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</si>
  <si>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</si>
  <si>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Pas de NM possible. Ce courrier type permet de répondre immédiatement à une réclamation formulée par mail et laisse le temps de faire les recherches si nécessaire.</t>
  </si>
  <si>
    <t>Les réponses aux réclamations sont personnalisées et constructives.</t>
  </si>
  <si>
    <t>Pas de NM possible. La réponse marque la prise en compte de la réclamation, fait preuve d'empathie, clarifie les circonstances et apporte une solution.</t>
  </si>
  <si>
    <t>Analyse de l'écoute client</t>
  </si>
  <si>
    <t>Un correspondant qualité est identifié :  suivi des réclamations, centralisation des enquêtes de satisfaction, suivi des actions correctives.
Une attention particulière est portée aux sites internet d'opinion: l'établissement assure un suivi* de son e-réputation.</t>
  </si>
  <si>
    <t>Un référent qualité est identifié dans l'établissement.</t>
  </si>
  <si>
    <t>Pas de NM possible. Identification en amont de la visite mystère.</t>
  </si>
  <si>
    <t>9 - LE DEVELOPPEMENT DURABLE</t>
  </si>
  <si>
    <t>La sensibilisation</t>
  </si>
  <si>
    <t>La thématique développement durable est automatiquement validée si l'établissement dispose de l'écolabel Européen.</t>
  </si>
  <si>
    <t>L'établissement a sensibilisé son personnel à l'accueil des personnes en situation de handicap.</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</si>
  <si>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</si>
  <si>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personnel a été sensibilisé au tri des déchets.</t>
  </si>
  <si>
    <t>Le personnel est sensibilisé à la gestion économe de l'eau et de l'énergie.</t>
  </si>
  <si>
    <t>La prise en compte de l'environnement</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</si>
  <si>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</si>
  <si>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tri sélectif est mis en place dans l'établissement.</t>
  </si>
  <si>
    <t>Constat Visuel</t>
  </si>
  <si>
    <t>L'établissement a mis en place au moins une mesure visant à réduire la production de déchets.</t>
  </si>
  <si>
    <t>L'établissement a mis en place au moins trois mesures visant à réduire la consommation énergétique et/ou eau.</t>
  </si>
  <si>
    <t xml:space="preserve">L'établissement utilise au moins deux produits présentant un faible impact sur l'environnement. </t>
  </si>
  <si>
    <t xml:space="preserve">L'établissement informe ses clients sur ses engagements en matière de développement durable, notamment sur les pratiques visant :
- à économiser l'eau,
- à économiser l'énergie et à l'utiliser de façon rationnelle,
- à la gestion des déchets.
Les clients  sont incités par des affichages à participer à la politique mise en œuvre par l'établissement.
</t>
  </si>
  <si>
    <t>Présence d'une information présentant les actions de l'établissement en faveur de l'environnement.</t>
  </si>
  <si>
    <t>L'établissement a prévu de mettre en place une mesure supplémentaire* (réduction consommation énergie /eau/production déchet) dans les trois années, dans le cadre de ses travaux de rénovation ou de gestion environnementale.</t>
  </si>
  <si>
    <t>L’établissement a prévu de mettre au moins une mesure supplémentaire dans les 3 ans à venir</t>
  </si>
  <si>
    <t>Les aspects sociaux</t>
  </si>
  <si>
    <t>La valorisation de la région</t>
  </si>
  <si>
    <t xml:space="preserve">L'établissement est intégré à l'économie locale*et le fait savoir au client :
- en proposant des produits issus de la production régionale ou de la production de produits locaux de saison,
- en favorisant les circuits courts - rayon de 160km- (tenue à jour d'une liste des prestataires locaux et des contrats durables). 
</t>
  </si>
  <si>
    <t>L'établissement privilégie des produits issus de la production locale.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</si>
  <si>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</si>
  <si>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</si>
  <si>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Exemples : carte de la région affichée dans l'établissement, rappel de l'identité régionale sur la carte de restaurant (texte de présentation, photos, etc.), rappel de la région dans la décoration (photos, objets), présence d'ouvrages sur la région, etc.</t>
  </si>
  <si>
    <t xml:space="preserve">Le personnel a une bonne connaissance:
-  de la région et en fait une présentation valorisante,
- des attractions touristiques locales.
</t>
  </si>
  <si>
    <t>Le personnel peut conseiller le client pour des visites ou des activités touristiques.</t>
  </si>
  <si>
    <t xml:space="preserve">Le personnel est en mesure d'orienter le client vers d'autres prestataires de services* (loueurs de vélos, guides, restaurateurs, taxis, activités sportives, associations de protection et de valorisation du patrimoine  …),  prioritairement vers d'autres prestataires Qualité Tourisme™ ( fichier fourni par le réseau délégataire). 
Le professionnel a mis en place des relations privilégiées (hébergement, restauration, autres activités…) pour faciliter le séjour de ses clients.
Le prestataire est en mesure d'indiquer les services de proximité: poste, banque, médecin, dentiste, commerce, bureau de change… .
</t>
  </si>
  <si>
    <t>Présence d'un document sur l'établissement.</t>
  </si>
  <si>
    <t>L'exploitant a noué des relations partenariales avec d'autres prestataires pour proposer leurs services à ses clients : lieux de visite, taxis, activités…</t>
  </si>
  <si>
    <t>Présence d'un document sur l'établissement rassemblant les coordonnées des partenaires.</t>
  </si>
  <si>
    <t>La documentation transmise/envoyée ou à disposition sur place est éditée au moins en une langue étrangère [un document bilingue ( français+langue étrangère) ou deux documents distincts (l'un en français, l'autre dans une langue étrangère)].</t>
  </si>
  <si>
    <t>Présence d'une documentation touristique en langue étrangère.</t>
  </si>
  <si>
    <t>TAUX DE CONFORMITE QUALITE TOURISME 
SANS PONDERATION PAR FAMILLE</t>
  </si>
  <si>
    <t>Non Mesuré</t>
  </si>
  <si>
    <t>TAUX DE CONFORMITE QUALITE TOURISME PONDERE</t>
  </si>
  <si>
    <t>CONTRÔLE</t>
  </si>
  <si>
    <t>Total Points Critères Transversaux</t>
  </si>
  <si>
    <t>R/NR</t>
  </si>
  <si>
    <t>Action mise en place</t>
  </si>
  <si>
    <t>Preuve</t>
  </si>
  <si>
    <t>date</t>
  </si>
  <si>
    <t>Item noté NM en cas d'adhésion. Dans le cadre d’une démarche territoriale, auditer présence du logo territorial le cas échéant (PACA, Franche-Comté, Normandie, Sud de France)</t>
  </si>
  <si>
    <t>Pas de NM possible. A partir des indications fournies en amont, et/ou un plan d’accès est envoyé, l'auditeur note son accès, l'auditeur note son accès.</t>
  </si>
  <si>
    <t>NM si absence de site internet et/ou si audit d'adhésion. Dans le cadre d’une démarche territoriale, auditer également la présence du logo de la démarche territoriale le cas échéant (PACA, Franche-Comté, Normandie, Sud de France).</t>
  </si>
  <si>
    <t>NM si absence de site internet et/ou si audit d'adhésion. Dans le cadre d’une démarche territoriale, auditer également la présence d'un lien vers le dispositif Qualité Territorial  le cas échéant (PACA, Franche-Comté, Normandie, Sud de France).</t>
  </si>
  <si>
    <t>NM en cas d'adhésion. Dans le cadre d’une démarche territoriale, auditer présence du logo territorial le cas échéant (PACA, Franche-Comté, Normandie, Sud de France)</t>
  </si>
  <si>
    <t>3 - L'ACHEMINEMENT SUR LE LIEU - LES EXTERIEURS - LA SIGNALISATION - LA TERRASSE</t>
  </si>
  <si>
    <t>Mode de contrôle</t>
  </si>
  <si>
    <t>NM si pas de site Internet. Le site internet donne envie de se restaurer dans l'établissement. Evaluation de la qualité des photos, bon affichage des pages, absence de faute d'orthographe, absence de lien qui n'aboutit pas, navigation aisée et accès rapide aux informations principales, etc.</t>
  </si>
  <si>
    <t>Le site internet est traduit dans une deuxième langue étrangère.</t>
  </si>
  <si>
    <t>Le site Internet est consultable sur smartphone et/ou tablette</t>
  </si>
  <si>
    <t>Bonus - Indiquer NM si non vérifié</t>
  </si>
  <si>
    <t>La terrasse et les extérieurs privatifs (si existants)</t>
  </si>
  <si>
    <t>Les affichages extérieurs sont traduits dans une deuxième langue étrangère.</t>
  </si>
  <si>
    <t xml:space="preserve">A minima : Menus, tarifs / prix des services, horaires, moyens de paiement acceptés, etc. </t>
  </si>
  <si>
    <t>L'établissement accepte au moins deux moyens de paiement.</t>
  </si>
  <si>
    <t>Bonus - Indiquer NM si non vérifié. Observation lors de la visite et par rapport à la mesure sur l'accueil téléphonique dans une langue étrangère correspondant au bassin touristique émetteur.</t>
  </si>
  <si>
    <t>Pas de NM possible. Observation lors du séjour et/ou rapprochement par rapport à la mesure sur l'accueil téléphonique dans une langue étrangère correspondant au bassin touristique émetteur.</t>
  </si>
  <si>
    <t>Le client est spontanément salué par le personnel à son arrivée dans la salle de restaurant..</t>
  </si>
  <si>
    <t>NM si non observé. Réactivité par rapport à la clientèle familiale, clientèle en situation de handicap, etc.</t>
  </si>
  <si>
    <t>La carte des menus est traduite dans une deuxième langue étrangère.</t>
  </si>
  <si>
    <t xml:space="preserve">
</t>
  </si>
  <si>
    <t>La langue étrangère correspond au bassin touristique émetteur</t>
  </si>
  <si>
    <t xml:space="preserve">L'établissement a une connaissance fine de ses clientèles </t>
  </si>
  <si>
    <t xml:space="preserve">Fréquentation globale + profil (indiv/groupes) + provenance </t>
  </si>
  <si>
    <t>Présence de note de sensibilisation et d'une preuve de diffusion (émargement lors d'une réunion, mail de diffusion). Validé si Ecolabellisé</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</si>
  <si>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</si>
  <si>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Au minimum : emballage, piles, verres… ET communiqué par affichage (carte, circulations…). NM si pas de tri organisé par la commune. Le tri sélectif est effectué par le personnel. Validé si Ecolabellisé</t>
  </si>
  <si>
    <t>Utilisation de piles rechargeables (télécommandes), utilisation produits d'accueil non jetables, réduction de la consommation de papier (utilisation recto-verso), compostage des déchets organiques, etc. Validé si Ecolabellisé</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</si>
  <si>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isolation performante : mise en place de double vitrage,-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produits écocertifiés, autant que possible,-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</si>
  <si>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Ecolabellisé</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</si>
  <si>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</si>
  <si>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Présence d'un affichage dans l'établissement et/ou d'une information sur le livret d'accueil . Validé si Ecolabellisé</t>
  </si>
  <si>
    <t>Exemples de mesures : détecteurs de mouvements / minuterie / cellule photo électrique, coupe circuit général dans chacune des chambres, contrôle automatique du chauffage/climatisation, isolation performante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Ecolabellisé</t>
  </si>
  <si>
    <t>L'établissement a sensibilisé son personnel à l'accueil des personnes en situation de handicap : déficientes visuelles, auditives, mentales, et personnes à mobilité réduite (existence d'un support de sensibilisation signé du personnel).
Cet ENQ est validé si le prestataire est labellisé "Tourisme et Handicap" pour au moins deux handicaps.</t>
  </si>
  <si>
    <t>Critère validé si labellisé tourisme et handicap</t>
  </si>
  <si>
    <t>Présence d'un point d'informations touristiques locales</t>
  </si>
  <si>
    <t>Tolérance sur la forme du support (classeur, présentoir, tablette, borne interactive)</t>
  </si>
  <si>
    <t>L'établissement a mis en place une action de valorisation du territoire</t>
  </si>
  <si>
    <t>L'auditeur questionne le réceptionniste sur  : un lieu de visite emblématique du territoire ou un point de vente d'un produit local ou un restaurant proposant des spécialités régionales, etc.</t>
  </si>
  <si>
    <t>Les coordonnées et les horaires des services de proximité peuvent être communiqués au client.</t>
  </si>
  <si>
    <t>Si existant, le site participe à l'alimentation du système d'information touristique local</t>
  </si>
  <si>
    <t>Dans le cadre de démarches territoriales uniquement</t>
  </si>
  <si>
    <t>Il y a une identification des besoins de formation et des compétences.</t>
  </si>
  <si>
    <t>Le personnel est informé de la démarche qualité.</t>
  </si>
  <si>
    <t>NM possible si moins de 5 employés. L'auditeur interroge le gestionnaire du site afin de s'assurer que le personnel a été informé à la démarche qualité.</t>
  </si>
  <si>
    <t>NM possible si moins de 5 employés.</t>
  </si>
  <si>
    <t xml:space="preserve">Une réunion du personnel annuelle sur le déploiement de la démarche qualité est organisée </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</si>
  <si>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</si>
  <si>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</si>
  <si>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</si>
  <si>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 xml:space="preserve">Le personnel de l'établissement a une bonne connaissance de 
        - de l'entreprise,
        - du poste auquel il est  affecté,
        - de la démarche qualité,
        - des engagements en matière de développement durable.
</t>
  </si>
  <si>
    <t>Il est remis un livret d'accueil aux nouveaux embauchés. Ce livret présente les principales caractéristiques de l'entreprise et son environnement proche.</t>
  </si>
  <si>
    <t>Un plan de nettoyage et de maintenance est mis en œuvre dans l'établissement</t>
  </si>
  <si>
    <t>Un plan d'action relatif à la démarche qualité est mis en place annuellement.</t>
  </si>
  <si>
    <t>Bonus noter NM si non vérifié</t>
  </si>
  <si>
    <t>10 – LES DISPOSITIONS DE MANAGEMENT</t>
  </si>
  <si>
    <t>Le site internet contient des informations sur l'accès à l'établissement. Le plan d'accès est téléchargeable et imprimable et/ou des outils de gestion d'itinéraire sont mis à disposition.</t>
  </si>
  <si>
    <t>Si autorisée, une signalisation d'accès est visible, lisible et uniforme.</t>
  </si>
  <si>
    <t xml:space="preserve">Les enseignes sont en bon état. </t>
  </si>
  <si>
    <t>Les affichages extérieurs</t>
  </si>
  <si>
    <t>La plaque Qualité Tourisme™ est apposée à l'entrée de l'établissement.</t>
  </si>
  <si>
    <t>La remise des cartes est effectuée rapidement. La remise des cartes s'accompagne d'un mot présentant les plats du jour, les spécialités…</t>
  </si>
  <si>
    <t>Le service des boissons est effectué avec un plateau.</t>
  </si>
  <si>
    <t xml:space="preserve">Le serveur est attentif au bon déroulement du repas. </t>
  </si>
  <si>
    <t>L'accueil, la prise de commande, le service et le règlement de la note peuvent être assurés en au moins une langue étrangère.</t>
  </si>
  <si>
    <t>L'accueil, la prise de commande, le service et le règlement de la note peuvent être assurés en une deuxième langue étrangère.</t>
  </si>
  <si>
    <t>La salle ne souffre pas de nuisances sonores internes : bruits de cuisine, bruits de porte…</t>
  </si>
  <si>
    <t>Les apéritifs sont servis avec des amuse-bouches.</t>
  </si>
  <si>
    <t>Les produits de snacking et les sandwichs sont savoureux.</t>
  </si>
  <si>
    <t>Les affichages des services et équipements complémentaires sont traduits en une deuxième langue étrangère.</t>
  </si>
  <si>
    <t>Le questionnaire de satisfaction est traduit dans une deuxième langue étrangère.</t>
  </si>
  <si>
    <t>L'établissement dispose d'un courrier-type de prise en compte d'une réclamation</t>
  </si>
  <si>
    <t>Présence d'une documentation touristique dans une deuxième langue étrangère.</t>
  </si>
  <si>
    <t xml:space="preserve">Pas de NM possible. Campagne presse, radio, TV, sites Internet, réseaux sociaux, participation à des salons, manifestations, autres. Les actions du Porteur de démarche sont prises en compte pour valider ce critère. L'outil de communication et le site internet de la structure ne valident pas ce critère. </t>
  </si>
  <si>
    <t xml:space="preserve">Pas de NM possible. Les actions du Porteur de démarche sont prises en compte pour valider ce critère. L'outil de communication et le site internet de la structure ne valident pas ce critère. </t>
  </si>
  <si>
    <t>Bonus - Indiquer NM si non vérifié. A minima la présentation de l'offre. La langue étrangère correspond au bassin touristique émetteur</t>
  </si>
  <si>
    <t>Pendant les périodes d'ouverture de l'établissement, lors d'une demande d'informations, la réponse écrite par mail est envoyée sous 24h.</t>
  </si>
  <si>
    <t>Bonus - Indiquer NM si non vérifié. Menus, tarifs / prix des services, horaires, moyens de paiement acceptés, etc.  La langue étrangère correspond au bassin touristique émetteur.</t>
  </si>
  <si>
    <t>La carte comporte au moins un dessert à base de produits de saison ou  de produits locaux</t>
  </si>
  <si>
    <t>Le client est remercié et salué de façon individuelle au moment de son départ.</t>
  </si>
  <si>
    <t>Item noté NM pour les bars sans offre de restauration. Constat de l'équilibre entre la garniture (si existante) et l'entrée.</t>
  </si>
  <si>
    <t>Item noté NM pour les bars. La possibilité de choisir des plats à la carte doit être mentionnée sur la carte.</t>
  </si>
  <si>
    <t>contrôle documentaire</t>
  </si>
  <si>
    <t>Le manager s'assure que l'ensemble du personnel (y compris stagiaires et bénévoles) est informé de la démarche qualité.</t>
  </si>
  <si>
    <t>L'outil de communication est traduit dans une deuxième langue étrangère.</t>
  </si>
  <si>
    <t xml:space="preserve">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t>
  </si>
  <si>
    <t>Les affichages extérieurs sont traduits en une langue étrangère au moins.</t>
  </si>
  <si>
    <t>5 - La salle de restauration</t>
  </si>
  <si>
    <t>Dispositions de management (si plus de 5 employés)</t>
  </si>
  <si>
    <t>Existence du site internet</t>
  </si>
  <si>
    <t xml:space="preserve">Existence d'un outil de communication </t>
  </si>
  <si>
    <t>10 – LES DISPOSITIONS DE MANAGEMENT (si plus de 5 employés)</t>
  </si>
  <si>
    <t>Lors d’une demande d'informations en langue étrangère, la réponse est personnalisée et correspond à la demande.</t>
  </si>
  <si>
    <t>L'écoute client est analysée.</t>
  </si>
  <si>
    <t>Pas de NM possible. L'écoute client comprend les questionnaires de satisfaction, les réclamations, les avis clients, les audits qualité, etc.</t>
  </si>
  <si>
    <t>Satisfaisant</t>
  </si>
  <si>
    <t>Insatisfaisant</t>
  </si>
  <si>
    <t>Très Insatisfaisant</t>
  </si>
  <si>
    <t>Dispositions de management à mesurer si effectif &gt; 5 employés :</t>
  </si>
  <si>
    <t>Offre de restauration :</t>
  </si>
  <si>
    <t xml:space="preserve">NM si pas de site Internet. Pour vérifier la complétude des informations, l'auditeur peut poser une question sur l'acceptation des ANCV. Les périodes d'ouverture sont à mentionner si l'établissement n'est pas ouvert 365 jours par an. Si le site est labellisé Tourisme &amp; Handicap, la mention est présente. </t>
  </si>
  <si>
    <t>PLAN D'ACTIONS</t>
  </si>
  <si>
    <t>Si méconnaissance ou impossibilité de réponse, l'aide peut être sollicitée auprès d'un autre membre du personnel. L'auditeur pose au moins une question sur l'origine ou la confection d'un plat, sur les vins proposés.</t>
  </si>
  <si>
    <t>Exemples de produits : sacs en papier, serviettes en coton non blanchies au chlore, serviettes en papier contenant 30% de matières recyclées, papier recyclé, produits écocertifiés, favorise les produits réemployables et recyclables (ex: gobelets lavables). Validé si Ecolabellisé</t>
  </si>
  <si>
    <t>L'établissement accuse réception des réclamations dans un délai de 72h et répond dans un délai maximum de 15 jours.</t>
  </si>
  <si>
    <t>Pas de NM possible. Les réponses se font dans un délai maximum de 15 jours ouvrés exception faite des demandes de remboursement. Si la réclamation nécessite des recherches, envoi d'une lettre (ou courriel) de prise en compte de la réclamation.</t>
  </si>
  <si>
    <t xml:space="preserve">Bonus - Noter NM si non vérifié. Traduction partielle tolérée avec a minima présentation de l'offre </t>
  </si>
  <si>
    <t>Bonus - Noter NM non vérifié. La langue étrangère correspond au bassin touristique émetteur</t>
  </si>
  <si>
    <t xml:space="preserve">Bonus - Noter NM si non vérifié. </t>
  </si>
  <si>
    <t>Bonus - Noter NM si non vérifié.</t>
  </si>
  <si>
    <t>Bonus - Noter NM si non vérifié</t>
  </si>
  <si>
    <t>Item noté NM si adhésion ou si absence de plan d'actions fourni par le Porteur de démarche.</t>
  </si>
  <si>
    <t>NM possible si moins de 5 employés. L'auditeur interroge le gestionnaire du site sur la gestion des ressources humaines et s'assure que les étapes d'identification des besoins ont bien été prises en considération. Registre des formations et /ou fiches de poste.</t>
  </si>
  <si>
    <t>Date de la visite</t>
  </si>
  <si>
    <t>Le message du répondeur téléphonique mentionne les horaires d'ouverture dans une deuxième langue étrangère.</t>
  </si>
  <si>
    <t>NM si pas de terrasse. Une patio, une coure intérieure, un jardiner, etc. peuvent être considérés comme des terrasse dès lors que du mobilier (chaises et table) est présent. Contrôle du sol, des éléments de séparations (murets, claustra, jardinières, etc.) et de la couverture de la terrasse (si existante).</t>
  </si>
  <si>
    <t>NM si pas de terrasse. Une patio, une coure intérieure, un jardiner, etc. peuvent être considérés comme des terrasse dès lors que du mobilier (chaises et table) est présent. Contrôle de la couverture de la terrasse si existante.</t>
  </si>
  <si>
    <t xml:space="preserve">NM possible si aucun référencement sur aucun site d'avis en ligne. L'auditeur interroge pour savoir quels sites d'avis de consommateurs il suit : Tripadvisor, L'internaute,  Trivago, Michelin, lafourchette.com etc. et l'interroge sur le contenu du dernier commentaire. </t>
  </si>
  <si>
    <t xml:space="preserve">L'auditeur demande à consulter les réponses formulées. </t>
  </si>
  <si>
    <t>La réponse est factuelle. Si la responsabilité de l'établissement est avérée, un mot d'excuse est formulé. Suivant les cas, un geste commercial est proposé.</t>
  </si>
  <si>
    <t>Température adaptée, absence de nuisance sonore, absence d'odeur désagréable, éclairage adapté, fond musical discret (si existant), respect de la légisalation anti-tabac, etc.</t>
  </si>
  <si>
    <t>bistrot</t>
  </si>
  <si>
    <t>Le logo Bistrot de Pays  est présent sur au moins un support de communication</t>
  </si>
  <si>
    <t>Les supports imprimés du réseau Bistrot de Pays (brochure, dépliant, flyer…) de l'année sont disponibles pour les clients.</t>
  </si>
  <si>
    <t>Le programme des soirées ou animations est affiché au moins une semaine à l'avance</t>
  </si>
  <si>
    <t>Affichage bien visible avec présence sur le programme du logo bistrot de pays</t>
  </si>
  <si>
    <t xml:space="preserve">NM si absence de site internet et/ou si audit d'adhésion. </t>
  </si>
  <si>
    <t>L'enseigne Bistrot de Pays est visible</t>
  </si>
  <si>
    <t>L'enseigne est bien visible de la rue, visible jour et nuit</t>
  </si>
  <si>
    <t xml:space="preserve">La charte des Bistrots de Pays est affichée </t>
  </si>
  <si>
    <t>Elle est visible, affichée proprement, sous verre</t>
  </si>
  <si>
    <t>Présence d' une carte des boissons et une carte de l'offre restauration distinctes ou une carte commune boisson et restauration</t>
  </si>
  <si>
    <t>NM si pas de carte. Prendre en compte également les ardoises, si elles remplacent les cartes (calligraphie, propres et non abîmées, non surchargées ni raturées).
Présence des mentions obligatoires (prix net et service compris, cl etc..)  et application de la mention "Fait maison"</t>
  </si>
  <si>
    <t>L'offre de petite restauration comporte au moins une offre à base de produits de saison ou de produits locaux.</t>
  </si>
  <si>
    <t>Le serveur est à même d'informer sur les produits de terroir</t>
  </si>
  <si>
    <t>L'auditeur posera une question de son choix en fonction des produits indiqués sur la carte.</t>
  </si>
  <si>
    <t>A minima : SIRET, TVA, Prix TTC, adresse</t>
  </si>
  <si>
    <t>Si l'établissement comporte une salle de bar spécifique en plus de celle du restaurant, celle-ci est accueillante, propre et bien aménagée</t>
  </si>
  <si>
    <t>NM Si salle unique</t>
  </si>
  <si>
    <t>La présentation du fromage  est appétissante.</t>
  </si>
  <si>
    <t>Les quantités de fromage sont bien proportionnées.</t>
  </si>
  <si>
    <t>Les fromages sont savoureux</t>
  </si>
  <si>
    <t xml:space="preserve">Pour les Bistrots de pays, consommation d'un fromage et d'un dessert. NM pour les établissements sans offre de restauration. </t>
  </si>
  <si>
    <t>Fait maison</t>
  </si>
  <si>
    <t>Cette offre doit permettre de faire découvrir des plats à la carte ou des spécialités locales ou maison</t>
  </si>
  <si>
    <t>L'offre enfant est variée et attractive</t>
  </si>
  <si>
    <t>Les fournisseurs des produits locaux sont cités sur un support adapté</t>
  </si>
  <si>
    <t>Bistrot de pays</t>
  </si>
  <si>
    <t>La majorité des plats de l'offre de restauration est "fait maison"</t>
  </si>
  <si>
    <t>La facture est conforme aux prestations consommées, présentée et complète</t>
  </si>
  <si>
    <t>Si l'établissement dispose d'un site internet individuel et/ou page facebook individuelle la démarche Bistrot de Pays est explicitée ou il existe un lien vers www.bistrotdepays.com</t>
  </si>
  <si>
    <t>Pas de NM possible. La matérialisation du support n'est pas obligatoire  (exemples de supports autorisés: applications Smartphone, brochure papier ou téléchargeable, flyer, page facebook...). L'établissement doit être à l'initiative de la création de l'outil (par exemple, la présence sur la brochure de l'OT ne valide pas le critère). La présence d'une carte visite permet de valider ce critère.</t>
  </si>
  <si>
    <t>NM si pas de outil de communication. Absence de visuels peu qualitatifs, bonne lisibilité des caractères, absence de faute d'orthographe, absence de photocopie, etc. L'outil de communication reflète la structure et donne envie.  Si carte de visite, point à mesurer.</t>
  </si>
  <si>
    <t>NM si pas de outil de communication ou carte visite. Les informations délivrées sont conformes à la réalité.</t>
  </si>
  <si>
    <t>NM si pas de outil de communication. Si carte de visite, point à mesurer.</t>
  </si>
  <si>
    <t>NM si pas de outil de communication ou carte visite. Le site internet ne permet pas de valider ce critère.</t>
  </si>
  <si>
    <t xml:space="preserve">NM si pas de outil de communication ou carte visite. Si absence de parking, indication sur les possibilités de stationnement à proximité. </t>
  </si>
  <si>
    <t>NM si pas de outil de communication ou carte visite. Tarifs, nouveau classement, périodes d'ouverture, etc.</t>
  </si>
  <si>
    <t>NM si pas de outil de communication ou carte visite. L'anglais n'est pas impérativement la langue traduite.</t>
  </si>
  <si>
    <t>L'établissement est présent sur les réseaux sociaux</t>
  </si>
  <si>
    <t>Les cartes et menus sont soignés, attractifs et complets</t>
  </si>
  <si>
    <t>Bonus- Noté NM si non vérifié</t>
  </si>
  <si>
    <t>REFERENTIEL QUALITE TOURISME™ CAFE-BAR-BRASSERIE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</si>
</sst>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dddd&quot;, &quot;mmmm\ dd&quot;, &quot;yyyy"/>
  </numFmts>
  <fonts count="75" x14ac:knownFonts="1">
    <font>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22"/>
      <color indexed="9"/>
      <name val="Calibri"/>
      <family val="2"/>
    </font>
    <font>
      <b/>
      <sz val="10"/>
      <color indexed="10"/>
      <name val="Calibri"/>
      <family val="2"/>
    </font>
    <font>
      <b/>
      <sz val="18"/>
      <color indexed="9"/>
      <name val="Calibri"/>
      <family val="2"/>
    </font>
    <font>
      <b/>
      <sz val="14"/>
      <color indexed="9"/>
      <name val="Calibri"/>
      <family val="2"/>
    </font>
    <font>
      <sz val="14"/>
      <name val="Calibri"/>
      <family val="2"/>
    </font>
    <font>
      <b/>
      <sz val="14"/>
      <name val="Calibri"/>
      <family val="2"/>
    </font>
    <font>
      <sz val="8"/>
      <color indexed="9"/>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9"/>
      <name val="Calibri"/>
      <family val="2"/>
    </font>
    <font>
      <sz val="12"/>
      <color indexed="60"/>
      <name val="Calibri"/>
      <family val="2"/>
    </font>
    <font>
      <sz val="12"/>
      <color indexed="30"/>
      <name val="Calibri"/>
      <family val="2"/>
    </font>
    <font>
      <sz val="12"/>
      <name val="Arial"/>
      <family val="2"/>
    </font>
    <font>
      <i/>
      <sz val="12"/>
      <name val="Arial"/>
      <family val="2"/>
    </font>
    <font>
      <i/>
      <sz val="12"/>
      <color indexed="9"/>
      <name val="Calibri"/>
      <family val="2"/>
    </font>
    <font>
      <sz val="7"/>
      <name val="Calibri"/>
      <family val="2"/>
    </font>
    <font>
      <b/>
      <sz val="7"/>
      <name val="Calibri"/>
      <family val="2"/>
    </font>
    <font>
      <i/>
      <sz val="12"/>
      <name val="Calibri"/>
      <family val="2"/>
    </font>
    <font>
      <b/>
      <sz val="12"/>
      <name val="Arial"/>
      <family val="2"/>
    </font>
    <font>
      <sz val="9"/>
      <name val="Calibri"/>
      <family val="2"/>
    </font>
    <font>
      <i/>
      <sz val="12"/>
      <color indexed="10"/>
      <name val="Calibri"/>
      <family val="2"/>
    </font>
    <font>
      <sz val="11"/>
      <name val="Calibri"/>
      <family val="2"/>
    </font>
    <font>
      <b/>
      <sz val="11"/>
      <name val="Calibri"/>
      <family val="2"/>
    </font>
    <font>
      <b/>
      <sz val="9"/>
      <name val="Calibri"/>
      <family val="2"/>
    </font>
    <font>
      <sz val="9"/>
      <name val="Segoe UI Symbol"/>
      <family val="2"/>
    </font>
    <font>
      <i/>
      <sz val="9"/>
      <name val="Calibri"/>
      <family val="2"/>
    </font>
    <font>
      <b/>
      <sz val="9"/>
      <color indexed="9"/>
      <name val="Calibri"/>
      <family val="2"/>
    </font>
    <font>
      <i/>
      <sz val="10"/>
      <name val="Calibri"/>
      <family val="2"/>
    </font>
    <font>
      <sz val="8.4"/>
      <name val="Calibri"/>
      <family val="2"/>
    </font>
    <font>
      <sz val="12"/>
      <color indexed="8"/>
      <name val="Calibri"/>
      <family val="2"/>
    </font>
    <font>
      <sz val="14"/>
      <color indexed="9"/>
      <name val="Calibri"/>
      <family val="2"/>
    </font>
    <font>
      <sz val="10"/>
      <name val="Arial"/>
      <family val="2"/>
    </font>
    <font>
      <sz val="12"/>
      <color theme="1"/>
      <name val="Calibri"/>
      <family val="2"/>
    </font>
    <font>
      <sz val="12"/>
      <color rgb="FFFF0000"/>
      <name val="Arial"/>
      <family val="2"/>
    </font>
    <font>
      <i/>
      <sz val="12"/>
      <color theme="1"/>
      <name val="Calibri"/>
      <family val="2"/>
    </font>
    <font>
      <b/>
      <sz val="12"/>
      <color theme="1"/>
      <name val="Calibri"/>
      <family val="2"/>
    </font>
    <font>
      <b/>
      <sz val="22"/>
      <color theme="0"/>
      <name val="Calibri"/>
      <family val="2"/>
      <scheme val="minor"/>
    </font>
    <font>
      <sz val="12"/>
      <name val="Calibri"/>
      <family val="2"/>
      <scheme val="minor"/>
    </font>
    <font>
      <sz val="14"/>
      <name val="Calibri"/>
      <family val="2"/>
      <scheme val="minor"/>
    </font>
    <font>
      <b/>
      <sz val="14"/>
      <color indexed="9"/>
      <name val="Calibri"/>
      <family val="2"/>
      <scheme val="minor"/>
    </font>
    <font>
      <i/>
      <sz val="14"/>
      <color indexed="9"/>
      <name val="Calibri"/>
      <family val="2"/>
      <scheme val="minor"/>
    </font>
    <font>
      <sz val="12"/>
      <color theme="0"/>
      <name val="Calibri"/>
      <family val="2"/>
      <scheme val="minor"/>
    </font>
    <font>
      <sz val="14"/>
      <color theme="0"/>
      <name val="Calibri"/>
      <family val="2"/>
      <scheme val="minor"/>
    </font>
    <font>
      <i/>
      <sz val="12"/>
      <name val="Calibri"/>
      <family val="2"/>
      <scheme val="minor"/>
    </font>
    <font>
      <b/>
      <sz val="14"/>
      <color theme="0"/>
      <name val="Calibri"/>
      <family val="2"/>
    </font>
    <font>
      <b/>
      <sz val="14"/>
      <color theme="0"/>
      <name val="Calibri"/>
      <family val="2"/>
      <scheme val="minor"/>
    </font>
    <font>
      <i/>
      <sz val="14"/>
      <color theme="0"/>
      <name val="Calibri"/>
      <family val="2"/>
      <scheme val="minor"/>
    </font>
  </fonts>
  <fills count="4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0"/>
      </patternFill>
    </fill>
    <fill>
      <patternFill patternType="solid">
        <fgColor indexed="27"/>
        <bgColor indexed="42"/>
      </patternFill>
    </fill>
    <fill>
      <patternFill patternType="solid">
        <fgColor indexed="47"/>
        <bgColor indexed="22"/>
      </patternFill>
    </fill>
    <fill>
      <patternFill patternType="solid">
        <fgColor indexed="44"/>
        <bgColor indexed="31"/>
      </patternFill>
    </fill>
    <fill>
      <patternFill patternType="solid">
        <fgColor indexed="29"/>
        <bgColor indexed="33"/>
      </patternFill>
    </fill>
    <fill>
      <patternFill patternType="solid">
        <fgColor indexed="11"/>
        <bgColor indexed="49"/>
      </patternFill>
    </fill>
    <fill>
      <patternFill patternType="solid">
        <fgColor indexed="51"/>
        <bgColor indexed="13"/>
      </patternFill>
    </fill>
    <fill>
      <patternFill patternType="solid">
        <fgColor indexed="30"/>
        <bgColor indexed="48"/>
      </patternFill>
    </fill>
    <fill>
      <patternFill patternType="solid">
        <fgColor indexed="20"/>
        <bgColor indexed="36"/>
      </patternFill>
    </fill>
    <fill>
      <patternFill patternType="solid">
        <fgColor indexed="49"/>
        <bgColor indexed="21"/>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34"/>
      </patternFill>
    </fill>
    <fill>
      <patternFill patternType="solid">
        <fgColor indexed="22"/>
        <bgColor indexed="41"/>
      </patternFill>
    </fill>
    <fill>
      <patternFill patternType="solid">
        <fgColor indexed="55"/>
        <bgColor indexed="40"/>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20"/>
      </patternFill>
    </fill>
    <fill>
      <patternFill patternType="solid">
        <fgColor indexed="12"/>
        <bgColor indexed="39"/>
      </patternFill>
    </fill>
    <fill>
      <patternFill patternType="solid">
        <fgColor indexed="13"/>
        <bgColor indexed="51"/>
      </patternFill>
    </fill>
    <fill>
      <patternFill patternType="solid">
        <fgColor indexed="54"/>
        <bgColor indexed="61"/>
      </patternFill>
    </fill>
    <fill>
      <patternFill patternType="solid">
        <fgColor indexed="17"/>
        <bgColor indexed="57"/>
      </patternFill>
    </fill>
    <fill>
      <patternFill patternType="solid">
        <fgColor indexed="56"/>
        <bgColor indexed="62"/>
      </patternFill>
    </fill>
    <fill>
      <patternFill patternType="solid">
        <fgColor indexed="54"/>
        <bgColor indexed="36"/>
      </patternFill>
    </fill>
    <fill>
      <patternFill patternType="solid">
        <fgColor indexed="15"/>
        <bgColor indexed="35"/>
      </patternFill>
    </fill>
    <fill>
      <patternFill patternType="solid">
        <fgColor indexed="22"/>
        <bgColor indexed="24"/>
      </patternFill>
    </fill>
    <fill>
      <patternFill patternType="solid">
        <fgColor indexed="14"/>
        <bgColor indexed="33"/>
      </patternFill>
    </fill>
    <fill>
      <patternFill patternType="solid">
        <fgColor rgb="FF283C89"/>
        <bgColor indexed="61"/>
      </patternFill>
    </fill>
    <fill>
      <patternFill patternType="solid">
        <fgColor theme="7"/>
        <bgColor indexed="13"/>
      </patternFill>
    </fill>
    <fill>
      <patternFill patternType="solid">
        <fgColor rgb="FF283C89"/>
        <bgColor indexed="36"/>
      </patternFill>
    </fill>
    <fill>
      <patternFill patternType="solid">
        <fgColor rgb="FF283C89"/>
        <bgColor indexed="64"/>
      </patternFill>
    </fill>
    <fill>
      <patternFill patternType="solid">
        <fgColor rgb="FF283C89"/>
        <bgColor indexed="23"/>
      </patternFill>
    </fill>
    <fill>
      <patternFill patternType="solid">
        <fgColor rgb="FFFFC000"/>
        <bgColor indexed="64"/>
      </patternFill>
    </fill>
    <fill>
      <patternFill patternType="solid">
        <fgColor rgb="FFFFC000"/>
        <bgColor indexed="61"/>
      </patternFill>
    </fill>
    <fill>
      <patternFill patternType="solid">
        <fgColor theme="8" tint="0.79998168889431442"/>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style="thin">
        <color indexed="64"/>
      </right>
      <top/>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59" fillId="22" borderId="4" applyNumberFormat="0" applyAlignment="0" applyProtection="0"/>
    <xf numFmtId="0" fontId="8" fillId="7" borderId="1"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8" fillId="7" borderId="1" applyNumberFormat="0" applyAlignment="0" applyProtection="0"/>
    <xf numFmtId="0" fontId="4" fillId="3" borderId="0" applyNumberFormat="0" applyBorder="0" applyAlignment="0" applyProtection="0"/>
    <xf numFmtId="0" fontId="6" fillId="0" borderId="2" applyNumberFormat="0" applyFill="0" applyAlignment="0" applyProtection="0"/>
    <xf numFmtId="0" fontId="14" fillId="23" borderId="0" applyNumberFormat="0" applyBorder="0" applyAlignment="0" applyProtection="0"/>
    <xf numFmtId="0" fontId="14" fillId="23"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5" fillId="0" borderId="0"/>
    <xf numFmtId="0" fontId="59" fillId="22" borderId="4" applyNumberFormat="0" applyAlignment="0" applyProtection="0"/>
    <xf numFmtId="0" fontId="16" fillId="20" borderId="8" applyNumberFormat="0" applyAlignment="0" applyProtection="0"/>
    <xf numFmtId="0" fontId="10" fillId="4" borderId="0" applyNumberFormat="0" applyBorder="0" applyAlignment="0" applyProtection="0"/>
    <xf numFmtId="0" fontId="16" fillId="20" borderId="8" applyNumberFormat="0" applyAlignment="0" applyProtection="0"/>
    <xf numFmtId="164" fontId="17" fillId="24" borderId="9" applyProtection="0">
      <alignment horizontal="right" vertical="center"/>
    </xf>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9" fillId="0" borderId="10" applyNumberFormat="0" applyFill="0" applyAlignment="0" applyProtection="0"/>
    <xf numFmtId="0" fontId="7" fillId="21" borderId="3" applyNumberFormat="0" applyAlignment="0" applyProtection="0"/>
    <xf numFmtId="0" fontId="3" fillId="0" borderId="0" applyNumberFormat="0" applyFill="0" applyBorder="0" applyAlignment="0" applyProtection="0"/>
  </cellStyleXfs>
  <cellXfs count="528">
    <xf numFmtId="0" fontId="0" fillId="0" borderId="0" xfId="0"/>
    <xf numFmtId="0" fontId="20" fillId="0" borderId="0" xfId="63" applyFont="1" applyAlignment="1">
      <alignment vertical="center"/>
    </xf>
    <xf numFmtId="0" fontId="20" fillId="0" borderId="0" xfId="63" applyFont="1" applyAlignment="1">
      <alignment horizontal="left" vertical="center"/>
    </xf>
    <xf numFmtId="0" fontId="20" fillId="0" borderId="11" xfId="67" applyFont="1" applyFill="1" applyBorder="1" applyAlignment="1">
      <alignment horizontal="left" vertical="center"/>
    </xf>
    <xf numFmtId="49" fontId="20" fillId="0" borderId="0" xfId="67" applyNumberFormat="1" applyFont="1" applyFill="1" applyBorder="1" applyAlignment="1">
      <alignment horizontal="left" vertical="center"/>
    </xf>
    <xf numFmtId="0" fontId="20" fillId="0" borderId="0" xfId="67" applyFont="1" applyFill="1" applyAlignment="1">
      <alignment horizontal="left" vertical="center"/>
    </xf>
    <xf numFmtId="0" fontId="20" fillId="0" borderId="0" xfId="63" applyFont="1" applyBorder="1" applyAlignment="1">
      <alignment vertical="center"/>
    </xf>
    <xf numFmtId="0" fontId="21" fillId="0" borderId="0" xfId="63" applyFont="1" applyBorder="1" applyAlignment="1">
      <alignment horizontal="center" vertical="center" textRotation="90"/>
    </xf>
    <xf numFmtId="0" fontId="22" fillId="0" borderId="0" xfId="63" applyFont="1" applyBorder="1" applyAlignment="1">
      <alignment vertical="center"/>
    </xf>
    <xf numFmtId="0" fontId="20" fillId="0" borderId="9" xfId="63" applyFont="1" applyBorder="1" applyAlignment="1">
      <alignment horizontal="left" vertical="center"/>
    </xf>
    <xf numFmtId="0" fontId="23" fillId="25" borderId="0" xfId="63" applyFont="1" applyFill="1" applyBorder="1" applyAlignment="1">
      <alignment horizontal="left" vertical="center"/>
    </xf>
    <xf numFmtId="0" fontId="24" fillId="26" borderId="0" xfId="63" applyFont="1" applyFill="1" applyBorder="1" applyAlignment="1">
      <alignment horizontal="left" vertical="center"/>
    </xf>
    <xf numFmtId="0" fontId="25" fillId="27" borderId="0" xfId="63" applyFont="1" applyFill="1" applyBorder="1" applyAlignment="1">
      <alignment horizontal="left" vertical="center"/>
    </xf>
    <xf numFmtId="0" fontId="20" fillId="27" borderId="0" xfId="63" applyFont="1" applyFill="1" applyBorder="1" applyAlignment="1">
      <alignment horizontal="left" vertical="center"/>
    </xf>
    <xf numFmtId="0" fontId="24" fillId="18" borderId="0" xfId="63" applyFont="1" applyFill="1" applyBorder="1" applyAlignment="1">
      <alignment horizontal="left" vertical="center"/>
    </xf>
    <xf numFmtId="0" fontId="20" fillId="0" borderId="0" xfId="63" applyFont="1" applyBorder="1" applyAlignment="1">
      <alignment horizontal="left" vertical="center"/>
    </xf>
    <xf numFmtId="0" fontId="20" fillId="0" borderId="11" xfId="67" applyNumberFormat="1" applyFont="1" applyFill="1" applyBorder="1" applyAlignment="1">
      <alignment horizontal="left" vertical="center"/>
    </xf>
    <xf numFmtId="0" fontId="20" fillId="0" borderId="0" xfId="67" applyNumberFormat="1" applyFont="1" applyFill="1" applyAlignment="1">
      <alignment horizontal="left" vertical="center"/>
    </xf>
    <xf numFmtId="0" fontId="20" fillId="0" borderId="9" xfId="63" applyFont="1" applyBorder="1" applyAlignment="1">
      <alignment vertical="center"/>
    </xf>
    <xf numFmtId="0" fontId="24" fillId="20" borderId="0" xfId="63" applyFont="1" applyFill="1" applyBorder="1" applyAlignment="1">
      <alignment horizontal="left" vertical="center"/>
    </xf>
    <xf numFmtId="0" fontId="27" fillId="0" borderId="0" xfId="63" applyFont="1" applyBorder="1" applyAlignment="1">
      <alignment vertical="center"/>
    </xf>
    <xf numFmtId="0" fontId="24" fillId="29" borderId="0" xfId="63" applyFont="1" applyFill="1" applyBorder="1" applyAlignment="1">
      <alignment horizontal="left" vertical="center"/>
    </xf>
    <xf numFmtId="0" fontId="20" fillId="0" borderId="11" xfId="63" applyFont="1" applyBorder="1" applyAlignment="1">
      <alignment vertical="center"/>
    </xf>
    <xf numFmtId="0" fontId="20" fillId="0" borderId="12" xfId="63" applyFont="1" applyBorder="1" applyAlignment="1">
      <alignment vertical="center"/>
    </xf>
    <xf numFmtId="0" fontId="23" fillId="20" borderId="0" xfId="63" applyFont="1" applyFill="1" applyBorder="1" applyAlignment="1">
      <alignment horizontal="left" vertical="center"/>
    </xf>
    <xf numFmtId="0" fontId="20" fillId="0" borderId="11" xfId="63" applyFont="1" applyBorder="1" applyAlignment="1">
      <alignment horizontal="right" vertical="center"/>
    </xf>
    <xf numFmtId="0" fontId="20" fillId="0" borderId="0" xfId="63" applyFont="1" applyFill="1" applyBorder="1" applyAlignment="1">
      <alignment vertical="center"/>
    </xf>
    <xf numFmtId="0" fontId="20" fillId="0" borderId="0" xfId="63" applyFont="1" applyBorder="1" applyAlignment="1">
      <alignment horizontal="center" vertical="center"/>
    </xf>
    <xf numFmtId="0" fontId="23" fillId="0" borderId="0" xfId="63" applyFont="1" applyFill="1" applyBorder="1" applyAlignment="1">
      <alignment vertical="center"/>
    </xf>
    <xf numFmtId="0" fontId="20" fillId="0" borderId="11" xfId="63" applyFont="1" applyBorder="1" applyAlignment="1">
      <alignment horizontal="center" vertical="center"/>
    </xf>
    <xf numFmtId="0" fontId="20" fillId="0" borderId="0" xfId="63" applyFont="1" applyBorder="1" applyAlignment="1">
      <alignment horizontal="right" vertical="center"/>
    </xf>
    <xf numFmtId="0" fontId="20" fillId="0" borderId="13" xfId="63" applyFont="1" applyBorder="1" applyAlignment="1">
      <alignment vertical="center"/>
    </xf>
    <xf numFmtId="0" fontId="20" fillId="0" borderId="14" xfId="63" applyFont="1" applyBorder="1" applyAlignment="1">
      <alignment vertical="center"/>
    </xf>
    <xf numFmtId="0" fontId="20" fillId="0" borderId="15" xfId="63" applyFont="1" applyBorder="1" applyAlignment="1">
      <alignment vertical="center"/>
    </xf>
    <xf numFmtId="0" fontId="30" fillId="0" borderId="0" xfId="63" applyFont="1" applyBorder="1" applyAlignment="1">
      <alignment vertical="center"/>
    </xf>
    <xf numFmtId="0" fontId="30" fillId="0" borderId="0" xfId="63" applyFont="1" applyAlignment="1">
      <alignment vertical="center"/>
    </xf>
    <xf numFmtId="0" fontId="30" fillId="0" borderId="0" xfId="63" applyFont="1" applyFill="1" applyBorder="1" applyAlignment="1">
      <alignment vertical="center"/>
    </xf>
    <xf numFmtId="0" fontId="29" fillId="29" borderId="0" xfId="63" applyFont="1" applyFill="1" applyBorder="1" applyAlignment="1">
      <alignment horizontal="left" vertical="center"/>
    </xf>
    <xf numFmtId="0" fontId="31" fillId="20" borderId="0" xfId="63" applyFont="1" applyFill="1" applyBorder="1" applyAlignment="1">
      <alignment horizontal="left" vertical="center"/>
    </xf>
    <xf numFmtId="0" fontId="29" fillId="26" borderId="0" xfId="63" applyFont="1" applyFill="1" applyBorder="1" applyAlignment="1">
      <alignment horizontal="left" vertical="center"/>
    </xf>
    <xf numFmtId="0" fontId="30" fillId="27" borderId="0" xfId="63" applyFont="1" applyFill="1" applyBorder="1" applyAlignment="1">
      <alignment horizontal="left" vertical="center"/>
    </xf>
    <xf numFmtId="0" fontId="29" fillId="20" borderId="0" xfId="63" applyFont="1" applyFill="1" applyBorder="1" applyAlignment="1">
      <alignment horizontal="left" vertical="center"/>
    </xf>
    <xf numFmtId="0" fontId="30" fillId="0" borderId="0" xfId="63" applyFont="1" applyBorder="1" applyAlignment="1">
      <alignment horizontal="left" vertical="center"/>
    </xf>
    <xf numFmtId="0" fontId="30" fillId="0" borderId="11" xfId="67" applyNumberFormat="1" applyFont="1" applyFill="1" applyBorder="1" applyAlignment="1">
      <alignment horizontal="left" vertical="center"/>
    </xf>
    <xf numFmtId="49" fontId="30" fillId="0" borderId="0" xfId="67" applyNumberFormat="1" applyFont="1" applyFill="1" applyBorder="1" applyAlignment="1">
      <alignment horizontal="left" vertical="center"/>
    </xf>
    <xf numFmtId="0" fontId="30" fillId="0" borderId="0" xfId="67" applyNumberFormat="1" applyFont="1" applyFill="1" applyAlignment="1">
      <alignment horizontal="left" vertical="center"/>
    </xf>
    <xf numFmtId="0" fontId="25" fillId="18" borderId="0" xfId="63" applyFont="1" applyFill="1" applyBorder="1" applyAlignment="1">
      <alignment horizontal="left" vertical="center"/>
    </xf>
    <xf numFmtId="2" fontId="20" fillId="0" borderId="0" xfId="63" applyNumberFormat="1" applyFont="1" applyBorder="1" applyAlignment="1">
      <alignment horizontal="left" vertical="center"/>
    </xf>
    <xf numFmtId="0" fontId="20" fillId="0" borderId="0" xfId="63" applyFont="1" applyBorder="1" applyAlignment="1">
      <alignment vertical="center" wrapText="1"/>
    </xf>
    <xf numFmtId="0" fontId="20" fillId="0" borderId="12" xfId="63" applyFont="1" applyBorder="1" applyAlignment="1">
      <alignment vertical="center" wrapText="1"/>
    </xf>
    <xf numFmtId="0" fontId="20" fillId="0" borderId="0" xfId="63" applyFont="1" applyAlignment="1">
      <alignment vertical="center" wrapText="1"/>
    </xf>
    <xf numFmtId="0" fontId="31" fillId="0" borderId="0" xfId="63" applyFont="1" applyBorder="1" applyAlignment="1"/>
    <xf numFmtId="0" fontId="23" fillId="0" borderId="0" xfId="63" applyFont="1" applyBorder="1" applyAlignment="1">
      <alignment horizontal="center" vertical="center"/>
    </xf>
    <xf numFmtId="0" fontId="33" fillId="0" borderId="0" xfId="63" applyFont="1" applyFill="1" applyBorder="1" applyAlignment="1">
      <alignment horizontal="left" vertical="center" wrapText="1"/>
    </xf>
    <xf numFmtId="0" fontId="20" fillId="0" borderId="0" xfId="63" applyFont="1" applyAlignment="1">
      <alignment horizontal="left" vertical="center" wrapText="1"/>
    </xf>
    <xf numFmtId="0" fontId="20" fillId="0" borderId="11" xfId="67" applyNumberFormat="1" applyFont="1" applyFill="1" applyBorder="1" applyAlignment="1">
      <alignment horizontal="left" vertical="center" wrapText="1"/>
    </xf>
    <xf numFmtId="49" fontId="20" fillId="0" borderId="0" xfId="67" applyNumberFormat="1" applyFont="1" applyFill="1" applyBorder="1" applyAlignment="1">
      <alignment horizontal="left" vertical="center" wrapText="1"/>
    </xf>
    <xf numFmtId="0" fontId="20" fillId="0" borderId="0" xfId="67" applyNumberFormat="1" applyFont="1" applyFill="1" applyAlignment="1">
      <alignment horizontal="left" vertical="center" wrapText="1"/>
    </xf>
    <xf numFmtId="0" fontId="33" fillId="0" borderId="0" xfId="63" applyFont="1" applyBorder="1" applyAlignment="1">
      <alignment vertical="center"/>
    </xf>
    <xf numFmtId="0" fontId="34" fillId="0" borderId="0" xfId="63" applyFont="1" applyBorder="1" applyAlignment="1">
      <alignment vertical="center"/>
    </xf>
    <xf numFmtId="0" fontId="33" fillId="0" borderId="16" xfId="63" applyFont="1" applyBorder="1" applyAlignment="1">
      <alignment vertical="center"/>
    </xf>
    <xf numFmtId="0" fontId="33" fillId="0" borderId="17" xfId="63" applyFont="1" applyBorder="1" applyAlignment="1">
      <alignment vertical="center"/>
    </xf>
    <xf numFmtId="10" fontId="33" fillId="0" borderId="18" xfId="63" applyNumberFormat="1" applyFont="1" applyBorder="1" applyAlignment="1">
      <alignment horizontal="center" vertical="center"/>
    </xf>
    <xf numFmtId="10" fontId="36" fillId="28" borderId="9" xfId="63" applyNumberFormat="1" applyFont="1" applyFill="1" applyBorder="1" applyAlignment="1">
      <alignment horizontal="center" vertical="center" wrapText="1"/>
    </xf>
    <xf numFmtId="0" fontId="33" fillId="0" borderId="9" xfId="63" applyFont="1" applyBorder="1" applyAlignment="1">
      <alignment horizontal="center" vertical="center"/>
    </xf>
    <xf numFmtId="0" fontId="33" fillId="0" borderId="12" xfId="63" applyFont="1" applyBorder="1" applyAlignment="1">
      <alignment vertical="center"/>
    </xf>
    <xf numFmtId="0" fontId="33" fillId="0" borderId="0" xfId="63" applyFont="1" applyAlignment="1">
      <alignment vertical="center"/>
    </xf>
    <xf numFmtId="9" fontId="36" fillId="30" borderId="0" xfId="63" applyNumberFormat="1" applyFont="1" applyFill="1" applyBorder="1" applyAlignment="1">
      <alignment horizontal="center" vertical="center" wrapText="1"/>
    </xf>
    <xf numFmtId="0" fontId="33" fillId="0" borderId="0" xfId="63" applyFont="1" applyAlignment="1">
      <alignment horizontal="left" vertical="center"/>
    </xf>
    <xf numFmtId="0" fontId="33" fillId="0" borderId="11" xfId="67" applyNumberFormat="1" applyFont="1" applyFill="1" applyBorder="1" applyAlignment="1">
      <alignment horizontal="left" vertical="center"/>
    </xf>
    <xf numFmtId="49" fontId="33" fillId="0" borderId="0" xfId="67" applyNumberFormat="1" applyFont="1" applyFill="1" applyBorder="1" applyAlignment="1">
      <alignment horizontal="left" vertical="center"/>
    </xf>
    <xf numFmtId="0" fontId="33" fillId="0" borderId="0" xfId="67" applyNumberFormat="1" applyFont="1" applyFill="1" applyAlignment="1">
      <alignment horizontal="left" vertical="center"/>
    </xf>
    <xf numFmtId="0" fontId="33" fillId="0" borderId="11" xfId="63" applyFont="1" applyFill="1" applyBorder="1" applyAlignment="1">
      <alignment vertical="center"/>
    </xf>
    <xf numFmtId="0" fontId="33" fillId="0" borderId="0" xfId="63" applyFont="1" applyFill="1" applyBorder="1" applyAlignment="1">
      <alignment vertical="center"/>
    </xf>
    <xf numFmtId="10" fontId="36" fillId="0" borderId="0" xfId="63" applyNumberFormat="1" applyFont="1" applyFill="1" applyBorder="1" applyAlignment="1">
      <alignment horizontal="center" vertical="center" wrapText="1"/>
    </xf>
    <xf numFmtId="0" fontId="33" fillId="0" borderId="17" xfId="63" applyFont="1" applyBorder="1" applyAlignment="1">
      <alignment horizontal="center" vertical="center"/>
    </xf>
    <xf numFmtId="0" fontId="33" fillId="0" borderId="0" xfId="67" applyNumberFormat="1" applyFont="1" applyFill="1" applyBorder="1" applyAlignment="1">
      <alignment horizontal="left" vertical="center"/>
    </xf>
    <xf numFmtId="0" fontId="33" fillId="0" borderId="19" xfId="63" applyFont="1" applyBorder="1" applyAlignment="1">
      <alignment vertical="center"/>
    </xf>
    <xf numFmtId="10" fontId="35" fillId="0" borderId="19" xfId="63" applyNumberFormat="1" applyFont="1" applyBorder="1" applyAlignment="1">
      <alignment horizontal="center" vertical="center"/>
    </xf>
    <xf numFmtId="10" fontId="33" fillId="0" borderId="9" xfId="63" applyNumberFormat="1" applyFont="1" applyBorder="1" applyAlignment="1">
      <alignment horizontal="center" vertical="center"/>
    </xf>
    <xf numFmtId="10" fontId="35" fillId="0" borderId="19" xfId="63" applyNumberFormat="1" applyFont="1" applyFill="1" applyBorder="1" applyAlignment="1">
      <alignment horizontal="center" vertical="center"/>
    </xf>
    <xf numFmtId="0" fontId="37" fillId="0" borderId="19" xfId="63" applyFont="1" applyBorder="1" applyAlignment="1">
      <alignment vertical="center"/>
    </xf>
    <xf numFmtId="0" fontId="20" fillId="0" borderId="16" xfId="63" applyFont="1" applyBorder="1" applyAlignment="1">
      <alignment vertical="center"/>
    </xf>
    <xf numFmtId="10" fontId="33" fillId="0" borderId="19" xfId="63" applyNumberFormat="1" applyFont="1" applyBorder="1" applyAlignment="1">
      <alignment horizontal="center" vertical="center"/>
    </xf>
    <xf numFmtId="10" fontId="23" fillId="0" borderId="19" xfId="63" applyNumberFormat="1" applyFont="1" applyFill="1" applyBorder="1" applyAlignment="1">
      <alignment horizontal="center" vertical="center"/>
    </xf>
    <xf numFmtId="0" fontId="33" fillId="0" borderId="20" xfId="63" applyFont="1" applyBorder="1" applyAlignment="1">
      <alignment horizontal="center" vertical="center"/>
    </xf>
    <xf numFmtId="0" fontId="33" fillId="0" borderId="11" xfId="63" applyFont="1" applyBorder="1" applyAlignment="1">
      <alignment horizontal="center" vertical="center"/>
    </xf>
    <xf numFmtId="0" fontId="33" fillId="0" borderId="13" xfId="63" applyFont="1" applyBorder="1" applyAlignment="1">
      <alignment horizontal="center" vertical="center"/>
    </xf>
    <xf numFmtId="0" fontId="20" fillId="0" borderId="19" xfId="63" applyFont="1" applyBorder="1" applyAlignment="1">
      <alignment vertical="center"/>
    </xf>
    <xf numFmtId="9" fontId="37" fillId="0" borderId="0" xfId="63" applyNumberFormat="1" applyFont="1" applyBorder="1" applyAlignment="1">
      <alignment vertical="center"/>
    </xf>
    <xf numFmtId="0" fontId="38" fillId="0" borderId="0" xfId="63" applyFont="1" applyBorder="1" applyAlignment="1">
      <alignment vertical="center"/>
    </xf>
    <xf numFmtId="0" fontId="37" fillId="28" borderId="19" xfId="63" applyFont="1" applyFill="1" applyBorder="1" applyAlignment="1">
      <alignment horizontal="center" vertical="center" wrapText="1"/>
    </xf>
    <xf numFmtId="0" fontId="34" fillId="0" borderId="0" xfId="63" applyFont="1" applyFill="1" applyBorder="1" applyAlignment="1">
      <alignment vertical="center"/>
    </xf>
    <xf numFmtId="0" fontId="29" fillId="0" borderId="13" xfId="63" applyFont="1" applyFill="1" applyBorder="1" applyAlignment="1">
      <alignment horizontal="left" vertical="center" wrapText="1"/>
    </xf>
    <xf numFmtId="0" fontId="29" fillId="0" borderId="14" xfId="63" applyFont="1" applyFill="1" applyBorder="1" applyAlignment="1">
      <alignment horizontal="left" vertical="center" wrapText="1"/>
    </xf>
    <xf numFmtId="0" fontId="37" fillId="0" borderId="14" xfId="63" applyFont="1" applyFill="1" applyBorder="1" applyAlignment="1">
      <alignment horizontal="center" vertical="center" wrapText="1"/>
    </xf>
    <xf numFmtId="0" fontId="33" fillId="0" borderId="14" xfId="63" applyFont="1" applyFill="1" applyBorder="1" applyAlignment="1">
      <alignment vertical="center"/>
    </xf>
    <xf numFmtId="0" fontId="33" fillId="0" borderId="15" xfId="63" applyFont="1" applyFill="1" applyBorder="1" applyAlignment="1">
      <alignment vertical="center"/>
    </xf>
    <xf numFmtId="0" fontId="33" fillId="0" borderId="0" xfId="63" applyFont="1" applyFill="1" applyAlignment="1">
      <alignment vertical="center"/>
    </xf>
    <xf numFmtId="9" fontId="36" fillId="0" borderId="0" xfId="63" applyNumberFormat="1" applyFont="1" applyFill="1" applyBorder="1" applyAlignment="1">
      <alignment horizontal="center" vertical="center" wrapText="1"/>
    </xf>
    <xf numFmtId="0" fontId="33" fillId="0" borderId="0" xfId="63" applyFont="1" applyFill="1" applyAlignment="1">
      <alignment horizontal="left" vertical="center"/>
    </xf>
    <xf numFmtId="0" fontId="20" fillId="0" borderId="21" xfId="63" applyFont="1" applyBorder="1" applyAlignment="1">
      <alignment vertical="center"/>
    </xf>
    <xf numFmtId="0" fontId="20" fillId="0" borderId="22" xfId="63" applyFont="1" applyBorder="1" applyAlignment="1">
      <alignment vertical="center"/>
    </xf>
    <xf numFmtId="0" fontId="39" fillId="0" borderId="0" xfId="63" applyFont="1" applyBorder="1" applyAlignment="1">
      <alignment vertical="center"/>
    </xf>
    <xf numFmtId="0" fontId="33" fillId="0" borderId="11" xfId="63" applyFont="1" applyBorder="1" applyAlignment="1">
      <alignment vertical="center"/>
    </xf>
    <xf numFmtId="0" fontId="33" fillId="0" borderId="0" xfId="63" applyFont="1" applyBorder="1" applyAlignment="1" applyProtection="1">
      <alignment vertical="center"/>
      <protection locked="0"/>
    </xf>
    <xf numFmtId="10" fontId="35" fillId="0" borderId="9" xfId="63" applyNumberFormat="1" applyFont="1" applyFill="1" applyBorder="1" applyAlignment="1">
      <alignment horizontal="center" vertical="center" wrapText="1"/>
    </xf>
    <xf numFmtId="10" fontId="33" fillId="0" borderId="16" xfId="63" applyNumberFormat="1" applyFont="1" applyBorder="1" applyAlignment="1">
      <alignment vertical="center"/>
    </xf>
    <xf numFmtId="10" fontId="33" fillId="0" borderId="17" xfId="63" applyNumberFormat="1" applyFont="1" applyBorder="1" applyAlignment="1">
      <alignment vertical="center"/>
    </xf>
    <xf numFmtId="10" fontId="33" fillId="0" borderId="19" xfId="63" applyNumberFormat="1" applyFont="1" applyBorder="1" applyAlignment="1">
      <alignment vertical="center"/>
    </xf>
    <xf numFmtId="0" fontId="40" fillId="0" borderId="0" xfId="0" applyFont="1" applyFill="1" applyBorder="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xf numFmtId="0" fontId="40" fillId="0" borderId="0" xfId="0" applyFont="1" applyFill="1" applyBorder="1" applyAlignment="1">
      <alignment horizontal="left" vertical="top"/>
    </xf>
    <xf numFmtId="0" fontId="40" fillId="0" borderId="0" xfId="0" applyFont="1" applyBorder="1" applyAlignment="1">
      <alignment horizontal="center" vertical="center"/>
    </xf>
    <xf numFmtId="0" fontId="40" fillId="0" borderId="0" xfId="0" applyFont="1" applyBorder="1" applyAlignment="1">
      <alignment horizontal="center" vertical="top"/>
    </xf>
    <xf numFmtId="0" fontId="40" fillId="0" borderId="0" xfId="0" applyFont="1" applyBorder="1" applyAlignment="1">
      <alignment vertical="top"/>
    </xf>
    <xf numFmtId="0" fontId="41" fillId="0" borderId="0" xfId="0" applyFont="1" applyFill="1" applyBorder="1" applyAlignment="1">
      <alignment horizontal="left" vertical="top"/>
    </xf>
    <xf numFmtId="0" fontId="40" fillId="0" borderId="0" xfId="0" applyFont="1" applyBorder="1"/>
    <xf numFmtId="0" fontId="33" fillId="0" borderId="0" xfId="65" applyFont="1" applyBorder="1"/>
    <xf numFmtId="0" fontId="33" fillId="0" borderId="0" xfId="65" applyFont="1" applyBorder="1" applyAlignment="1">
      <alignment horizontal="center"/>
    </xf>
    <xf numFmtId="0" fontId="33" fillId="0" borderId="0" xfId="65" applyFont="1" applyBorder="1" applyAlignment="1">
      <alignment horizontal="center" vertical="center"/>
    </xf>
    <xf numFmtId="0" fontId="33" fillId="0" borderId="0" xfId="0" applyNumberFormat="1" applyFont="1" applyFill="1" applyBorder="1" applyAlignment="1" applyProtection="1">
      <alignment horizontal="left" vertical="top" wrapText="1"/>
    </xf>
    <xf numFmtId="0" fontId="36" fillId="0" borderId="0" xfId="0" applyNumberFormat="1" applyFont="1" applyFill="1" applyBorder="1" applyAlignment="1" applyProtection="1">
      <alignment horizontal="left" vertical="top" wrapText="1"/>
    </xf>
    <xf numFmtId="0" fontId="36" fillId="28" borderId="0" xfId="0" applyNumberFormat="1" applyFont="1" applyFill="1" applyBorder="1" applyAlignment="1" applyProtection="1">
      <alignment horizontal="center" vertical="center" wrapText="1"/>
    </xf>
    <xf numFmtId="0" fontId="36" fillId="28" borderId="9" xfId="0" applyNumberFormat="1" applyFont="1" applyFill="1" applyBorder="1" applyAlignment="1" applyProtection="1">
      <alignment horizontal="center" vertical="center" wrapText="1"/>
    </xf>
    <xf numFmtId="0" fontId="36" fillId="28" borderId="9" xfId="0" applyNumberFormat="1" applyFont="1" applyFill="1" applyBorder="1" applyAlignment="1" applyProtection="1">
      <alignment horizontal="left" vertical="center" wrapText="1"/>
    </xf>
    <xf numFmtId="0" fontId="36" fillId="28" borderId="9" xfId="0" applyNumberFormat="1" applyFont="1" applyFill="1" applyBorder="1" applyAlignment="1" applyProtection="1">
      <alignment horizontal="center" vertical="center"/>
    </xf>
    <xf numFmtId="0" fontId="42" fillId="28" borderId="9" xfId="0" applyNumberFormat="1" applyFont="1" applyFill="1" applyBorder="1" applyAlignment="1" applyProtection="1">
      <alignment horizontal="left" vertical="center" wrapText="1"/>
    </xf>
    <xf numFmtId="0" fontId="36" fillId="28" borderId="0" xfId="0" applyNumberFormat="1" applyFont="1" applyFill="1" applyBorder="1" applyAlignment="1" applyProtection="1">
      <alignment horizontal="center" vertical="top" wrapText="1"/>
    </xf>
    <xf numFmtId="10" fontId="43" fillId="0" borderId="0" xfId="0" applyNumberFormat="1" applyFont="1" applyBorder="1" applyAlignment="1" applyProtection="1">
      <alignment horizontal="center" vertical="center" wrapText="1"/>
    </xf>
    <xf numFmtId="0" fontId="35" fillId="0" borderId="0" xfId="0" applyFont="1" applyFill="1" applyBorder="1" applyAlignment="1" applyProtection="1">
      <alignment horizontal="left" wrapText="1"/>
    </xf>
    <xf numFmtId="0" fontId="33"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center" wrapText="1"/>
    </xf>
    <xf numFmtId="0" fontId="35" fillId="0" borderId="0" xfId="0" applyNumberFormat="1" applyFont="1" applyFill="1" applyBorder="1" applyAlignment="1" applyProtection="1">
      <alignment horizontal="center"/>
    </xf>
    <xf numFmtId="0" fontId="45" fillId="0" borderId="0" xfId="0" applyNumberFormat="1" applyFont="1" applyFill="1" applyBorder="1" applyAlignment="1" applyProtection="1">
      <alignment horizontal="left" wrapText="1"/>
    </xf>
    <xf numFmtId="0" fontId="40" fillId="0" borderId="0" xfId="0" applyFont="1" applyFill="1" applyBorder="1" applyAlignment="1"/>
    <xf numFmtId="0" fontId="46" fillId="0" borderId="0" xfId="0" applyFont="1" applyFill="1" applyBorder="1" applyAlignment="1">
      <alignment horizontal="center"/>
    </xf>
    <xf numFmtId="0" fontId="40" fillId="0" borderId="0" xfId="0" applyFont="1" applyFill="1" applyBorder="1" applyAlignment="1">
      <alignment horizontal="center" vertical="center"/>
    </xf>
    <xf numFmtId="0" fontId="36" fillId="0"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40" fillId="0" borderId="0" xfId="0" applyFont="1" applyBorder="1" applyAlignment="1">
      <alignment vertical="center"/>
    </xf>
    <xf numFmtId="0" fontId="49" fillId="0" borderId="0" xfId="0" applyFont="1" applyBorder="1" applyAlignment="1" applyProtection="1">
      <alignment horizontal="center" vertical="center" wrapText="1"/>
    </xf>
    <xf numFmtId="10" fontId="49" fillId="0" borderId="0" xfId="0" applyNumberFormat="1" applyFont="1" applyBorder="1" applyAlignment="1" applyProtection="1">
      <alignment horizontal="center" vertical="center" wrapText="1"/>
    </xf>
    <xf numFmtId="0" fontId="49" fillId="0" borderId="0" xfId="0" applyFont="1" applyBorder="1" applyAlignment="1" applyProtection="1">
      <alignment horizontal="center" vertical="center"/>
    </xf>
    <xf numFmtId="0" fontId="50" fillId="0" borderId="0" xfId="0" applyNumberFormat="1" applyFont="1" applyBorder="1" applyAlignment="1" applyProtection="1">
      <alignment horizontal="center" vertical="center"/>
    </xf>
    <xf numFmtId="10" fontId="49" fillId="0" borderId="0" xfId="0" applyNumberFormat="1" applyFont="1" applyBorder="1" applyAlignment="1" applyProtection="1">
      <alignment horizontal="center" vertical="center"/>
    </xf>
    <xf numFmtId="0" fontId="49" fillId="0" borderId="0" xfId="0" applyFont="1" applyBorder="1" applyAlignment="1" applyProtection="1">
      <alignment horizontal="justify" vertical="center" wrapText="1"/>
    </xf>
    <xf numFmtId="0" fontId="49" fillId="0" borderId="0" xfId="0" applyNumberFormat="1" applyFont="1" applyBorder="1" applyAlignment="1" applyProtection="1">
      <alignment horizontal="center" vertical="center" wrapText="1"/>
    </xf>
    <xf numFmtId="0" fontId="51" fillId="0" borderId="0" xfId="0" applyNumberFormat="1" applyFont="1" applyFill="1" applyBorder="1" applyAlignment="1" applyProtection="1">
      <alignment horizontal="left" wrapText="1"/>
    </xf>
    <xf numFmtId="0" fontId="33" fillId="0" borderId="0" xfId="0" applyNumberFormat="1" applyFont="1" applyFill="1" applyBorder="1" applyAlignment="1" applyProtection="1">
      <alignment horizontal="center" wrapText="1"/>
    </xf>
    <xf numFmtId="0" fontId="49" fillId="0" borderId="0" xfId="0" applyFont="1" applyBorder="1" applyAlignment="1" applyProtection="1">
      <alignment horizontal="center" wrapText="1"/>
    </xf>
    <xf numFmtId="0" fontId="49" fillId="0" borderId="0" xfId="0" applyNumberFormat="1" applyFont="1" applyBorder="1" applyAlignment="1" applyProtection="1">
      <alignment horizontal="center" wrapText="1"/>
    </xf>
    <xf numFmtId="10" fontId="49" fillId="0" borderId="0" xfId="0" applyNumberFormat="1" applyFont="1" applyBorder="1" applyAlignment="1" applyProtection="1">
      <alignment horizontal="center" wrapText="1"/>
    </xf>
    <xf numFmtId="0" fontId="49" fillId="0" borderId="0" xfId="0" applyFont="1" applyBorder="1" applyAlignment="1" applyProtection="1">
      <alignment horizontal="center"/>
    </xf>
    <xf numFmtId="0" fontId="50" fillId="0" borderId="0" xfId="0" applyNumberFormat="1" applyFont="1" applyBorder="1" applyAlignment="1" applyProtection="1">
      <alignment horizontal="center"/>
    </xf>
    <xf numFmtId="10" fontId="49" fillId="0" borderId="0" xfId="0" applyNumberFormat="1" applyFont="1" applyBorder="1" applyAlignment="1" applyProtection="1">
      <alignment horizontal="center"/>
    </xf>
    <xf numFmtId="0" fontId="49" fillId="0" borderId="0" xfId="0" applyFont="1" applyBorder="1" applyAlignment="1" applyProtection="1">
      <alignment horizontal="justify" wrapText="1"/>
    </xf>
    <xf numFmtId="0" fontId="40" fillId="0" borderId="0" xfId="0" applyFont="1" applyBorder="1" applyAlignment="1"/>
    <xf numFmtId="0" fontId="40" fillId="0" borderId="0" xfId="0"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top" wrapText="1"/>
    </xf>
    <xf numFmtId="0" fontId="43" fillId="0" borderId="0" xfId="0" applyFont="1" applyBorder="1" applyAlignment="1" applyProtection="1">
      <alignment horizontal="center" vertical="center" wrapText="1"/>
    </xf>
    <xf numFmtId="0" fontId="54" fillId="0" borderId="0" xfId="0" applyNumberFormat="1" applyFont="1" applyFill="1" applyBorder="1" applyAlignment="1" applyProtection="1">
      <alignment horizontal="center" vertical="center" wrapText="1"/>
    </xf>
    <xf numFmtId="0" fontId="33" fillId="0" borderId="0" xfId="65" applyFont="1" applyFill="1" applyBorder="1" applyAlignment="1">
      <alignment horizontal="center"/>
    </xf>
    <xf numFmtId="0" fontId="35" fillId="0" borderId="0" xfId="65" applyNumberFormat="1" applyFont="1" applyFill="1" applyBorder="1" applyAlignment="1" applyProtection="1">
      <alignment horizontal="left" wrapText="1"/>
    </xf>
    <xf numFmtId="0" fontId="47" fillId="0" borderId="0" xfId="65" applyNumberFormat="1" applyFont="1" applyFill="1" applyBorder="1" applyAlignment="1" applyProtection="1">
      <alignment horizontal="center" wrapText="1"/>
    </xf>
    <xf numFmtId="0" fontId="33"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wrapText="1"/>
    </xf>
    <xf numFmtId="0" fontId="33" fillId="0" borderId="0" xfId="65" applyNumberFormat="1" applyFont="1" applyFill="1" applyBorder="1" applyAlignment="1" applyProtection="1">
      <alignment horizontal="center"/>
    </xf>
    <xf numFmtId="0" fontId="55" fillId="0" borderId="0" xfId="65" applyNumberFormat="1" applyFont="1" applyFill="1" applyBorder="1" applyAlignment="1" applyProtection="1">
      <alignment horizontal="left" wrapText="1"/>
    </xf>
    <xf numFmtId="0" fontId="33" fillId="0" borderId="0" xfId="65" applyNumberFormat="1" applyFont="1" applyFill="1" applyBorder="1" applyAlignment="1" applyProtection="1">
      <alignment wrapText="1"/>
    </xf>
    <xf numFmtId="0" fontId="43" fillId="0" borderId="0" xfId="0" applyFont="1" applyBorder="1" applyAlignment="1" applyProtection="1">
      <alignment horizontal="center" wrapText="1"/>
    </xf>
    <xf numFmtId="0" fontId="43" fillId="0" borderId="0" xfId="0" applyFont="1" applyFill="1" applyBorder="1" applyAlignment="1" applyProtection="1">
      <alignment horizontal="center" wrapText="1"/>
    </xf>
    <xf numFmtId="10" fontId="43" fillId="0" borderId="0" xfId="0" applyNumberFormat="1" applyFont="1" applyBorder="1" applyAlignment="1" applyProtection="1">
      <alignment horizontal="center" wrapText="1"/>
    </xf>
    <xf numFmtId="0" fontId="33" fillId="0" borderId="0" xfId="65" applyFont="1" applyBorder="1" applyAlignment="1"/>
    <xf numFmtId="0" fontId="36" fillId="0" borderId="0" xfId="0" applyNumberFormat="1" applyFont="1" applyFill="1" applyBorder="1" applyAlignment="1" applyProtection="1">
      <alignment horizontal="left" vertical="center" wrapText="1"/>
    </xf>
    <xf numFmtId="0" fontId="33" fillId="0" borderId="0" xfId="65" applyFont="1" applyBorder="1" applyAlignment="1">
      <alignment vertical="center"/>
    </xf>
    <xf numFmtId="0" fontId="36" fillId="0" borderId="0" xfId="0" applyNumberFormat="1" applyFont="1" applyFill="1" applyBorder="1" applyAlignment="1" applyProtection="1">
      <alignment wrapText="1"/>
    </xf>
    <xf numFmtId="0" fontId="47" fillId="0" borderId="0" xfId="0" applyNumberFormat="1" applyFont="1" applyFill="1" applyBorder="1" applyAlignment="1" applyProtection="1">
      <alignment wrapText="1"/>
    </xf>
    <xf numFmtId="0" fontId="35" fillId="0" borderId="0" xfId="0" applyNumberFormat="1" applyFont="1" applyFill="1" applyBorder="1" applyAlignment="1" applyProtection="1">
      <alignment wrapText="1"/>
    </xf>
    <xf numFmtId="0" fontId="33" fillId="0" borderId="0" xfId="0" applyNumberFormat="1" applyFont="1" applyFill="1" applyBorder="1" applyAlignment="1" applyProtection="1">
      <alignment wrapText="1"/>
    </xf>
    <xf numFmtId="0" fontId="36" fillId="0" borderId="0" xfId="0" applyNumberFormat="1" applyFont="1" applyFill="1" applyBorder="1" applyAlignment="1" applyProtection="1">
      <alignment horizontal="left" wrapText="1"/>
    </xf>
    <xf numFmtId="0" fontId="40" fillId="0" borderId="0" xfId="0" applyFont="1" applyFill="1" applyBorder="1" applyAlignment="1">
      <alignment vertical="center"/>
    </xf>
    <xf numFmtId="0" fontId="33" fillId="0" borderId="9" xfId="0" applyNumberFormat="1" applyFont="1" applyFill="1" applyBorder="1" applyAlignment="1" applyProtection="1">
      <alignment horizontal="left" vertical="center" wrapText="1"/>
    </xf>
    <xf numFmtId="0" fontId="33" fillId="11" borderId="0" xfId="0" applyNumberFormat="1" applyFont="1" applyFill="1" applyBorder="1" applyAlignment="1" applyProtection="1">
      <alignment vertical="center" wrapText="1"/>
    </xf>
    <xf numFmtId="0" fontId="40" fillId="11" borderId="0" xfId="0" applyFont="1" applyFill="1" applyBorder="1" applyAlignment="1">
      <alignment vertical="center"/>
    </xf>
    <xf numFmtId="0" fontId="49" fillId="0" borderId="0" xfId="0" applyFont="1" applyFill="1" applyBorder="1" applyAlignment="1" applyProtection="1">
      <alignment horizontal="center" wrapText="1"/>
    </xf>
    <xf numFmtId="10" fontId="49" fillId="0" borderId="0" xfId="0" applyNumberFormat="1" applyFont="1" applyFill="1" applyBorder="1" applyAlignment="1" applyProtection="1">
      <alignment horizontal="center" wrapText="1"/>
    </xf>
    <xf numFmtId="0" fontId="49" fillId="0" borderId="0" xfId="0" applyFont="1" applyFill="1" applyBorder="1" applyAlignment="1" applyProtection="1">
      <alignment horizontal="center"/>
    </xf>
    <xf numFmtId="0" fontId="50" fillId="0" borderId="0" xfId="0" applyNumberFormat="1" applyFont="1" applyFill="1" applyBorder="1" applyAlignment="1" applyProtection="1">
      <alignment horizontal="center"/>
    </xf>
    <xf numFmtId="10" fontId="49" fillId="0" borderId="0" xfId="0" applyNumberFormat="1" applyFont="1" applyFill="1" applyBorder="1" applyAlignment="1" applyProtection="1">
      <alignment horizontal="center"/>
    </xf>
    <xf numFmtId="0" fontId="49" fillId="0" borderId="0" xfId="0" applyFont="1" applyFill="1" applyBorder="1" applyAlignment="1" applyProtection="1">
      <alignment horizontal="justify" wrapText="1"/>
    </xf>
    <xf numFmtId="0" fontId="54" fillId="0" borderId="0" xfId="0" applyNumberFormat="1" applyFont="1" applyFill="1" applyBorder="1" applyAlignment="1" applyProtection="1">
      <alignment horizontal="center" wrapText="1"/>
    </xf>
    <xf numFmtId="0" fontId="36" fillId="0" borderId="0" xfId="0" applyNumberFormat="1" applyFont="1" applyFill="1" applyBorder="1" applyAlignment="1" applyProtection="1">
      <alignment horizontal="center"/>
    </xf>
    <xf numFmtId="0" fontId="36" fillId="0" borderId="0" xfId="0" applyNumberFormat="1" applyFont="1" applyFill="1" applyBorder="1" applyAlignment="1" applyProtection="1">
      <alignment horizontal="center" wrapText="1"/>
    </xf>
    <xf numFmtId="0" fontId="33" fillId="0" borderId="0" xfId="0" applyNumberFormat="1" applyFont="1" applyFill="1" applyBorder="1" applyAlignment="1" applyProtection="1">
      <alignment horizontal="center"/>
    </xf>
    <xf numFmtId="0" fontId="33" fillId="0" borderId="9" xfId="0" applyNumberFormat="1" applyFont="1" applyFill="1" applyBorder="1" applyAlignment="1" applyProtection="1">
      <alignment horizontal="center" vertical="center" wrapText="1"/>
    </xf>
    <xf numFmtId="0" fontId="40" fillId="0" borderId="0" xfId="0" applyFont="1" applyFill="1" applyBorder="1" applyAlignment="1">
      <alignment horizontal="left" vertical="center"/>
    </xf>
    <xf numFmtId="0" fontId="41" fillId="0" borderId="0" xfId="0" applyFont="1" applyFill="1" applyBorder="1" applyAlignment="1">
      <alignment horizontal="left" vertical="center"/>
    </xf>
    <xf numFmtId="0" fontId="33" fillId="0" borderId="0" xfId="0" applyFont="1" applyBorder="1" applyAlignment="1">
      <alignment vertical="center"/>
    </xf>
    <xf numFmtId="0" fontId="35" fillId="0" borderId="0" xfId="65" applyFont="1" applyBorder="1" applyAlignment="1">
      <alignment horizontal="center"/>
    </xf>
    <xf numFmtId="10" fontId="44" fillId="0" borderId="0" xfId="0" applyNumberFormat="1" applyFont="1" applyBorder="1" applyAlignment="1" applyProtection="1">
      <alignment horizontal="center" vertical="center" wrapText="1"/>
    </xf>
    <xf numFmtId="0" fontId="33" fillId="0" borderId="0" xfId="0" applyFont="1" applyFill="1" applyAlignment="1">
      <alignment horizontal="center"/>
    </xf>
    <xf numFmtId="0" fontId="58" fillId="28" borderId="9" xfId="0" applyFont="1" applyFill="1" applyBorder="1" applyAlignment="1">
      <alignment horizontal="center" vertical="center"/>
    </xf>
    <xf numFmtId="0" fontId="58" fillId="28" borderId="9" xfId="0" applyFont="1" applyFill="1" applyBorder="1" applyAlignment="1">
      <alignment horizontal="left" vertical="center"/>
    </xf>
    <xf numFmtId="0" fontId="33" fillId="0" borderId="9"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xf>
    <xf numFmtId="0" fontId="45" fillId="0" borderId="9" xfId="0" applyNumberFormat="1" applyFont="1" applyFill="1" applyBorder="1" applyAlignment="1" applyProtection="1">
      <alignment horizontal="left" vertical="center" wrapText="1"/>
    </xf>
    <xf numFmtId="0" fontId="40" fillId="0" borderId="9" xfId="0" applyFont="1" applyBorder="1" applyAlignment="1">
      <alignment horizontal="center" vertical="center"/>
    </xf>
    <xf numFmtId="0" fontId="40" fillId="0" borderId="9" xfId="0" applyFont="1" applyBorder="1" applyAlignment="1">
      <alignment vertical="top"/>
    </xf>
    <xf numFmtId="0" fontId="45" fillId="0" borderId="9" xfId="0" applyNumberFormat="1" applyFont="1" applyFill="1" applyBorder="1" applyAlignment="1" applyProtection="1">
      <alignment vertical="center" wrapText="1"/>
    </xf>
    <xf numFmtId="0" fontId="40" fillId="0" borderId="9" xfId="0" applyFont="1" applyFill="1" applyBorder="1" applyAlignment="1">
      <alignment horizontal="center" vertical="center"/>
    </xf>
    <xf numFmtId="0" fontId="40" fillId="0" borderId="9" xfId="0" applyFont="1" applyFill="1" applyBorder="1" applyAlignment="1">
      <alignment vertical="top"/>
    </xf>
    <xf numFmtId="0" fontId="33" fillId="24" borderId="9" xfId="0" applyNumberFormat="1" applyFont="1" applyFill="1" applyBorder="1" applyAlignment="1" applyProtection="1">
      <alignment horizontal="center" vertical="center" wrapText="1"/>
    </xf>
    <xf numFmtId="0" fontId="33" fillId="24" borderId="9" xfId="0" applyNumberFormat="1" applyFont="1" applyFill="1" applyBorder="1" applyAlignment="1" applyProtection="1">
      <alignment vertical="center" wrapText="1"/>
    </xf>
    <xf numFmtId="0" fontId="33" fillId="24" borderId="9" xfId="0" applyNumberFormat="1" applyFont="1" applyFill="1" applyBorder="1" applyAlignment="1" applyProtection="1">
      <alignment horizontal="center" vertical="center"/>
    </xf>
    <xf numFmtId="0" fontId="45" fillId="24" borderId="9" xfId="0" applyNumberFormat="1" applyFont="1" applyFill="1" applyBorder="1" applyAlignment="1" applyProtection="1">
      <alignment horizontal="left" vertical="center" wrapText="1"/>
    </xf>
    <xf numFmtId="0" fontId="40" fillId="24" borderId="9" xfId="0" applyFont="1" applyFill="1" applyBorder="1" applyAlignment="1">
      <alignment horizontal="center" vertical="center"/>
    </xf>
    <xf numFmtId="0" fontId="40" fillId="24" borderId="9" xfId="0" applyFont="1" applyFill="1" applyBorder="1" applyAlignment="1">
      <alignment vertical="top"/>
    </xf>
    <xf numFmtId="0" fontId="40" fillId="24" borderId="0" xfId="0" applyFont="1" applyFill="1" applyBorder="1"/>
    <xf numFmtId="0" fontId="36" fillId="0" borderId="9" xfId="0" applyNumberFormat="1" applyFont="1" applyFill="1" applyBorder="1" applyAlignment="1" applyProtection="1">
      <alignment horizontal="center" vertical="center" wrapText="1"/>
    </xf>
    <xf numFmtId="0" fontId="23" fillId="0" borderId="9" xfId="63" applyFont="1" applyBorder="1" applyAlignment="1">
      <alignment vertical="center"/>
    </xf>
    <xf numFmtId="0" fontId="36" fillId="0" borderId="9" xfId="0" applyNumberFormat="1" applyFont="1" applyFill="1" applyBorder="1" applyAlignment="1" applyProtection="1">
      <alignment horizontal="center" vertical="center"/>
    </xf>
    <xf numFmtId="0" fontId="42" fillId="0" borderId="9" xfId="0" applyNumberFormat="1" applyFont="1" applyFill="1" applyBorder="1" applyAlignment="1" applyProtection="1">
      <alignment horizontal="left" vertical="center" wrapText="1"/>
    </xf>
    <xf numFmtId="0" fontId="58" fillId="0" borderId="9" xfId="0" applyFont="1" applyFill="1" applyBorder="1" applyAlignment="1">
      <alignment horizontal="left" vertical="center"/>
    </xf>
    <xf numFmtId="0" fontId="41" fillId="0" borderId="9" xfId="0" applyFont="1" applyFill="1" applyBorder="1" applyAlignment="1">
      <alignment horizontal="left" vertical="center"/>
    </xf>
    <xf numFmtId="0" fontId="35" fillId="0" borderId="9" xfId="0" applyNumberFormat="1" applyFont="1" applyFill="1" applyBorder="1" applyAlignment="1" applyProtection="1">
      <alignment vertical="center" wrapText="1"/>
    </xf>
    <xf numFmtId="0" fontId="33" fillId="0" borderId="9" xfId="0" applyFont="1" applyFill="1" applyBorder="1" applyAlignment="1">
      <alignment horizontal="center" vertical="center" wrapText="1"/>
    </xf>
    <xf numFmtId="0" fontId="35" fillId="0" borderId="9" xfId="0" applyFont="1" applyFill="1" applyBorder="1" applyAlignment="1">
      <alignment vertical="center" wrapText="1"/>
    </xf>
    <xf numFmtId="0" fontId="33" fillId="0" borderId="9" xfId="0" applyFont="1" applyFill="1" applyBorder="1" applyAlignment="1">
      <alignment vertical="center" wrapText="1"/>
    </xf>
    <xf numFmtId="0" fontId="33" fillId="0" borderId="9" xfId="0" applyFont="1" applyFill="1" applyBorder="1" applyAlignment="1">
      <alignment horizontal="center" vertical="center"/>
    </xf>
    <xf numFmtId="0" fontId="35" fillId="0" borderId="9" xfId="0" applyFont="1" applyFill="1" applyBorder="1" applyAlignment="1">
      <alignment vertical="center"/>
    </xf>
    <xf numFmtId="0" fontId="0" fillId="0" borderId="0" xfId="0" applyFont="1"/>
    <xf numFmtId="0" fontId="48" fillId="0" borderId="0"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alignment horizontal="center" wrapText="1"/>
      <protection locked="0"/>
    </xf>
    <xf numFmtId="0" fontId="33" fillId="0" borderId="0" xfId="0" applyNumberFormat="1" applyFont="1" applyFill="1" applyBorder="1" applyAlignment="1" applyProtection="1">
      <alignment horizontal="center" wrapText="1"/>
      <protection locked="0"/>
    </xf>
    <xf numFmtId="0" fontId="36" fillId="0" borderId="0" xfId="0" applyNumberFormat="1" applyFont="1" applyFill="1" applyBorder="1" applyAlignment="1" applyProtection="1">
      <alignment horizontal="center" wrapText="1"/>
      <protection locked="0"/>
    </xf>
    <xf numFmtId="0" fontId="40" fillId="0" borderId="0" xfId="0" applyFont="1" applyBorder="1" applyAlignment="1" applyProtection="1">
      <alignment horizontal="center" vertical="center"/>
      <protection locked="0"/>
    </xf>
    <xf numFmtId="0" fontId="40" fillId="0" borderId="0" xfId="0" applyFont="1" applyBorder="1" applyAlignment="1" applyProtection="1">
      <alignment horizontal="center" vertical="top"/>
      <protection locked="0"/>
    </xf>
    <xf numFmtId="0" fontId="33" fillId="0" borderId="0" xfId="0" applyFont="1" applyBorder="1" applyAlignment="1">
      <alignment vertical="top"/>
    </xf>
    <xf numFmtId="0" fontId="40" fillId="0" borderId="0" xfId="0" applyFont="1" applyFill="1" applyBorder="1" applyAlignment="1">
      <alignment horizontal="center" wrapText="1"/>
    </xf>
    <xf numFmtId="0" fontId="35" fillId="0" borderId="0" xfId="0" applyFont="1" applyFill="1" applyBorder="1" applyAlignment="1">
      <alignment horizontal="center" wrapText="1"/>
    </xf>
    <xf numFmtId="0" fontId="33" fillId="31" borderId="0" xfId="0" applyNumberFormat="1" applyFont="1" applyFill="1" applyBorder="1" applyAlignment="1" applyProtection="1">
      <alignment vertical="center" wrapText="1"/>
    </xf>
    <xf numFmtId="0" fontId="33" fillId="0" borderId="23" xfId="0" applyNumberFormat="1" applyFont="1" applyFill="1" applyBorder="1" applyAlignment="1" applyProtection="1">
      <alignment vertical="center" wrapText="1"/>
    </xf>
    <xf numFmtId="0" fontId="33" fillId="0" borderId="23" xfId="0" applyNumberFormat="1" applyFont="1" applyFill="1" applyBorder="1" applyAlignment="1" applyProtection="1">
      <alignment horizontal="center" vertical="center" wrapText="1"/>
    </xf>
    <xf numFmtId="0" fontId="33" fillId="0" borderId="23" xfId="0" applyNumberFormat="1" applyFont="1" applyFill="1" applyBorder="1" applyAlignment="1" applyProtection="1">
      <alignment horizontal="center" vertical="center" wrapText="1"/>
      <protection locked="0"/>
    </xf>
    <xf numFmtId="0" fontId="45" fillId="0" borderId="23" xfId="0" applyNumberFormat="1" applyFont="1" applyFill="1" applyBorder="1" applyAlignment="1" applyProtection="1">
      <alignment wrapText="1"/>
    </xf>
    <xf numFmtId="0" fontId="36" fillId="31" borderId="0"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alignment horizontal="left" vertical="center" wrapText="1"/>
    </xf>
    <xf numFmtId="0" fontId="60" fillId="0" borderId="23" xfId="0" applyNumberFormat="1" applyFont="1" applyFill="1" applyBorder="1" applyAlignment="1" applyProtection="1">
      <alignment vertical="center" wrapText="1"/>
    </xf>
    <xf numFmtId="0" fontId="20" fillId="0" borderId="23" xfId="0" applyNumberFormat="1" applyFont="1" applyFill="1" applyBorder="1" applyAlignment="1" applyProtection="1">
      <alignment vertical="center" wrapText="1"/>
    </xf>
    <xf numFmtId="0" fontId="35" fillId="0" borderId="0" xfId="65" applyNumberFormat="1" applyFont="1" applyFill="1" applyBorder="1" applyAlignment="1" applyProtection="1">
      <alignment vertical="center" wrapText="1"/>
    </xf>
    <xf numFmtId="0" fontId="33" fillId="32" borderId="0"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alignment vertical="center" wrapText="1"/>
    </xf>
    <xf numFmtId="0" fontId="33" fillId="0" borderId="23" xfId="0" applyNumberFormat="1" applyFont="1" applyFill="1" applyBorder="1" applyAlignment="1" applyProtection="1">
      <alignment horizontal="center" vertical="center"/>
    </xf>
    <xf numFmtId="0" fontId="20" fillId="0" borderId="23" xfId="0" applyFont="1" applyFill="1" applyBorder="1" applyAlignment="1">
      <alignment vertical="center" wrapText="1"/>
    </xf>
    <xf numFmtId="0" fontId="61" fillId="0" borderId="0" xfId="0" applyFont="1" applyBorder="1" applyAlignment="1">
      <alignment horizontal="center" vertical="center"/>
    </xf>
    <xf numFmtId="0" fontId="0" fillId="0" borderId="0" xfId="0" applyFont="1" applyFill="1" applyBorder="1"/>
    <xf numFmtId="0" fontId="61" fillId="0" borderId="0" xfId="0" applyFont="1" applyFill="1" applyBorder="1" applyAlignment="1">
      <alignment vertical="center"/>
    </xf>
    <xf numFmtId="0" fontId="40" fillId="0" borderId="0" xfId="0" applyFont="1" applyBorder="1" applyAlignment="1">
      <alignment vertical="center" wrapText="1"/>
    </xf>
    <xf numFmtId="0" fontId="40" fillId="32" borderId="0" xfId="0" applyFont="1" applyFill="1" applyBorder="1" applyAlignment="1">
      <alignment vertical="center"/>
    </xf>
    <xf numFmtId="0" fontId="33" fillId="32" borderId="0" xfId="65" applyFont="1" applyFill="1" applyBorder="1" applyAlignment="1">
      <alignment horizontal="center" vertical="center"/>
    </xf>
    <xf numFmtId="0" fontId="33" fillId="0" borderId="0" xfId="0" applyNumberFormat="1" applyFont="1" applyFill="1" applyBorder="1" applyAlignment="1" applyProtection="1">
      <alignment horizontal="left" vertical="center" wrapText="1"/>
    </xf>
    <xf numFmtId="0" fontId="33" fillId="32" borderId="0" xfId="0" applyFont="1" applyFill="1" applyBorder="1" applyAlignment="1">
      <alignment horizontal="center" vertical="center" wrapText="1"/>
    </xf>
    <xf numFmtId="0" fontId="54" fillId="31" borderId="0" xfId="0" applyNumberFormat="1" applyFont="1" applyFill="1" applyBorder="1" applyAlignment="1" applyProtection="1">
      <alignment horizontal="center" vertical="center" wrapText="1"/>
    </xf>
    <xf numFmtId="0" fontId="40" fillId="0" borderId="24" xfId="0" applyFont="1" applyBorder="1" applyAlignment="1">
      <alignment horizontal="center" vertical="center"/>
    </xf>
    <xf numFmtId="0" fontId="40" fillId="0" borderId="0" xfId="0" applyFont="1" applyBorder="1" applyAlignment="1">
      <alignment horizontal="center"/>
    </xf>
    <xf numFmtId="0" fontId="33" fillId="31" borderId="0" xfId="0" applyNumberFormat="1" applyFont="1" applyFill="1" applyBorder="1" applyAlignment="1" applyProtection="1">
      <alignment wrapText="1"/>
    </xf>
    <xf numFmtId="0" fontId="54" fillId="31" borderId="0" xfId="0" applyNumberFormat="1" applyFont="1" applyFill="1" applyBorder="1" applyAlignment="1" applyProtection="1">
      <alignment horizontal="center" wrapText="1"/>
    </xf>
    <xf numFmtId="0" fontId="33" fillId="31" borderId="0" xfId="0" applyNumberFormat="1" applyFont="1" applyFill="1" applyBorder="1" applyAlignment="1" applyProtection="1">
      <alignment horizontal="left" vertical="center" wrapText="1"/>
    </xf>
    <xf numFmtId="0" fontId="47" fillId="33" borderId="0" xfId="0" applyNumberFormat="1" applyFont="1" applyFill="1" applyBorder="1" applyAlignment="1" applyProtection="1">
      <alignment vertical="center" wrapText="1"/>
    </xf>
    <xf numFmtId="0" fontId="63" fillId="0" borderId="0" xfId="0" applyNumberFormat="1" applyFont="1" applyFill="1" applyBorder="1" applyAlignment="1" applyProtection="1">
      <alignment wrapText="1"/>
    </xf>
    <xf numFmtId="0" fontId="63" fillId="0" borderId="0" xfId="0" applyNumberFormat="1" applyFont="1" applyFill="1" applyBorder="1" applyAlignment="1" applyProtection="1"/>
    <xf numFmtId="0" fontId="60" fillId="0" borderId="0" xfId="0" applyNumberFormat="1" applyFont="1" applyFill="1" applyBorder="1" applyAlignment="1" applyProtection="1">
      <alignment horizontal="center" wrapText="1"/>
      <protection locked="0"/>
    </xf>
    <xf numFmtId="0" fontId="62" fillId="0" borderId="0" xfId="0" applyNumberFormat="1" applyFont="1" applyFill="1" applyBorder="1" applyAlignment="1" applyProtection="1">
      <alignment wrapText="1"/>
    </xf>
    <xf numFmtId="0" fontId="60" fillId="0" borderId="0" xfId="0" applyNumberFormat="1" applyFont="1" applyFill="1" applyBorder="1" applyAlignment="1" applyProtection="1">
      <alignment wrapText="1"/>
    </xf>
    <xf numFmtId="0" fontId="20" fillId="0" borderId="0" xfId="0" applyNumberFormat="1" applyFont="1" applyFill="1" applyBorder="1" applyAlignment="1" applyProtection="1">
      <alignment vertical="center" wrapText="1"/>
    </xf>
    <xf numFmtId="0" fontId="47" fillId="0" borderId="0" xfId="0" applyFont="1" applyFill="1" applyBorder="1" applyAlignment="1">
      <alignment horizontal="left" vertical="center" wrapText="1"/>
    </xf>
    <xf numFmtId="0" fontId="0" fillId="34" borderId="0" xfId="0" applyFill="1" applyBorder="1"/>
    <xf numFmtId="0" fontId="0" fillId="34" borderId="0" xfId="0" applyFill="1" applyBorder="1" applyAlignment="1">
      <alignment vertical="center"/>
    </xf>
    <xf numFmtId="0" fontId="0" fillId="0" borderId="0" xfId="0" applyFill="1" applyBorder="1"/>
    <xf numFmtId="0" fontId="0" fillId="0" borderId="0" xfId="0" applyBorder="1"/>
    <xf numFmtId="0" fontId="33" fillId="0" borderId="23" xfId="0" applyNumberFormat="1" applyFont="1" applyFill="1" applyBorder="1" applyAlignment="1" applyProtection="1">
      <alignment horizontal="left" vertical="center" wrapText="1"/>
    </xf>
    <xf numFmtId="0" fontId="33" fillId="0" borderId="23" xfId="0" applyFont="1" applyFill="1" applyBorder="1" applyAlignment="1">
      <alignment horizontal="center" vertical="center"/>
    </xf>
    <xf numFmtId="0" fontId="33" fillId="0" borderId="24" xfId="0" applyNumberFormat="1" applyFont="1" applyFill="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33" fillId="0" borderId="0"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vertical="center" wrapText="1"/>
      <protection locked="0"/>
    </xf>
    <xf numFmtId="0" fontId="33"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35" fillId="0" borderId="0" xfId="65" applyFont="1" applyBorder="1"/>
    <xf numFmtId="0" fontId="36" fillId="0" borderId="0"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horizontal="center" vertical="center"/>
    </xf>
    <xf numFmtId="0" fontId="20" fillId="0" borderId="11" xfId="63" applyFont="1" applyFill="1" applyBorder="1" applyAlignment="1">
      <alignment vertical="center"/>
    </xf>
    <xf numFmtId="0" fontId="20" fillId="0" borderId="0" xfId="63" applyFont="1" applyFill="1" applyBorder="1" applyAlignment="1">
      <alignment horizontal="right" vertical="center"/>
    </xf>
    <xf numFmtId="0" fontId="45" fillId="0" borderId="0" xfId="0" applyNumberFormat="1" applyFont="1" applyFill="1" applyBorder="1" applyAlignment="1" applyProtection="1">
      <alignment wrapText="1"/>
      <protection locked="0"/>
    </xf>
    <xf numFmtId="0" fontId="48" fillId="0" borderId="0" xfId="0" applyNumberFormat="1" applyFont="1" applyFill="1" applyBorder="1" applyAlignment="1" applyProtection="1">
      <alignment vertical="center" wrapText="1"/>
    </xf>
    <xf numFmtId="0" fontId="42" fillId="0" borderId="0" xfId="0" applyNumberFormat="1" applyFont="1" applyFill="1" applyBorder="1" applyAlignment="1" applyProtection="1">
      <alignment wrapText="1"/>
      <protection locked="0"/>
    </xf>
    <xf numFmtId="0" fontId="48" fillId="0" borderId="0" xfId="0" applyNumberFormat="1" applyFont="1" applyFill="1" applyBorder="1" applyAlignment="1" applyProtection="1">
      <alignment wrapText="1"/>
      <protection locked="0"/>
    </xf>
    <xf numFmtId="0" fontId="41" fillId="0" borderId="0" xfId="0" applyFont="1" applyFill="1" applyBorder="1" applyAlignment="1" applyProtection="1">
      <alignment vertical="center"/>
      <protection locked="0"/>
    </xf>
    <xf numFmtId="0" fontId="62" fillId="0" borderId="0" xfId="0" applyNumberFormat="1" applyFont="1" applyFill="1" applyBorder="1" applyAlignment="1" applyProtection="1">
      <alignment vertical="center" wrapText="1"/>
      <protection locked="0"/>
    </xf>
    <xf numFmtId="0" fontId="41" fillId="0" borderId="0" xfId="0" applyFont="1" applyFill="1" applyBorder="1" applyAlignment="1" applyProtection="1">
      <alignment vertical="top"/>
      <protection locked="0"/>
    </xf>
    <xf numFmtId="0" fontId="48" fillId="0" borderId="25"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horizontal="center" wrapText="1"/>
    </xf>
    <xf numFmtId="0" fontId="20" fillId="0" borderId="0" xfId="0" applyNumberFormat="1" applyFont="1" applyFill="1" applyBorder="1" applyAlignment="1" applyProtection="1">
      <alignment wrapText="1"/>
    </xf>
    <xf numFmtId="0" fontId="20" fillId="0" borderId="0" xfId="0" applyNumberFormat="1" applyFont="1" applyFill="1" applyBorder="1" applyAlignment="1" applyProtection="1">
      <alignment horizontal="center" wrapText="1"/>
    </xf>
    <xf numFmtId="0" fontId="33" fillId="0" borderId="25" xfId="0" applyNumberFormat="1" applyFont="1" applyFill="1" applyBorder="1" applyAlignment="1" applyProtection="1">
      <alignment vertical="center" wrapText="1"/>
    </xf>
    <xf numFmtId="0" fontId="33" fillId="0" borderId="25" xfId="0" applyNumberFormat="1" applyFont="1" applyFill="1" applyBorder="1" applyAlignment="1" applyProtection="1">
      <alignment horizontal="center" vertical="center"/>
    </xf>
    <xf numFmtId="0" fontId="33" fillId="0" borderId="25"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vertical="center" wrapText="1"/>
    </xf>
    <xf numFmtId="0" fontId="45" fillId="0" borderId="25" xfId="0" applyNumberFormat="1" applyFont="1" applyFill="1" applyBorder="1" applyAlignment="1" applyProtection="1">
      <alignment vertical="center" wrapText="1"/>
      <protection locked="0"/>
    </xf>
    <xf numFmtId="0" fontId="33" fillId="0" borderId="25" xfId="0" applyNumberFormat="1" applyFont="1" applyFill="1" applyBorder="1" applyAlignment="1" applyProtection="1">
      <alignment horizontal="center" vertical="center" wrapText="1"/>
    </xf>
    <xf numFmtId="0" fontId="0" fillId="0" borderId="25" xfId="0" applyNumberFormat="1" applyFont="1" applyFill="1" applyBorder="1" applyAlignment="1" applyProtection="1">
      <alignment vertical="center" wrapText="1"/>
    </xf>
    <xf numFmtId="0" fontId="60" fillId="0" borderId="25" xfId="0" applyNumberFormat="1" applyFont="1" applyFill="1" applyBorder="1" applyAlignment="1" applyProtection="1">
      <alignment vertical="center" wrapText="1"/>
    </xf>
    <xf numFmtId="0" fontId="20" fillId="0" borderId="25" xfId="0" applyFont="1" applyBorder="1" applyAlignment="1">
      <alignment vertical="center" wrapText="1"/>
    </xf>
    <xf numFmtId="0" fontId="20" fillId="0" borderId="25" xfId="0" applyFont="1" applyFill="1" applyBorder="1" applyAlignment="1">
      <alignment vertical="center" wrapText="1"/>
    </xf>
    <xf numFmtId="0" fontId="33" fillId="0" borderId="26" xfId="0" applyNumberFormat="1" applyFont="1" applyFill="1" applyBorder="1" applyAlignment="1" applyProtection="1">
      <alignment vertical="center" wrapText="1"/>
    </xf>
    <xf numFmtId="0" fontId="33" fillId="0" borderId="26" xfId="0" applyNumberFormat="1" applyFont="1" applyFill="1" applyBorder="1" applyAlignment="1" applyProtection="1">
      <alignment horizontal="center" vertical="center"/>
    </xf>
    <xf numFmtId="0" fontId="33" fillId="0" borderId="26"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vertical="center" wrapText="1"/>
      <protection locked="0"/>
    </xf>
    <xf numFmtId="0" fontId="48" fillId="0" borderId="26" xfId="0" applyNumberFormat="1" applyFont="1" applyFill="1" applyBorder="1" applyAlignment="1" applyProtection="1">
      <alignment horizontal="left" vertical="center" wrapText="1"/>
    </xf>
    <xf numFmtId="0" fontId="20" fillId="0" borderId="26" xfId="0" applyFont="1" applyBorder="1" applyAlignment="1">
      <alignment vertical="center" wrapText="1"/>
    </xf>
    <xf numFmtId="0" fontId="33" fillId="0" borderId="27" xfId="0" applyNumberFormat="1" applyFont="1" applyFill="1" applyBorder="1" applyAlignment="1" applyProtection="1">
      <alignment vertical="center" wrapText="1"/>
    </xf>
    <xf numFmtId="0" fontId="33" fillId="0" borderId="27" xfId="0" applyNumberFormat="1" applyFont="1" applyFill="1" applyBorder="1" applyAlignment="1" applyProtection="1">
      <alignment horizontal="center" vertical="center"/>
    </xf>
    <xf numFmtId="0" fontId="33" fillId="0" borderId="27" xfId="0" applyNumberFormat="1" applyFont="1" applyFill="1" applyBorder="1" applyAlignment="1" applyProtection="1">
      <alignment horizontal="center" vertical="center" wrapText="1"/>
      <protection locked="0"/>
    </xf>
    <xf numFmtId="0" fontId="45" fillId="0" borderId="27" xfId="0" applyNumberFormat="1" applyFont="1" applyFill="1" applyBorder="1" applyAlignment="1" applyProtection="1">
      <alignment vertical="center" wrapText="1"/>
      <protection locked="0"/>
    </xf>
    <xf numFmtId="0" fontId="48" fillId="0" borderId="27" xfId="0" applyNumberFormat="1" applyFont="1" applyFill="1" applyBorder="1" applyAlignment="1" applyProtection="1">
      <alignment horizontal="left" vertical="center" wrapText="1"/>
    </xf>
    <xf numFmtId="0" fontId="20" fillId="0" borderId="27" xfId="0" applyFont="1" applyBorder="1" applyAlignment="1">
      <alignment vertical="center" wrapText="1"/>
    </xf>
    <xf numFmtId="0" fontId="48" fillId="0" borderId="27" xfId="0" applyNumberFormat="1" applyFont="1" applyFill="1" applyBorder="1" applyAlignment="1" applyProtection="1">
      <alignment vertical="center" wrapText="1"/>
      <protection locked="0"/>
    </xf>
    <xf numFmtId="0" fontId="45" fillId="0" borderId="27" xfId="0" applyNumberFormat="1" applyFont="1" applyFill="1" applyBorder="1" applyAlignment="1" applyProtection="1">
      <alignment wrapText="1"/>
    </xf>
    <xf numFmtId="0" fontId="20" fillId="0" borderId="27" xfId="0" applyFont="1" applyFill="1" applyBorder="1" applyAlignment="1">
      <alignment vertical="center" wrapText="1"/>
    </xf>
    <xf numFmtId="0" fontId="33" fillId="0" borderId="28" xfId="0" applyNumberFormat="1" applyFont="1" applyFill="1" applyBorder="1" applyAlignment="1" applyProtection="1">
      <alignment vertical="center" wrapText="1"/>
    </xf>
    <xf numFmtId="0" fontId="33" fillId="0" borderId="28" xfId="0" applyNumberFormat="1" applyFont="1" applyFill="1" applyBorder="1" applyAlignment="1" applyProtection="1">
      <alignment horizontal="center" vertical="center"/>
    </xf>
    <xf numFmtId="0" fontId="33" fillId="0" borderId="28"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vertical="center" wrapText="1"/>
      <protection locked="0"/>
    </xf>
    <xf numFmtId="0" fontId="48" fillId="0" borderId="28" xfId="0" applyNumberFormat="1" applyFont="1" applyFill="1" applyBorder="1" applyAlignment="1" applyProtection="1">
      <alignment horizontal="left" vertical="center" wrapText="1"/>
    </xf>
    <xf numFmtId="0" fontId="20" fillId="0" borderId="28" xfId="0" applyFont="1" applyBorder="1" applyAlignment="1">
      <alignment vertical="center" wrapText="1"/>
    </xf>
    <xf numFmtId="0" fontId="20" fillId="0" borderId="26" xfId="0" applyNumberFormat="1"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0" fontId="48" fillId="0" borderId="26" xfId="0" applyNumberFormat="1" applyFont="1" applyFill="1" applyBorder="1" applyAlignment="1" applyProtection="1">
      <alignment vertical="center" wrapText="1"/>
      <protection locked="0"/>
    </xf>
    <xf numFmtId="0" fontId="45" fillId="0" borderId="23" xfId="0" applyNumberFormat="1" applyFont="1" applyFill="1" applyBorder="1" applyAlignment="1" applyProtection="1">
      <alignment vertical="center" wrapText="1"/>
      <protection locked="0"/>
    </xf>
    <xf numFmtId="0" fontId="48" fillId="0" borderId="23" xfId="0" applyNumberFormat="1" applyFont="1" applyFill="1" applyBorder="1" applyAlignment="1" applyProtection="1">
      <alignment horizontal="left" vertical="center" wrapText="1"/>
    </xf>
    <xf numFmtId="0" fontId="48" fillId="0" borderId="23" xfId="0" applyNumberFormat="1" applyFont="1" applyFill="1" applyBorder="1" applyAlignment="1" applyProtection="1">
      <alignment vertical="center" wrapText="1"/>
      <protection locked="0"/>
    </xf>
    <xf numFmtId="0" fontId="20" fillId="0" borderId="28" xfId="0" applyNumberFormat="1" applyFont="1" applyFill="1" applyBorder="1" applyAlignment="1" applyProtection="1">
      <alignment vertical="center" wrapText="1"/>
    </xf>
    <xf numFmtId="0" fontId="20" fillId="0" borderId="23" xfId="0" applyFont="1" applyBorder="1" applyAlignment="1">
      <alignment vertical="center" wrapText="1"/>
    </xf>
    <xf numFmtId="0" fontId="33" fillId="0" borderId="28" xfId="0" applyNumberFormat="1" applyFont="1" applyFill="1" applyBorder="1" applyAlignment="1" applyProtection="1">
      <alignment horizontal="center" vertical="center" wrapText="1"/>
    </xf>
    <xf numFmtId="0" fontId="45" fillId="0" borderId="28" xfId="0" applyNumberFormat="1" applyFont="1" applyFill="1" applyBorder="1" applyAlignment="1" applyProtection="1">
      <alignment wrapText="1"/>
    </xf>
    <xf numFmtId="0" fontId="57" fillId="0" borderId="23" xfId="0" applyNumberFormat="1" applyFont="1" applyFill="1" applyBorder="1" applyAlignment="1" applyProtection="1">
      <alignment vertical="center" wrapText="1"/>
    </xf>
    <xf numFmtId="0" fontId="57" fillId="0" borderId="23" xfId="0" applyNumberFormat="1" applyFont="1" applyFill="1" applyBorder="1" applyAlignment="1" applyProtection="1">
      <alignment horizontal="left" vertical="center" wrapText="1"/>
    </xf>
    <xf numFmtId="0" fontId="48" fillId="0" borderId="28" xfId="0" applyNumberFormat="1" applyFont="1" applyFill="1" applyBorder="1" applyAlignment="1" applyProtection="1">
      <alignment vertical="center" wrapText="1"/>
    </xf>
    <xf numFmtId="0" fontId="20" fillId="0" borderId="26" xfId="0" applyFont="1" applyFill="1" applyBorder="1" applyAlignment="1">
      <alignment vertical="center" wrapText="1"/>
    </xf>
    <xf numFmtId="0" fontId="33" fillId="0" borderId="26" xfId="0" applyNumberFormat="1" applyFont="1" applyFill="1" applyBorder="1" applyAlignment="1" applyProtection="1">
      <alignment horizontal="left" vertical="center" wrapText="1"/>
    </xf>
    <xf numFmtId="0" fontId="20" fillId="0" borderId="28" xfId="0" applyFont="1" applyFill="1" applyBorder="1" applyAlignment="1">
      <alignment vertical="center" wrapText="1"/>
    </xf>
    <xf numFmtId="0" fontId="33" fillId="0" borderId="28" xfId="0" applyNumberFormat="1" applyFont="1" applyFill="1" applyBorder="1" applyAlignment="1" applyProtection="1">
      <alignment horizontal="left" vertical="center" wrapText="1"/>
    </xf>
    <xf numFmtId="0" fontId="20" fillId="0" borderId="28" xfId="0" applyNumberFormat="1" applyFont="1" applyFill="1" applyBorder="1" applyAlignment="1" applyProtection="1">
      <alignment horizontal="left" vertical="center" wrapText="1"/>
    </xf>
    <xf numFmtId="0" fontId="20" fillId="0" borderId="23" xfId="0" applyNumberFormat="1" applyFont="1" applyFill="1" applyBorder="1" applyAlignment="1" applyProtection="1">
      <alignment horizontal="left" vertical="center" wrapText="1"/>
    </xf>
    <xf numFmtId="0" fontId="33" fillId="0" borderId="23" xfId="0" applyFont="1" applyFill="1" applyBorder="1" applyAlignment="1">
      <alignment vertical="center" wrapText="1"/>
    </xf>
    <xf numFmtId="0" fontId="41" fillId="0" borderId="23" xfId="0" applyFont="1" applyFill="1" applyBorder="1" applyAlignment="1" applyProtection="1">
      <alignment vertical="center"/>
      <protection locked="0"/>
    </xf>
    <xf numFmtId="0" fontId="33" fillId="0" borderId="28" xfId="0" applyFont="1" applyFill="1" applyBorder="1" applyAlignment="1">
      <alignment vertical="center" wrapText="1"/>
    </xf>
    <xf numFmtId="0" fontId="33" fillId="0" borderId="26" xfId="0" applyFont="1" applyFill="1" applyBorder="1" applyAlignment="1">
      <alignment vertical="center" wrapText="1"/>
    </xf>
    <xf numFmtId="0" fontId="33" fillId="0" borderId="23" xfId="0" applyFont="1" applyBorder="1" applyAlignment="1">
      <alignment vertical="center" wrapText="1"/>
    </xf>
    <xf numFmtId="0" fontId="60" fillId="0" borderId="28" xfId="0" applyFont="1" applyFill="1" applyBorder="1" applyAlignment="1">
      <alignment vertical="center"/>
    </xf>
    <xf numFmtId="0" fontId="60" fillId="0" borderId="28" xfId="0" applyNumberFormat="1" applyFont="1" applyFill="1" applyBorder="1" applyAlignment="1" applyProtection="1">
      <alignment horizontal="center" vertical="center"/>
    </xf>
    <xf numFmtId="0" fontId="62" fillId="0" borderId="28" xfId="0" applyNumberFormat="1" applyFont="1" applyFill="1" applyBorder="1" applyAlignment="1" applyProtection="1">
      <alignment vertical="center" wrapText="1"/>
      <protection locked="0"/>
    </xf>
    <xf numFmtId="0" fontId="62" fillId="0" borderId="28" xfId="0" applyNumberFormat="1" applyFont="1" applyFill="1" applyBorder="1" applyAlignment="1" applyProtection="1">
      <alignment wrapText="1"/>
    </xf>
    <xf numFmtId="0" fontId="60" fillId="0" borderId="28" xfId="0" applyFont="1" applyFill="1" applyBorder="1" applyAlignment="1">
      <alignment vertical="center" wrapText="1"/>
    </xf>
    <xf numFmtId="0" fontId="48" fillId="0" borderId="26" xfId="0" applyNumberFormat="1" applyFont="1" applyFill="1" applyBorder="1" applyAlignment="1" applyProtection="1">
      <alignment vertical="center" wrapText="1"/>
    </xf>
    <xf numFmtId="0" fontId="48" fillId="0" borderId="23" xfId="0" applyNumberFormat="1" applyFont="1" applyFill="1" applyBorder="1" applyAlignment="1" applyProtection="1">
      <alignment vertical="center" wrapText="1"/>
    </xf>
    <xf numFmtId="0" fontId="60" fillId="0" borderId="25" xfId="0" applyNumberFormat="1" applyFont="1" applyFill="1" applyBorder="1" applyAlignment="1" applyProtection="1">
      <alignment horizontal="center" vertical="center" wrapText="1"/>
    </xf>
    <xf numFmtId="0" fontId="62" fillId="0" borderId="25" xfId="0" applyNumberFormat="1" applyFont="1" applyFill="1" applyBorder="1" applyAlignment="1" applyProtection="1">
      <alignment vertical="center" wrapText="1"/>
      <protection locked="0"/>
    </xf>
    <xf numFmtId="0" fontId="62" fillId="0" borderId="25" xfId="0" applyNumberFormat="1" applyFont="1" applyFill="1" applyBorder="1" applyAlignment="1" applyProtection="1">
      <alignment wrapText="1"/>
    </xf>
    <xf numFmtId="0" fontId="33" fillId="0" borderId="26" xfId="0" applyNumberFormat="1" applyFont="1" applyFill="1" applyBorder="1" applyAlignment="1" applyProtection="1">
      <alignment horizontal="center" vertical="center" wrapText="1"/>
    </xf>
    <xf numFmtId="0" fontId="60" fillId="0" borderId="28" xfId="0" applyNumberFormat="1" applyFont="1" applyFill="1" applyBorder="1" applyAlignment="1" applyProtection="1">
      <alignment vertical="center" wrapText="1"/>
    </xf>
    <xf numFmtId="0" fontId="33" fillId="0" borderId="28" xfId="0" applyFont="1" applyFill="1" applyBorder="1" applyAlignment="1">
      <alignment horizontal="center" vertical="center"/>
    </xf>
    <xf numFmtId="0" fontId="65" fillId="0" borderId="0" xfId="0" applyFont="1"/>
    <xf numFmtId="0" fontId="66" fillId="0" borderId="24" xfId="0" applyFont="1" applyBorder="1" applyAlignment="1">
      <alignment horizontal="center" vertical="center" wrapText="1"/>
    </xf>
    <xf numFmtId="0" fontId="66" fillId="0" borderId="0" xfId="0" applyFont="1"/>
    <xf numFmtId="0" fontId="33" fillId="0" borderId="24" xfId="0" applyNumberFormat="1" applyFont="1" applyFill="1" applyBorder="1" applyAlignment="1" applyProtection="1">
      <alignment vertical="center" wrapText="1"/>
    </xf>
    <xf numFmtId="0" fontId="45" fillId="0" borderId="24" xfId="0" applyNumberFormat="1" applyFont="1" applyFill="1" applyBorder="1" applyAlignment="1" applyProtection="1">
      <alignment horizontal="left" vertical="center" wrapText="1"/>
    </xf>
    <xf numFmtId="0" fontId="65" fillId="0" borderId="0" xfId="0" applyFont="1" applyAlignment="1">
      <alignment horizontal="center" vertical="center"/>
    </xf>
    <xf numFmtId="0" fontId="65" fillId="0" borderId="0" xfId="0" applyFont="1" applyAlignment="1">
      <alignment wrapText="1"/>
    </xf>
    <xf numFmtId="0" fontId="65" fillId="0" borderId="0" xfId="0" applyFont="1" applyAlignment="1">
      <alignment horizontal="center"/>
    </xf>
    <xf numFmtId="0" fontId="71" fillId="0" borderId="0" xfId="0" applyFont="1" applyAlignment="1">
      <alignment horizontal="left" vertical="center" wrapText="1"/>
    </xf>
    <xf numFmtId="0" fontId="65" fillId="0" borderId="0" xfId="0" applyFont="1" applyAlignment="1">
      <alignment horizontal="left" vertical="center"/>
    </xf>
    <xf numFmtId="0" fontId="33" fillId="0" borderId="24" xfId="0" applyNumberFormat="1" applyFont="1" applyFill="1" applyBorder="1" applyAlignment="1" applyProtection="1">
      <alignment horizontal="center" vertical="center"/>
    </xf>
    <xf numFmtId="0" fontId="33" fillId="0" borderId="24" xfId="0" applyNumberFormat="1" applyFont="1" applyFill="1" applyBorder="1" applyAlignment="1" applyProtection="1">
      <alignment horizontal="center" vertical="center" wrapText="1"/>
      <protection locked="0"/>
    </xf>
    <xf numFmtId="0" fontId="40" fillId="0" borderId="24" xfId="0" applyFont="1" applyFill="1" applyBorder="1" applyAlignment="1">
      <alignment horizontal="center" vertical="center"/>
    </xf>
    <xf numFmtId="0" fontId="33" fillId="0" borderId="24" xfId="65" applyFont="1" applyBorder="1" applyAlignment="1">
      <alignment horizontal="center" vertical="center"/>
    </xf>
    <xf numFmtId="0" fontId="33" fillId="0" borderId="24" xfId="0" applyNumberFormat="1" applyFont="1" applyFill="1" applyBorder="1" applyAlignment="1" applyProtection="1">
      <alignment horizontal="left" vertical="center" wrapText="1"/>
    </xf>
    <xf numFmtId="0" fontId="0" fillId="0" borderId="24" xfId="0" applyFont="1" applyBorder="1"/>
    <xf numFmtId="0" fontId="45" fillId="0" borderId="24" xfId="0" applyNumberFormat="1" applyFont="1" applyFill="1" applyBorder="1" applyAlignment="1" applyProtection="1">
      <alignment horizontal="left" vertical="center" wrapText="1"/>
      <protection locked="0"/>
    </xf>
    <xf numFmtId="0" fontId="0" fillId="0" borderId="24" xfId="0" applyFont="1" applyBorder="1" applyAlignment="1">
      <alignment horizontal="left" vertical="center"/>
    </xf>
    <xf numFmtId="0" fontId="25" fillId="37" borderId="25" xfId="63" applyFont="1" applyFill="1" applyBorder="1" applyAlignment="1" applyProtection="1">
      <alignment horizontal="center" vertical="center"/>
      <protection locked="0"/>
    </xf>
    <xf numFmtId="0" fontId="29" fillId="35" borderId="16" xfId="63" applyFont="1" applyFill="1" applyBorder="1" applyAlignment="1">
      <alignment vertical="center" wrapText="1"/>
    </xf>
    <xf numFmtId="0" fontId="29" fillId="35" borderId="17" xfId="63" applyFont="1" applyFill="1" applyBorder="1" applyAlignment="1">
      <alignment vertical="center" wrapText="1"/>
    </xf>
    <xf numFmtId="0" fontId="32" fillId="35" borderId="9" xfId="63" applyFont="1" applyFill="1" applyBorder="1" applyAlignment="1">
      <alignment horizontal="center" vertical="center" wrapText="1"/>
    </xf>
    <xf numFmtId="0" fontId="32" fillId="35" borderId="19" xfId="63" applyFont="1" applyFill="1" applyBorder="1" applyAlignment="1">
      <alignment horizontal="center" vertical="center" wrapText="1"/>
    </xf>
    <xf numFmtId="0" fontId="36" fillId="35" borderId="25" xfId="0" applyNumberFormat="1" applyFont="1" applyFill="1" applyBorder="1" applyAlignment="1" applyProtection="1">
      <alignment horizontal="left" vertical="center" wrapText="1"/>
    </xf>
    <xf numFmtId="0" fontId="36" fillId="35" borderId="25" xfId="0" applyNumberFormat="1" applyFont="1" applyFill="1" applyBorder="1" applyAlignment="1" applyProtection="1">
      <alignment horizontal="center" vertical="center"/>
    </xf>
    <xf numFmtId="0" fontId="36" fillId="35" borderId="25" xfId="0" applyNumberFormat="1" applyFont="1" applyFill="1" applyBorder="1" applyAlignment="1" applyProtection="1">
      <alignment horizontal="center" vertical="center" wrapText="1"/>
      <protection locked="0"/>
    </xf>
    <xf numFmtId="0" fontId="42" fillId="35" borderId="25" xfId="0" applyNumberFormat="1" applyFont="1" applyFill="1" applyBorder="1" applyAlignment="1" applyProtection="1">
      <alignment vertical="center" wrapText="1"/>
      <protection locked="0"/>
    </xf>
    <xf numFmtId="0" fontId="42" fillId="38" borderId="25" xfId="0" applyNumberFormat="1" applyFont="1" applyFill="1" applyBorder="1" applyAlignment="1" applyProtection="1">
      <alignment horizontal="left" vertical="center" wrapText="1"/>
    </xf>
    <xf numFmtId="0" fontId="36" fillId="35" borderId="25" xfId="0" applyNumberFormat="1" applyFont="1" applyFill="1" applyBorder="1" applyAlignment="1" applyProtection="1">
      <alignment vertical="center" wrapText="1"/>
    </xf>
    <xf numFmtId="0" fontId="25" fillId="38" borderId="25" xfId="0" applyNumberFormat="1" applyFont="1" applyFill="1" applyBorder="1" applyAlignment="1" applyProtection="1">
      <alignment horizontal="center" vertical="center" wrapText="1"/>
    </xf>
    <xf numFmtId="0" fontId="48" fillId="38" borderId="25" xfId="0" applyNumberFormat="1" applyFont="1" applyFill="1" applyBorder="1" applyAlignment="1" applyProtection="1">
      <alignment horizontal="left" vertical="center" wrapText="1"/>
    </xf>
    <xf numFmtId="0" fontId="36" fillId="37" borderId="25" xfId="0" applyNumberFormat="1" applyFont="1" applyFill="1" applyBorder="1" applyAlignment="1" applyProtection="1">
      <alignment horizontal="left" vertical="center" wrapText="1"/>
    </xf>
    <xf numFmtId="0" fontId="36" fillId="37" borderId="25" xfId="0" applyNumberFormat="1" applyFont="1" applyFill="1" applyBorder="1" applyAlignment="1" applyProtection="1">
      <alignment horizontal="center" vertical="center"/>
    </xf>
    <xf numFmtId="0" fontId="36" fillId="37" borderId="25" xfId="0" applyNumberFormat="1" applyFont="1" applyFill="1" applyBorder="1" applyAlignment="1" applyProtection="1">
      <alignment horizontal="center" vertical="center" wrapText="1"/>
      <protection locked="0"/>
    </xf>
    <xf numFmtId="0" fontId="42" fillId="37" borderId="25" xfId="0" applyNumberFormat="1" applyFont="1" applyFill="1" applyBorder="1" applyAlignment="1" applyProtection="1">
      <alignment vertical="center" wrapText="1"/>
    </xf>
    <xf numFmtId="0" fontId="36" fillId="37" borderId="25" xfId="0" applyNumberFormat="1" applyFont="1" applyFill="1" applyBorder="1" applyAlignment="1" applyProtection="1">
      <alignment vertical="center" wrapText="1"/>
    </xf>
    <xf numFmtId="0" fontId="42" fillId="37" borderId="25" xfId="0" applyNumberFormat="1" applyFont="1" applyFill="1" applyBorder="1" applyAlignment="1" applyProtection="1">
      <alignment vertical="center" wrapText="1"/>
      <protection locked="0"/>
    </xf>
    <xf numFmtId="0" fontId="45" fillId="38" borderId="25" xfId="0" applyNumberFormat="1" applyFont="1" applyFill="1" applyBorder="1" applyAlignment="1" applyProtection="1">
      <alignment vertical="center" wrapText="1"/>
    </xf>
    <xf numFmtId="0" fontId="67" fillId="39" borderId="24" xfId="0" applyNumberFormat="1" applyFont="1" applyFill="1" applyBorder="1" applyAlignment="1" applyProtection="1">
      <alignment horizontal="left" vertical="center" wrapText="1"/>
    </xf>
    <xf numFmtId="0" fontId="67" fillId="38" borderId="24" xfId="0" applyNumberFormat="1" applyFont="1" applyFill="1" applyBorder="1" applyAlignment="1" applyProtection="1">
      <alignment horizontal="center" vertical="center" wrapText="1"/>
    </xf>
    <xf numFmtId="0" fontId="68" fillId="38" borderId="24" xfId="0" applyNumberFormat="1" applyFont="1" applyFill="1" applyBorder="1" applyAlignment="1" applyProtection="1">
      <alignment horizontal="left" vertical="center" wrapText="1"/>
    </xf>
    <xf numFmtId="0" fontId="69" fillId="38" borderId="24" xfId="0" applyFont="1" applyFill="1" applyBorder="1" applyAlignment="1">
      <alignment horizontal="center" vertical="center" wrapText="1"/>
    </xf>
    <xf numFmtId="0" fontId="70" fillId="38" borderId="24" xfId="0" applyFont="1" applyFill="1" applyBorder="1" applyAlignment="1">
      <alignment horizontal="left" vertical="center" wrapText="1"/>
    </xf>
    <xf numFmtId="0" fontId="73" fillId="39" borderId="24" xfId="0" applyNumberFormat="1" applyFont="1" applyFill="1" applyBorder="1" applyAlignment="1" applyProtection="1">
      <alignment horizontal="left" vertical="center" wrapText="1"/>
    </xf>
    <xf numFmtId="0" fontId="73" fillId="38" borderId="24" xfId="0" applyNumberFormat="1" applyFont="1" applyFill="1" applyBorder="1" applyAlignment="1" applyProtection="1">
      <alignment horizontal="center" vertical="center" wrapText="1"/>
    </xf>
    <xf numFmtId="0" fontId="74" fillId="38" borderId="24" xfId="0" applyNumberFormat="1" applyFont="1" applyFill="1" applyBorder="1" applyAlignment="1" applyProtection="1">
      <alignment horizontal="left" vertical="center" wrapText="1"/>
    </xf>
    <xf numFmtId="0" fontId="65" fillId="0" borderId="28" xfId="0" applyNumberFormat="1" applyFont="1" applyFill="1" applyBorder="1" applyAlignment="1" applyProtection="1">
      <alignment vertical="center" wrapText="1"/>
    </xf>
    <xf numFmtId="0" fontId="35" fillId="0" borderId="23" xfId="0" applyNumberFormat="1" applyFont="1" applyFill="1" applyBorder="1" applyAlignment="1" applyProtection="1">
      <alignment vertical="center" wrapText="1"/>
    </xf>
    <xf numFmtId="0" fontId="35" fillId="0" borderId="23" xfId="0" applyFont="1" applyFill="1" applyBorder="1" applyAlignment="1">
      <alignment vertical="center" wrapText="1"/>
    </xf>
    <xf numFmtId="0" fontId="35" fillId="0" borderId="26" xfId="0" applyNumberFormat="1" applyFont="1" applyFill="1" applyBorder="1" applyAlignment="1" applyProtection="1">
      <alignment vertical="center" wrapText="1"/>
    </xf>
    <xf numFmtId="0" fontId="35" fillId="0" borderId="27" xfId="0" applyFont="1" applyFill="1" applyBorder="1" applyAlignment="1">
      <alignment horizontal="left" vertical="center" wrapText="1"/>
    </xf>
    <xf numFmtId="0" fontId="35" fillId="0" borderId="23" xfId="0" applyFont="1" applyFill="1" applyBorder="1" applyAlignment="1">
      <alignment vertical="center"/>
    </xf>
    <xf numFmtId="165" fontId="25" fillId="35" borderId="9" xfId="63" applyNumberFormat="1" applyFont="1" applyFill="1" applyBorder="1" applyAlignment="1" applyProtection="1">
      <alignment horizontal="center" vertical="center"/>
      <protection locked="0"/>
    </xf>
    <xf numFmtId="0" fontId="33" fillId="0" borderId="32" xfId="0" applyNumberFormat="1" applyFont="1" applyFill="1" applyBorder="1" applyAlignment="1" applyProtection="1">
      <alignment vertical="center" wrapText="1"/>
    </xf>
    <xf numFmtId="0" fontId="33" fillId="0" borderId="32" xfId="0" applyNumberFormat="1" applyFont="1" applyFill="1" applyBorder="1" applyAlignment="1" applyProtection="1">
      <alignment horizontal="center" vertical="center"/>
    </xf>
    <xf numFmtId="0" fontId="33"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vertical="center" wrapText="1"/>
      <protection locked="0"/>
    </xf>
    <xf numFmtId="0" fontId="48" fillId="0" borderId="32" xfId="0" applyNumberFormat="1" applyFont="1" applyFill="1" applyBorder="1" applyAlignment="1" applyProtection="1">
      <alignment horizontal="left" vertical="center" wrapText="1"/>
    </xf>
    <xf numFmtId="0" fontId="33" fillId="0" borderId="33" xfId="0" applyNumberFormat="1" applyFont="1" applyFill="1" applyBorder="1" applyAlignment="1" applyProtection="1">
      <alignment vertical="center" wrapText="1"/>
    </xf>
    <xf numFmtId="0" fontId="33" fillId="0" borderId="33" xfId="0" applyNumberFormat="1" applyFont="1" applyFill="1" applyBorder="1" applyAlignment="1" applyProtection="1">
      <alignment horizontal="center" vertical="center"/>
    </xf>
    <xf numFmtId="0" fontId="33" fillId="0" borderId="33"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left" vertical="center" wrapText="1"/>
    </xf>
    <xf numFmtId="0" fontId="33" fillId="0" borderId="33"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vertical="center" wrapText="1"/>
      <protection locked="0"/>
    </xf>
    <xf numFmtId="165" fontId="25" fillId="41" borderId="9" xfId="63" applyNumberFormat="1" applyFont="1" applyFill="1" applyBorder="1" applyAlignment="1" applyProtection="1">
      <alignment horizontal="center" vertical="center"/>
      <protection locked="0"/>
    </xf>
    <xf numFmtId="0" fontId="45" fillId="0" borderId="25" xfId="0" applyNumberFormat="1" applyFont="1" applyFill="1" applyBorder="1" applyAlignment="1" applyProtection="1">
      <alignment horizontal="left" vertical="center" wrapText="1"/>
      <protection locked="0"/>
    </xf>
    <xf numFmtId="0" fontId="40" fillId="0" borderId="25" xfId="0" applyFont="1" applyFill="1" applyBorder="1" applyAlignment="1">
      <alignment horizontal="center" vertical="center"/>
    </xf>
    <xf numFmtId="0" fontId="0" fillId="0" borderId="25" xfId="0" applyFont="1" applyBorder="1" applyAlignment="1">
      <alignment horizontal="left" vertical="center"/>
    </xf>
    <xf numFmtId="0" fontId="0" fillId="0" borderId="25" xfId="0" applyFont="1" applyBorder="1"/>
    <xf numFmtId="0" fontId="33" fillId="40" borderId="25" xfId="0" applyNumberFormat="1" applyFont="1" applyFill="1" applyBorder="1" applyAlignment="1" applyProtection="1">
      <alignment horizontal="left" vertical="center" wrapText="1"/>
    </xf>
    <xf numFmtId="0" fontId="20" fillId="0" borderId="35" xfId="0" applyNumberFormat="1" applyFont="1" applyFill="1" applyBorder="1" applyAlignment="1" applyProtection="1">
      <alignment vertical="center" wrapText="1"/>
    </xf>
    <xf numFmtId="0" fontId="33" fillId="0" borderId="36" xfId="0" applyNumberFormat="1" applyFont="1" applyFill="1" applyBorder="1" applyAlignment="1" applyProtection="1">
      <alignment vertical="center" wrapText="1"/>
    </xf>
    <xf numFmtId="0" fontId="33" fillId="0" borderId="36" xfId="0" applyNumberFormat="1" applyFont="1" applyFill="1" applyBorder="1" applyAlignment="1" applyProtection="1">
      <alignment horizontal="center" vertical="center"/>
    </xf>
    <xf numFmtId="0" fontId="33" fillId="0" borderId="36" xfId="0" applyNumberFormat="1" applyFont="1" applyFill="1" applyBorder="1" applyAlignment="1" applyProtection="1">
      <alignment horizontal="center" vertical="center" wrapText="1"/>
      <protection locked="0"/>
    </xf>
    <xf numFmtId="0" fontId="45" fillId="0" borderId="36" xfId="0" applyNumberFormat="1" applyFont="1" applyFill="1" applyBorder="1" applyAlignment="1" applyProtection="1">
      <alignment vertical="center" wrapText="1"/>
      <protection locked="0"/>
    </xf>
    <xf numFmtId="0" fontId="48" fillId="0" borderId="36" xfId="0" applyNumberFormat="1" applyFont="1" applyFill="1" applyBorder="1" applyAlignment="1" applyProtection="1">
      <alignment horizontal="left" vertical="center" wrapText="1"/>
    </xf>
    <xf numFmtId="0" fontId="33" fillId="40" borderId="37" xfId="0" applyNumberFormat="1" applyFont="1" applyFill="1" applyBorder="1" applyAlignment="1" applyProtection="1">
      <alignment vertical="center" wrapText="1"/>
    </xf>
    <xf numFmtId="0" fontId="33" fillId="0" borderId="37" xfId="0" applyNumberFormat="1" applyFont="1" applyFill="1" applyBorder="1" applyAlignment="1" applyProtection="1">
      <alignment horizontal="center" vertical="center"/>
    </xf>
    <xf numFmtId="0" fontId="33" fillId="0" borderId="37" xfId="0" applyNumberFormat="1" applyFont="1" applyFill="1" applyBorder="1" applyAlignment="1" applyProtection="1">
      <alignment horizontal="center" vertical="center" wrapText="1"/>
      <protection locked="0"/>
    </xf>
    <xf numFmtId="0" fontId="45" fillId="0" borderId="37" xfId="0" applyNumberFormat="1" applyFont="1" applyFill="1" applyBorder="1" applyAlignment="1" applyProtection="1">
      <alignment vertical="center" wrapText="1"/>
      <protection locked="0"/>
    </xf>
    <xf numFmtId="0" fontId="48" fillId="0" borderId="37" xfId="0" applyNumberFormat="1" applyFont="1" applyFill="1" applyBorder="1" applyAlignment="1" applyProtection="1">
      <alignment horizontal="left" vertical="center" wrapText="1"/>
    </xf>
    <xf numFmtId="0" fontId="33" fillId="0" borderId="37" xfId="0" applyNumberFormat="1" applyFont="1" applyFill="1" applyBorder="1" applyAlignment="1" applyProtection="1">
      <alignment vertical="center" wrapText="1"/>
    </xf>
    <xf numFmtId="0" fontId="33" fillId="40" borderId="33" xfId="0" applyNumberFormat="1" applyFont="1" applyFill="1" applyBorder="1" applyAlignment="1" applyProtection="1">
      <alignment vertical="center" wrapText="1"/>
    </xf>
    <xf numFmtId="0" fontId="33" fillId="40" borderId="38" xfId="0" applyNumberFormat="1" applyFont="1" applyFill="1" applyBorder="1" applyAlignment="1" applyProtection="1">
      <alignment horizontal="left" vertical="center" wrapText="1"/>
    </xf>
    <xf numFmtId="0" fontId="33" fillId="0" borderId="38" xfId="0" applyNumberFormat="1" applyFont="1" applyFill="1" applyBorder="1" applyAlignment="1" applyProtection="1">
      <alignment horizontal="center" vertical="center"/>
    </xf>
    <xf numFmtId="0" fontId="33" fillId="0" borderId="38"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vertical="center" wrapText="1"/>
      <protection locked="0"/>
    </xf>
    <xf numFmtId="0" fontId="48" fillId="0" borderId="38" xfId="0" applyNumberFormat="1" applyFont="1" applyFill="1" applyBorder="1" applyAlignment="1" applyProtection="1">
      <alignment horizontal="left" vertical="center" wrapText="1"/>
    </xf>
    <xf numFmtId="0" fontId="33" fillId="0" borderId="38" xfId="0" applyNumberFormat="1" applyFont="1" applyFill="1" applyBorder="1" applyAlignment="1" applyProtection="1">
      <alignment vertical="center" wrapText="1"/>
    </xf>
    <xf numFmtId="0" fontId="33" fillId="40" borderId="32" xfId="0" applyNumberFormat="1" applyFont="1" applyFill="1" applyBorder="1" applyAlignment="1" applyProtection="1">
      <alignment horizontal="left" vertical="center" wrapText="1"/>
    </xf>
    <xf numFmtId="0" fontId="33" fillId="40" borderId="33" xfId="0" applyNumberFormat="1" applyFont="1" applyFill="1" applyBorder="1" applyAlignment="1" applyProtection="1">
      <alignment horizontal="left" vertical="center" wrapText="1"/>
    </xf>
    <xf numFmtId="0" fontId="33" fillId="0" borderId="38" xfId="0" applyNumberFormat="1" applyFont="1" applyFill="1" applyBorder="1" applyAlignment="1" applyProtection="1">
      <alignment horizontal="left" vertical="center" wrapText="1"/>
    </xf>
    <xf numFmtId="0" fontId="48" fillId="0" borderId="36" xfId="0" applyNumberFormat="1" applyFont="1" applyFill="1" applyBorder="1" applyAlignment="1" applyProtection="1">
      <alignment vertical="center" wrapText="1"/>
    </xf>
    <xf numFmtId="0" fontId="20" fillId="0" borderId="36" xfId="0" applyNumberFormat="1" applyFont="1" applyFill="1" applyBorder="1" applyAlignment="1" applyProtection="1">
      <alignment vertical="center" wrapText="1"/>
    </xf>
    <xf numFmtId="0" fontId="36" fillId="35" borderId="33" xfId="0" applyNumberFormat="1" applyFont="1" applyFill="1" applyBorder="1" applyAlignment="1" applyProtection="1">
      <alignment horizontal="left" vertical="center" wrapText="1"/>
    </xf>
    <xf numFmtId="0" fontId="36" fillId="35" borderId="33" xfId="0" applyNumberFormat="1" applyFont="1" applyFill="1" applyBorder="1" applyAlignment="1" applyProtection="1">
      <alignment horizontal="center" vertical="center"/>
    </xf>
    <xf numFmtId="0" fontId="36" fillId="35" borderId="33" xfId="0" applyNumberFormat="1" applyFont="1" applyFill="1" applyBorder="1" applyAlignment="1" applyProtection="1">
      <alignment horizontal="center" vertical="center" wrapText="1"/>
      <protection locked="0"/>
    </xf>
    <xf numFmtId="0" fontId="42" fillId="35" borderId="33" xfId="0" applyNumberFormat="1" applyFont="1" applyFill="1" applyBorder="1" applyAlignment="1" applyProtection="1">
      <alignment vertical="center" wrapText="1"/>
      <protection locked="0"/>
    </xf>
    <xf numFmtId="0" fontId="48" fillId="38" borderId="33" xfId="0" applyNumberFormat="1" applyFont="1" applyFill="1" applyBorder="1" applyAlignment="1" applyProtection="1">
      <alignment horizontal="left" vertical="center" wrapText="1"/>
    </xf>
    <xf numFmtId="0" fontId="36" fillId="35" borderId="33" xfId="0" applyNumberFormat="1" applyFont="1" applyFill="1" applyBorder="1" applyAlignment="1" applyProtection="1">
      <alignment vertical="center" wrapText="1"/>
    </xf>
    <xf numFmtId="0" fontId="25" fillId="38" borderId="33" xfId="0" applyNumberFormat="1" applyFont="1" applyFill="1" applyBorder="1" applyAlignment="1" applyProtection="1">
      <alignment horizontal="center" vertical="center" wrapText="1"/>
    </xf>
    <xf numFmtId="0" fontId="40" fillId="0" borderId="33" xfId="0" applyFont="1" applyFill="1" applyBorder="1" applyAlignment="1">
      <alignment horizontal="center" vertical="center"/>
    </xf>
    <xf numFmtId="0" fontId="40" fillId="0" borderId="33" xfId="0" applyFont="1" applyFill="1" applyBorder="1" applyAlignment="1">
      <alignment horizontal="center" vertical="center" wrapText="1"/>
    </xf>
    <xf numFmtId="0" fontId="40" fillId="0" borderId="33" xfId="0" applyFont="1" applyFill="1" applyBorder="1" applyAlignment="1">
      <alignment horizontal="center" wrapText="1"/>
    </xf>
    <xf numFmtId="0" fontId="40" fillId="0" borderId="33" xfId="0" applyFont="1" applyFill="1" applyBorder="1" applyAlignment="1">
      <alignment horizontal="center"/>
    </xf>
    <xf numFmtId="0" fontId="36" fillId="0" borderId="33"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vertical="center" wrapText="1"/>
    </xf>
    <xf numFmtId="0" fontId="33" fillId="0" borderId="33" xfId="0" applyNumberFormat="1" applyFont="1" applyFill="1" applyBorder="1" applyAlignment="1" applyProtection="1">
      <alignment horizontal="center" vertical="center" wrapText="1"/>
    </xf>
    <xf numFmtId="0" fontId="57" fillId="40" borderId="33" xfId="0" applyNumberFormat="1" applyFont="1" applyFill="1" applyBorder="1" applyAlignment="1" applyProtection="1">
      <alignment horizontal="left" vertical="center" wrapText="1"/>
    </xf>
    <xf numFmtId="0" fontId="20" fillId="0" borderId="33" xfId="0" applyFont="1" applyFill="1" applyBorder="1" applyAlignment="1">
      <alignment vertical="center" wrapText="1"/>
    </xf>
    <xf numFmtId="0" fontId="40" fillId="0" borderId="33" xfId="0" applyFont="1" applyFill="1" applyBorder="1" applyAlignment="1">
      <alignment vertical="center"/>
    </xf>
    <xf numFmtId="0" fontId="49" fillId="0" borderId="33" xfId="0" applyFont="1" applyBorder="1" applyAlignment="1" applyProtection="1">
      <alignment horizontal="center" vertical="center" wrapText="1"/>
    </xf>
    <xf numFmtId="10" fontId="49" fillId="0" borderId="33" xfId="0" applyNumberFormat="1" applyFont="1" applyBorder="1" applyAlignment="1" applyProtection="1">
      <alignment horizontal="center" vertical="center" wrapText="1"/>
    </xf>
    <xf numFmtId="0" fontId="49" fillId="0" borderId="33" xfId="0" applyFont="1" applyBorder="1" applyAlignment="1" applyProtection="1">
      <alignment horizontal="center" vertical="center"/>
    </xf>
    <xf numFmtId="0" fontId="50" fillId="0" borderId="33" xfId="0" applyNumberFormat="1" applyFont="1" applyBorder="1" applyAlignment="1" applyProtection="1">
      <alignment horizontal="center" vertical="center"/>
    </xf>
    <xf numFmtId="10" fontId="49" fillId="0" borderId="33" xfId="0" applyNumberFormat="1" applyFont="1" applyBorder="1" applyAlignment="1" applyProtection="1">
      <alignment horizontal="center" vertical="center"/>
    </xf>
    <xf numFmtId="0" fontId="49" fillId="0" borderId="33" xfId="0" applyFont="1" applyBorder="1" applyAlignment="1" applyProtection="1">
      <alignment horizontal="justify" vertical="center" wrapText="1"/>
    </xf>
    <xf numFmtId="0" fontId="40" fillId="0" borderId="33" xfId="0" applyFont="1" applyBorder="1" applyAlignment="1">
      <alignment vertical="center"/>
    </xf>
    <xf numFmtId="0" fontId="45" fillId="0" borderId="33" xfId="0" applyNumberFormat="1" applyFont="1" applyFill="1" applyBorder="1" applyAlignment="1" applyProtection="1">
      <alignment wrapText="1"/>
    </xf>
    <xf numFmtId="0" fontId="48" fillId="0" borderId="33" xfId="0" applyNumberFormat="1" applyFont="1" applyFill="1" applyBorder="1" applyAlignment="1" applyProtection="1">
      <alignment vertical="center" wrapText="1"/>
      <protection locked="0"/>
    </xf>
    <xf numFmtId="0" fontId="48" fillId="0" borderId="32" xfId="0" applyNumberFormat="1" applyFont="1" applyFill="1" applyBorder="1" applyAlignment="1" applyProtection="1">
      <alignment vertical="center" wrapText="1"/>
      <protection locked="0"/>
    </xf>
    <xf numFmtId="0" fontId="33" fillId="0" borderId="32"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wrapText="1"/>
    </xf>
    <xf numFmtId="0" fontId="60" fillId="0" borderId="32" xfId="0" applyNumberFormat="1" applyFont="1" applyFill="1" applyBorder="1" applyAlignment="1" applyProtection="1">
      <alignment vertical="center" wrapText="1"/>
    </xf>
    <xf numFmtId="0" fontId="33" fillId="40" borderId="32" xfId="0" applyNumberFormat="1" applyFont="1" applyFill="1" applyBorder="1" applyAlignment="1" applyProtection="1">
      <alignment vertical="center" wrapText="1"/>
    </xf>
    <xf numFmtId="0" fontId="48" fillId="0" borderId="38" xfId="0" applyNumberFormat="1" applyFont="1" applyFill="1" applyBorder="1" applyAlignment="1" applyProtection="1">
      <alignment vertical="center" wrapText="1"/>
      <protection locked="0"/>
    </xf>
    <xf numFmtId="0" fontId="48" fillId="0" borderId="36" xfId="0" applyNumberFormat="1" applyFont="1" applyFill="1" applyBorder="1" applyAlignment="1" applyProtection="1">
      <alignment vertical="center" wrapText="1"/>
      <protection locked="0"/>
    </xf>
    <xf numFmtId="0" fontId="33" fillId="42" borderId="32" xfId="0" applyNumberFormat="1" applyFont="1" applyFill="1" applyBorder="1" applyAlignment="1" applyProtection="1">
      <alignment horizontal="center" vertical="center" wrapText="1"/>
      <protection locked="0"/>
    </xf>
    <xf numFmtId="0" fontId="33" fillId="42" borderId="33" xfId="0" applyNumberFormat="1" applyFont="1" applyFill="1" applyBorder="1" applyAlignment="1" applyProtection="1">
      <alignment horizontal="center" vertical="center" wrapText="1"/>
      <protection locked="0"/>
    </xf>
    <xf numFmtId="0" fontId="33" fillId="0" borderId="34" xfId="0" applyNumberFormat="1" applyFont="1" applyFill="1" applyBorder="1" applyAlignment="1" applyProtection="1">
      <alignment horizontal="center" vertical="center"/>
    </xf>
    <xf numFmtId="0" fontId="45" fillId="0" borderId="39" xfId="0" applyNumberFormat="1" applyFont="1" applyFill="1" applyBorder="1" applyAlignment="1" applyProtection="1">
      <alignment vertical="center" wrapText="1"/>
      <protection locked="0"/>
    </xf>
    <xf numFmtId="0" fontId="20" fillId="0" borderId="33" xfId="0" applyNumberFormat="1" applyFont="1" applyFill="1" applyBorder="1" applyAlignment="1" applyProtection="1">
      <alignment vertical="center" wrapText="1"/>
    </xf>
    <xf numFmtId="0" fontId="20" fillId="0" borderId="38" xfId="0" applyNumberFormat="1" applyFont="1" applyFill="1" applyBorder="1" applyAlignment="1" applyProtection="1">
      <alignment vertical="center" wrapText="1"/>
    </xf>
    <xf numFmtId="0" fontId="45" fillId="0" borderId="38" xfId="0" applyNumberFormat="1" applyFont="1" applyFill="1" applyBorder="1" applyAlignment="1" applyProtection="1">
      <alignment vertical="center" wrapText="1"/>
    </xf>
    <xf numFmtId="0" fontId="45" fillId="0" borderId="37" xfId="0" applyNumberFormat="1" applyFont="1" applyFill="1" applyBorder="1" applyAlignment="1" applyProtection="1">
      <alignment vertical="center" wrapText="1"/>
    </xf>
    <xf numFmtId="0" fontId="45" fillId="0" borderId="33" xfId="0" applyNumberFormat="1" applyFont="1" applyFill="1" applyBorder="1" applyAlignment="1" applyProtection="1">
      <alignment vertical="center" wrapText="1"/>
    </xf>
    <xf numFmtId="0" fontId="29" fillId="35" borderId="9" xfId="63" applyFont="1" applyFill="1" applyBorder="1" applyAlignment="1">
      <alignment horizontal="left" vertical="center" wrapText="1"/>
    </xf>
    <xf numFmtId="0" fontId="21" fillId="0" borderId="0" xfId="63" applyFont="1" applyBorder="1" applyAlignment="1">
      <alignment horizontal="center" vertical="center" textRotation="90"/>
    </xf>
    <xf numFmtId="0" fontId="26" fillId="35" borderId="9" xfId="63" applyFont="1" applyFill="1" applyBorder="1" applyAlignment="1">
      <alignment horizontal="center" vertical="center"/>
    </xf>
    <xf numFmtId="0" fontId="28" fillId="36" borderId="9" xfId="63" applyFont="1" applyFill="1" applyBorder="1" applyAlignment="1" applyProtection="1">
      <alignment horizontal="center" vertical="center"/>
      <protection locked="0"/>
    </xf>
    <xf numFmtId="0" fontId="29" fillId="35" borderId="9" xfId="63" applyFont="1" applyFill="1" applyBorder="1" applyAlignment="1" applyProtection="1">
      <alignment horizontal="center" vertical="center" wrapText="1"/>
      <protection locked="0"/>
    </xf>
    <xf numFmtId="165" fontId="25" fillId="35" borderId="9" xfId="63" applyNumberFormat="1" applyFont="1" applyFill="1" applyBorder="1" applyAlignment="1" applyProtection="1">
      <alignment horizontal="center" vertical="center"/>
      <protection locked="0"/>
    </xf>
    <xf numFmtId="0" fontId="25" fillId="35" borderId="9" xfId="63" applyFont="1" applyFill="1" applyBorder="1" applyAlignment="1" applyProtection="1">
      <alignment horizontal="center" vertical="center"/>
      <protection locked="0"/>
    </xf>
    <xf numFmtId="0" fontId="29" fillId="35" borderId="16" xfId="63" applyFont="1" applyFill="1" applyBorder="1" applyAlignment="1">
      <alignment horizontal="left" vertical="center" wrapText="1"/>
    </xf>
    <xf numFmtId="0" fontId="72" fillId="35" borderId="9" xfId="63" applyFont="1" applyFill="1" applyBorder="1" applyAlignment="1">
      <alignment horizontal="left" vertical="center" wrapText="1"/>
    </xf>
    <xf numFmtId="0" fontId="35" fillId="0" borderId="0" xfId="65" applyFont="1" applyBorder="1" applyAlignment="1">
      <alignment horizontal="center" wrapText="1"/>
    </xf>
    <xf numFmtId="0" fontId="64" fillId="38" borderId="29" xfId="0" applyFont="1" applyFill="1" applyBorder="1" applyAlignment="1">
      <alignment horizontal="center" vertical="center"/>
    </xf>
    <xf numFmtId="0" fontId="64" fillId="38" borderId="30" xfId="0" applyFont="1" applyFill="1" applyBorder="1" applyAlignment="1">
      <alignment horizontal="center" vertical="center"/>
    </xf>
    <xf numFmtId="0" fontId="64" fillId="38" borderId="31" xfId="0" applyFont="1" applyFill="1" applyBorder="1" applyAlignment="1">
      <alignment horizontal="center" vertical="center"/>
    </xf>
  </cellXfs>
  <cellStyles count="83">
    <cellStyle name="20 % - Accent1 2" xfId="7"/>
    <cellStyle name="20 % - Accent2 2" xfId="8"/>
    <cellStyle name="20 % - Accent3 2" xfId="9"/>
    <cellStyle name="20 % - Accent4 2" xfId="10"/>
    <cellStyle name="20 % - Accent5 2" xfId="11"/>
    <cellStyle name="20 % - Accent6 2" xfId="12"/>
    <cellStyle name="20% - Accent1" xfId="1"/>
    <cellStyle name="20% - Accent2" xfId="2"/>
    <cellStyle name="20% - Accent3" xfId="3"/>
    <cellStyle name="20% - Accent4" xfId="4"/>
    <cellStyle name="20% - Accent5" xfId="5"/>
    <cellStyle name="20% - Accent6" xfId="6"/>
    <cellStyle name="40 % - Accent1 2" xfId="19"/>
    <cellStyle name="40 % - Accent2 2" xfId="20"/>
    <cellStyle name="40 % - Accent3 2" xfId="21"/>
    <cellStyle name="40 % - Accent4 2" xfId="22"/>
    <cellStyle name="40 % - Accent5 2" xfId="23"/>
    <cellStyle name="40 % - Accent6 2" xfId="24"/>
    <cellStyle name="40% - Accent1" xfId="13"/>
    <cellStyle name="40% - Accent2" xfId="14"/>
    <cellStyle name="40% - Accent3" xfId="15"/>
    <cellStyle name="40% - Accent4" xfId="16"/>
    <cellStyle name="40% - Accent5" xfId="17"/>
    <cellStyle name="40% - Accent6" xfId="18"/>
    <cellStyle name="60 % - Accent1 2" xfId="31"/>
    <cellStyle name="60 % - Accent2 2" xfId="32"/>
    <cellStyle name="60 % - Accent3 2" xfId="33"/>
    <cellStyle name="60 % - Accent4 2" xfId="34"/>
    <cellStyle name="60 % - Accent5 2" xfId="35"/>
    <cellStyle name="60 % - Accent6 2" xfId="36"/>
    <cellStyle name="60% - Accent1" xfId="25"/>
    <cellStyle name="60% - Accent2" xfId="26"/>
    <cellStyle name="60% - Accent3" xfId="27"/>
    <cellStyle name="60% - Accent4" xfId="28"/>
    <cellStyle name="60% - Accent5" xfId="29"/>
    <cellStyle name="60% - Accent6" xfId="30"/>
    <cellStyle name="Accent1 2" xfId="37"/>
    <cellStyle name="Accent2 2" xfId="38"/>
    <cellStyle name="Accent3 2" xfId="39"/>
    <cellStyle name="Accent4 2" xfId="40"/>
    <cellStyle name="Accent5 2" xfId="41"/>
    <cellStyle name="Accent6 2" xfId="42"/>
    <cellStyle name="Avertissement 2" xfId="43"/>
    <cellStyle name="Bad" xfId="44"/>
    <cellStyle name="Calcul 2" xfId="45"/>
    <cellStyle name="Calculation" xfId="46"/>
    <cellStyle name="Cellule liée 2" xfId="47"/>
    <cellStyle name="Check Cell" xfId="48"/>
    <cellStyle name="Commentaire 2" xfId="49"/>
    <cellStyle name="Entrée 2" xfId="50"/>
    <cellStyle name="Explanatory Text" xfId="51"/>
    <cellStyle name="Good" xfId="52"/>
    <cellStyle name="Heading 1" xfId="53"/>
    <cellStyle name="Heading 2" xfId="54"/>
    <cellStyle name="Heading 3" xfId="55"/>
    <cellStyle name="Heading 4" xfId="56"/>
    <cellStyle name="Input" xfId="57"/>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_Table_de_correspondance_18062009_pour_site_internet" xfId="67"/>
    <cellStyle name="Note" xfId="68"/>
    <cellStyle name="Output" xfId="69"/>
    <cellStyle name="Satisfaisant 2" xfId="70"/>
    <cellStyle name="Sortie 2" xfId="71"/>
    <cellStyle name="styPerc1d" xfId="72"/>
    <cellStyle name="Texte explicatif 2" xfId="73"/>
    <cellStyle name="Title" xfId="74"/>
    <cellStyle name="Titre 1" xfId="75"/>
    <cellStyle name="Titre 1 2" xfId="76"/>
    <cellStyle name="Titre 2 2" xfId="77"/>
    <cellStyle name="Titre 3 2" xfId="78"/>
    <cellStyle name="Titre 4 2" xfId="79"/>
    <cellStyle name="Total 2" xfId="80"/>
    <cellStyle name="Vérification 2" xfId="81"/>
    <cellStyle name="Warning Text" xfId="82"/>
  </cellStyles>
  <dxfs count="193">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9A54E"/>
      <rgbColor rgb="00800080"/>
      <rgbColor rgb="004198AF"/>
      <rgbColor rgb="00C0C0C0"/>
      <rgbColor rgb="00808080"/>
      <rgbColor rgb="0093A9CF"/>
      <rgbColor rgb="00AA4643"/>
      <rgbColor rgb="00FFFFCC"/>
      <rgbColor rgb="00CCFFFF"/>
      <rgbColor rgb="00660066"/>
      <rgbColor rgb="00FF8080"/>
      <rgbColor rgb="000066CC"/>
      <rgbColor rgb="00CCCCFF"/>
      <rgbColor rgb="00000080"/>
      <rgbColor rgb="00D19392"/>
      <rgbColor rgb="00DB843D"/>
      <rgbColor rgb="0000FFFF"/>
      <rgbColor rgb="00800080"/>
      <rgbColor rgb="00800000"/>
      <rgbColor rgb="004F81BD"/>
      <rgbColor rgb="000000FF"/>
      <rgbColor rgb="00A99BBD"/>
      <rgbColor rgb="00B9CD96"/>
      <rgbColor rgb="00CCFFCC"/>
      <rgbColor rgb="00FFFF99"/>
      <rgbColor rgb="0099CCFF"/>
      <rgbColor rgb="00FF99CC"/>
      <rgbColor rgb="00CC99FF"/>
      <rgbColor rgb="00FFCC99"/>
      <rgbColor rgb="004572A7"/>
      <rgbColor rgb="0033CCCC"/>
      <rgbColor rgb="0099CC00"/>
      <rgbColor rgb="00FFCC00"/>
      <rgbColor rgb="00FF9900"/>
      <rgbColor rgb="00FF6600"/>
      <rgbColor rgb="00666699"/>
      <rgbColor rgb="00969696"/>
      <rgbColor rgb="00003366"/>
      <rgbColor rgb="00339966"/>
      <rgbColor rgb="00003300"/>
      <rgbColor rgb="00333300"/>
      <rgbColor rgb="00993300"/>
      <rgbColor rgb="0071588F"/>
      <rgbColor rgb="00333399"/>
      <rgbColor rgb="00333333"/>
    </indexedColors>
    <mruColors>
      <color rgb="FF006D97"/>
      <color rgb="FF283C89"/>
      <color rgb="FF6666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60"/>
      <c:rotY val="5"/>
      <c:depthPercent val="100"/>
      <c:rAngAx val="1"/>
    </c:view3D>
    <c:floor>
      <c:thickness val="0"/>
      <c:spPr>
        <a:noFill/>
        <a:ln w="3175">
          <a:solidFill>
            <a:srgbClr val="80808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400682345516925"/>
          <c:y val="9.3525398881048979E-2"/>
          <c:w val="0.54134742426222848"/>
          <c:h val="0.89208842009615752"/>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572A7"/>
              </a:solidFill>
              <a:ln w="25400">
                <a:noFill/>
              </a:ln>
            </c:spPr>
          </c:dPt>
          <c:dPt>
            <c:idx val="1"/>
            <c:invertIfNegative val="0"/>
            <c:bubble3D val="0"/>
            <c:spPr>
              <a:solidFill>
                <a:srgbClr val="AA4643"/>
              </a:solidFill>
              <a:ln w="25400">
                <a:noFill/>
              </a:ln>
            </c:spPr>
          </c:dPt>
          <c:dPt>
            <c:idx val="2"/>
            <c:invertIfNegative val="0"/>
            <c:bubble3D val="0"/>
            <c:spPr>
              <a:solidFill>
                <a:srgbClr val="89A54E"/>
              </a:solidFill>
              <a:ln w="25400">
                <a:noFill/>
              </a:ln>
            </c:spPr>
          </c:dPt>
          <c:dPt>
            <c:idx val="3"/>
            <c:invertIfNegative val="0"/>
            <c:bubble3D val="0"/>
            <c:spPr>
              <a:solidFill>
                <a:srgbClr val="71588F"/>
              </a:solidFill>
              <a:ln w="25400">
                <a:noFill/>
              </a:ln>
            </c:spPr>
          </c:dPt>
          <c:dPt>
            <c:idx val="4"/>
            <c:invertIfNegative val="0"/>
            <c:bubble3D val="0"/>
            <c:spPr>
              <a:solidFill>
                <a:srgbClr val="4198AF"/>
              </a:solidFill>
              <a:ln w="25400">
                <a:noFill/>
              </a:ln>
            </c:spPr>
          </c:dPt>
          <c:dPt>
            <c:idx val="5"/>
            <c:invertIfNegative val="0"/>
            <c:bubble3D val="0"/>
            <c:spPr>
              <a:solidFill>
                <a:srgbClr val="DB843D"/>
              </a:solidFill>
              <a:ln w="25400">
                <a:noFill/>
              </a:ln>
            </c:spPr>
          </c:dPt>
          <c:dPt>
            <c:idx val="6"/>
            <c:invertIfNegative val="0"/>
            <c:bubble3D val="0"/>
            <c:spPr>
              <a:solidFill>
                <a:srgbClr val="93A9CF"/>
              </a:solidFill>
              <a:ln w="25400">
                <a:noFill/>
              </a:ln>
            </c:spPr>
          </c:dPt>
          <c:dPt>
            <c:idx val="7"/>
            <c:invertIfNegative val="0"/>
            <c:bubble3D val="0"/>
            <c:spPr>
              <a:solidFill>
                <a:srgbClr val="D19392"/>
              </a:solidFill>
              <a:ln w="25400">
                <a:noFill/>
              </a:ln>
            </c:spPr>
          </c:dPt>
          <c:dPt>
            <c:idx val="8"/>
            <c:invertIfNegative val="0"/>
            <c:bubble3D val="0"/>
            <c:spPr>
              <a:solidFill>
                <a:srgbClr val="B9CD96"/>
              </a:solidFill>
              <a:ln w="25400">
                <a:noFill/>
              </a:ln>
            </c:spPr>
          </c:dPt>
          <c:dPt>
            <c:idx val="9"/>
            <c:invertIfNegative val="0"/>
            <c:bubble3D val="0"/>
            <c:spPr>
              <a:solidFill>
                <a:srgbClr val="A99BBD"/>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 GLOBAL'!$C$169:$C$178</c:f>
              <c:strCache>
                <c:ptCount val="10"/>
                <c:pt idx="0">
                  <c:v>10 – LES DISPOSITIONS DE MANAGEMENT (si plus de 5 employés)</c:v>
                </c:pt>
                <c:pt idx="1">
                  <c:v>9 - LE DEVELOPPEMENT DURABLE</c:v>
                </c:pt>
                <c:pt idx="2">
                  <c:v>8 - LE SUIVI DE LA QUALITE ET LA FIDELISATION DU CLIENT</c:v>
                </c:pt>
                <c:pt idx="3">
                  <c:v>7 - LES ESPACES ET SERVICES COMMUNS</c:v>
                </c:pt>
                <c:pt idx="4">
                  <c:v>6 - LES PRODUITS DE LA TABLE</c:v>
                </c:pt>
                <c:pt idx="5">
                  <c:v>5 - La salle de restauration</c:v>
                </c:pt>
                <c:pt idx="6">
                  <c:v>4 - L'ACCUEIL DU CLIENT - LA PRISE DE COMMANDE - LE SERVICE - LE DEPART </c:v>
                </c:pt>
                <c:pt idx="7">
                  <c:v>3 - L'ACHEMINEMENT SUR LE LIEU - LES EXTERIEURS - LA SIGNALISATION - LA TERRASSE</c:v>
                </c:pt>
                <c:pt idx="8">
                  <c:v>2 - LA RESERVATION TELEPHONIQUE - LA DEMANDE D'INFORMATIONS</c:v>
                </c:pt>
                <c:pt idx="9">
                  <c:v>1 - PROMOTION ET COMMUNICATION</c:v>
                </c:pt>
              </c:strCache>
            </c:strRef>
          </c:cat>
          <c:val>
            <c:numRef>
              <c:f>'RESULTAT GLOBAL'!$F$169:$F$178</c:f>
              <c:numCache>
                <c:formatCode>0.00%</c:formatCode>
                <c:ptCount val="10"/>
                <c:pt idx="0">
                  <c:v>1</c:v>
                </c:pt>
                <c:pt idx="1">
                  <c:v>1</c:v>
                </c:pt>
                <c:pt idx="2">
                  <c:v>1</c:v>
                </c:pt>
                <c:pt idx="3">
                  <c:v>1</c:v>
                </c:pt>
                <c:pt idx="4">
                  <c:v>1</c:v>
                </c:pt>
                <c:pt idx="5">
                  <c:v>1</c:v>
                </c:pt>
                <c:pt idx="6">
                  <c:v>1</c:v>
                </c:pt>
                <c:pt idx="7">
                  <c:v>1</c:v>
                </c:pt>
                <c:pt idx="8">
                  <c:v>1</c:v>
                </c:pt>
                <c:pt idx="9">
                  <c:v>1</c:v>
                </c:pt>
              </c:numCache>
            </c:numRef>
          </c:val>
          <c:shape val="cylinder"/>
        </c:ser>
        <c:dLbls>
          <c:showLegendKey val="0"/>
          <c:showVal val="0"/>
          <c:showCatName val="0"/>
          <c:showSerName val="0"/>
          <c:showPercent val="0"/>
          <c:showBubbleSize val="0"/>
        </c:dLbls>
        <c:gapWidth val="66"/>
        <c:shape val="box"/>
        <c:axId val="82496512"/>
        <c:axId val="82506496"/>
        <c:axId val="0"/>
      </c:bar3DChart>
      <c:catAx>
        <c:axId val="82496512"/>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82506496"/>
        <c:crossesAt val="0"/>
        <c:auto val="1"/>
        <c:lblAlgn val="ctr"/>
        <c:lblOffset val="100"/>
        <c:tickLblSkip val="1"/>
        <c:tickMarkSkip val="1"/>
        <c:noMultiLvlLbl val="0"/>
      </c:catAx>
      <c:valAx>
        <c:axId val="82506496"/>
        <c:scaling>
          <c:orientation val="minMax"/>
          <c:max val="1"/>
          <c:min val="0"/>
        </c:scaling>
        <c:delete val="0"/>
        <c:axPos val="b"/>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82496512"/>
        <c:crossesAt val="1"/>
        <c:crossBetween val="between"/>
        <c:majorUnit val="0.2"/>
        <c:minorUnit val="0.0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entreprises.gouv.fr/marques-nationales-tourisme/presentation-la-marque-qualite-tourisme" TargetMode="External"/><Relationship Id="rId1" Type="http://schemas.openxmlformats.org/officeDocument/2006/relationships/chart" Target="../charts/chart1.xml"/><Relationship Id="rId5" Type="http://schemas.openxmlformats.org/officeDocument/2006/relationships/image" Target="../media/image2.jp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2</xdr:col>
      <xdr:colOff>123825</xdr:colOff>
      <xdr:row>46</xdr:row>
      <xdr:rowOff>123825</xdr:rowOff>
    </xdr:from>
    <xdr:to>
      <xdr:col>9</xdr:col>
      <xdr:colOff>676275</xdr:colOff>
      <xdr:row>66</xdr:row>
      <xdr:rowOff>57150</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28</xdr:row>
      <xdr:rowOff>195268</xdr:rowOff>
    </xdr:from>
    <xdr:to>
      <xdr:col>9</xdr:col>
      <xdr:colOff>619125</xdr:colOff>
      <xdr:row>38</xdr:row>
      <xdr:rowOff>4768</xdr:rowOff>
    </xdr:to>
    <xdr:pic>
      <xdr:nvPicPr>
        <xdr:cNvPr id="4" name="Image 3">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srcRect l="9859" t="9970" r="2817" b="9063"/>
        <a:stretch/>
      </xdr:blipFill>
      <xdr:spPr bwMode="auto">
        <a:xfrm>
          <a:off x="8960644" y="4922049"/>
          <a:ext cx="2695575" cy="2559844"/>
        </a:xfrm>
        <a:prstGeom prst="rect">
          <a:avLst/>
        </a:prstGeom>
        <a:noFill/>
        <a:ln w="9525">
          <a:noFill/>
          <a:round/>
          <a:headEnd/>
          <a:tailEnd/>
        </a:ln>
        <a:effectLst/>
      </xdr:spPr>
    </xdr:pic>
    <xdr:clientData/>
  </xdr:twoCellAnchor>
  <xdr:twoCellAnchor editAs="oneCell">
    <xdr:from>
      <xdr:col>7</xdr:col>
      <xdr:colOff>381000</xdr:colOff>
      <xdr:row>38</xdr:row>
      <xdr:rowOff>71439</xdr:rowOff>
    </xdr:from>
    <xdr:to>
      <xdr:col>9</xdr:col>
      <xdr:colOff>171450</xdr:colOff>
      <xdr:row>43</xdr:row>
      <xdr:rowOff>115827</xdr:rowOff>
    </xdr:to>
    <xdr:pic>
      <xdr:nvPicPr>
        <xdr:cNvPr id="2" name="Image 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27344" y="7548564"/>
          <a:ext cx="1981200" cy="12588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78"/>
  <sheetViews>
    <sheetView showGridLines="0" tabSelected="1" view="pageBreakPreview" zoomScale="70" zoomScaleNormal="100" zoomScaleSheetLayoutView="70" workbookViewId="0">
      <selection activeCell="F23" sqref="F23"/>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4.42578125" style="1" customWidth="1"/>
    <col min="5" max="7" width="12.7109375" style="1" customWidth="1"/>
    <col min="8" max="8" width="21.42578125" style="1" customWidth="1"/>
    <col min="9" max="9" width="11.42578125" style="1" customWidth="1"/>
    <col min="10" max="10" width="11" style="1" customWidth="1"/>
    <col min="11" max="11" width="6.7109375" style="1" customWidth="1"/>
    <col min="12" max="15" width="0" style="1" hidden="1" customWidth="1"/>
    <col min="16" max="17" width="15.7109375" style="1" hidden="1" customWidth="1"/>
    <col min="18" max="21" width="0" style="1" hidden="1" customWidth="1"/>
    <col min="22" max="22" width="66" style="1" hidden="1" customWidth="1"/>
    <col min="23" max="23" width="15.28515625" style="2" hidden="1" customWidth="1"/>
    <col min="24" max="24" width="16.5703125" style="2" hidden="1" customWidth="1"/>
    <col min="25" max="25" width="14.85546875" style="2" customWidth="1"/>
    <col min="26" max="28" width="4" style="2" customWidth="1"/>
    <col min="29" max="29" width="15.85546875" style="2" customWidth="1"/>
    <col min="30" max="30" width="15.5703125" style="2" customWidth="1"/>
    <col min="31" max="31" width="12.5703125" style="2" customWidth="1"/>
    <col min="32" max="32" width="12.28515625" style="2" customWidth="1"/>
    <col min="33" max="33" width="3.140625" style="2" customWidth="1"/>
    <col min="34" max="34" width="4.140625" style="2" customWidth="1"/>
    <col min="35" max="35" width="0"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x14ac:dyDescent="0.2">
      <c r="A2" s="6"/>
      <c r="B2" s="6"/>
      <c r="C2" s="6"/>
      <c r="D2" s="6"/>
      <c r="E2" s="6"/>
      <c r="F2" s="6"/>
      <c r="H2" s="6"/>
      <c r="I2" s="6"/>
      <c r="J2" s="6"/>
      <c r="K2" s="6"/>
      <c r="T2" s="516"/>
      <c r="U2" s="6"/>
      <c r="V2" s="8"/>
      <c r="W2" s="9" t="s">
        <v>0</v>
      </c>
      <c r="X2" s="10"/>
      <c r="Y2" s="11"/>
      <c r="Z2" s="12"/>
      <c r="AA2" s="13"/>
      <c r="AB2" s="12"/>
      <c r="AC2" s="14"/>
      <c r="AD2" s="11"/>
      <c r="AE2" s="15"/>
      <c r="AF2" s="15"/>
      <c r="AG2" s="15"/>
      <c r="AH2" s="15"/>
      <c r="AJ2" s="16"/>
      <c r="AL2" s="17"/>
      <c r="AM2" s="17"/>
      <c r="AN2" s="17"/>
      <c r="AO2" s="17"/>
    </row>
    <row r="3" spans="1:41" ht="37.5" customHeight="1" x14ac:dyDescent="0.2">
      <c r="A3" s="6"/>
      <c r="B3" s="6"/>
      <c r="C3" s="517" t="s">
        <v>643</v>
      </c>
      <c r="D3" s="517"/>
      <c r="E3" s="517"/>
      <c r="F3" s="517"/>
      <c r="G3" s="517"/>
      <c r="H3" s="517"/>
      <c r="I3" s="517"/>
      <c r="J3" s="517"/>
      <c r="K3" s="6"/>
      <c r="T3" s="516"/>
      <c r="U3" s="6"/>
      <c r="V3" s="6"/>
      <c r="W3" s="9" t="s">
        <v>1</v>
      </c>
      <c r="X3" s="10"/>
      <c r="Y3" s="11"/>
      <c r="Z3" s="12"/>
      <c r="AA3" s="13"/>
      <c r="AB3" s="12"/>
      <c r="AC3" s="14"/>
      <c r="AD3" s="11"/>
      <c r="AE3" s="15"/>
      <c r="AF3" s="15"/>
      <c r="AG3" s="15"/>
      <c r="AH3" s="15"/>
      <c r="AJ3" s="16"/>
      <c r="AL3" s="17"/>
      <c r="AM3" s="17"/>
      <c r="AN3" s="17"/>
      <c r="AO3" s="17"/>
    </row>
    <row r="4" spans="1:41" ht="18" customHeight="1" x14ac:dyDescent="0.2">
      <c r="A4" s="6"/>
      <c r="B4" s="6"/>
      <c r="C4" s="6"/>
      <c r="D4" s="6"/>
      <c r="E4" s="6"/>
      <c r="F4" s="6"/>
      <c r="G4" s="6"/>
      <c r="H4" s="6"/>
      <c r="I4" s="6"/>
      <c r="J4" s="6"/>
      <c r="K4" s="6"/>
      <c r="T4" s="516"/>
      <c r="U4" s="6"/>
      <c r="V4" s="6"/>
      <c r="W4" s="18" t="s">
        <v>2</v>
      </c>
      <c r="X4" s="10"/>
      <c r="Y4" s="19"/>
      <c r="Z4" s="13"/>
      <c r="AA4" s="13"/>
      <c r="AB4" s="13"/>
      <c r="AC4" s="14"/>
      <c r="AD4" s="19"/>
      <c r="AE4" s="15"/>
      <c r="AF4" s="15"/>
      <c r="AG4" s="15"/>
      <c r="AH4" s="15"/>
      <c r="AJ4" s="16"/>
      <c r="AL4" s="17"/>
      <c r="AM4" s="17"/>
      <c r="AN4" s="17"/>
      <c r="AO4" s="17"/>
    </row>
    <row r="5" spans="1:41" ht="29.25" customHeight="1" x14ac:dyDescent="0.2">
      <c r="A5" s="6"/>
      <c r="B5" s="20"/>
      <c r="C5" s="518" t="s">
        <v>3</v>
      </c>
      <c r="D5" s="518"/>
      <c r="E5" s="518"/>
      <c r="F5" s="518"/>
      <c r="G5" s="518"/>
      <c r="H5" s="518"/>
      <c r="I5" s="518"/>
      <c r="J5" s="518"/>
      <c r="K5" s="6"/>
      <c r="T5" s="516"/>
      <c r="U5" s="6"/>
      <c r="V5" s="6"/>
      <c r="W5" s="21"/>
      <c r="X5" s="10"/>
      <c r="Y5" s="11"/>
      <c r="Z5" s="13"/>
      <c r="AA5" s="13"/>
      <c r="AB5" s="13"/>
      <c r="AC5" s="14"/>
      <c r="AD5" s="11"/>
      <c r="AE5" s="15"/>
      <c r="AF5" s="15"/>
      <c r="AG5" s="15"/>
      <c r="AH5" s="15"/>
      <c r="AJ5" s="16"/>
      <c r="AL5" s="17"/>
      <c r="AM5" s="17"/>
      <c r="AN5" s="17"/>
      <c r="AO5" s="17"/>
    </row>
    <row r="6" spans="1:41" ht="9" customHeight="1" x14ac:dyDescent="0.2">
      <c r="A6" s="6"/>
      <c r="B6" s="6"/>
      <c r="C6" s="22"/>
      <c r="D6" s="6"/>
      <c r="E6" s="6"/>
      <c r="F6" s="6"/>
      <c r="G6" s="6"/>
      <c r="H6" s="6"/>
      <c r="I6" s="6"/>
      <c r="J6" s="23"/>
      <c r="K6" s="6"/>
      <c r="T6" s="516"/>
      <c r="U6" s="6"/>
      <c r="V6" s="6"/>
      <c r="W6" s="21"/>
      <c r="X6" s="24"/>
      <c r="Y6" s="11"/>
      <c r="Z6" s="13"/>
      <c r="AA6" s="13"/>
      <c r="AB6" s="13"/>
      <c r="AC6" s="14"/>
      <c r="AD6" s="11"/>
      <c r="AE6" s="15"/>
      <c r="AF6" s="15"/>
      <c r="AG6" s="15"/>
      <c r="AH6" s="15"/>
      <c r="AJ6" s="16"/>
      <c r="AL6" s="17"/>
      <c r="AM6" s="17"/>
      <c r="AN6" s="17"/>
      <c r="AO6" s="17"/>
    </row>
    <row r="7" spans="1:41" hidden="1" x14ac:dyDescent="0.2">
      <c r="A7" s="6"/>
      <c r="B7" s="6"/>
      <c r="C7" s="22"/>
      <c r="D7" s="6"/>
      <c r="E7" s="6"/>
      <c r="F7" s="6"/>
      <c r="G7" s="6"/>
      <c r="H7" s="6"/>
      <c r="I7" s="6"/>
      <c r="J7" s="23"/>
      <c r="K7" s="6"/>
      <c r="T7" s="516"/>
      <c r="U7" s="6"/>
      <c r="V7" s="6"/>
      <c r="W7" s="21"/>
      <c r="X7" s="24"/>
      <c r="Y7" s="11"/>
      <c r="Z7" s="13"/>
      <c r="AA7" s="13"/>
      <c r="AB7" s="13"/>
      <c r="AC7" s="14"/>
      <c r="AD7" s="11"/>
      <c r="AE7" s="15"/>
      <c r="AF7" s="15"/>
      <c r="AG7" s="15"/>
      <c r="AH7" s="15"/>
      <c r="AJ7" s="16"/>
      <c r="AL7" s="17"/>
      <c r="AM7" s="17"/>
      <c r="AN7" s="17"/>
      <c r="AO7" s="17"/>
    </row>
    <row r="8" spans="1:41" ht="18.75" customHeight="1" x14ac:dyDescent="0.2">
      <c r="A8" s="6"/>
      <c r="B8" s="6"/>
      <c r="C8" s="25" t="s">
        <v>4</v>
      </c>
      <c r="D8" s="519"/>
      <c r="E8" s="519"/>
      <c r="F8" s="519"/>
      <c r="G8" s="519"/>
      <c r="H8" s="519"/>
      <c r="I8" s="519"/>
      <c r="J8" s="23"/>
      <c r="K8" s="6"/>
      <c r="T8" s="516"/>
      <c r="U8" s="6"/>
      <c r="V8" s="26"/>
      <c r="W8" s="21"/>
      <c r="X8" s="10"/>
      <c r="Y8" s="11"/>
      <c r="Z8" s="13"/>
      <c r="AA8" s="13"/>
      <c r="AB8" s="13"/>
      <c r="AC8" s="14"/>
      <c r="AD8" s="11"/>
      <c r="AE8" s="15"/>
      <c r="AF8" s="15"/>
      <c r="AG8" s="15"/>
      <c r="AH8" s="15"/>
      <c r="AJ8" s="16"/>
      <c r="AL8" s="17"/>
      <c r="AM8" s="17"/>
      <c r="AN8" s="17"/>
      <c r="AO8" s="17"/>
    </row>
    <row r="9" spans="1:41" ht="6" customHeight="1" x14ac:dyDescent="0.2">
      <c r="A9" s="6"/>
      <c r="B9" s="6"/>
      <c r="C9" s="25"/>
      <c r="D9" s="27"/>
      <c r="E9" s="6"/>
      <c r="F9" s="6"/>
      <c r="G9" s="6"/>
      <c r="H9" s="6"/>
      <c r="I9" s="6"/>
      <c r="J9" s="23"/>
      <c r="K9" s="6"/>
      <c r="T9" s="516"/>
      <c r="U9" s="6"/>
      <c r="V9" s="26"/>
      <c r="W9" s="21"/>
      <c r="X9" s="24"/>
      <c r="Y9" s="11"/>
      <c r="Z9" s="13"/>
      <c r="AA9" s="13"/>
      <c r="AB9" s="13"/>
      <c r="AC9" s="14"/>
      <c r="AD9" s="11"/>
      <c r="AE9" s="15"/>
      <c r="AF9" s="15"/>
      <c r="AG9" s="15"/>
      <c r="AH9" s="15"/>
      <c r="AJ9" s="16"/>
      <c r="AL9" s="17"/>
      <c r="AM9" s="17"/>
      <c r="AN9" s="17"/>
      <c r="AO9" s="17"/>
    </row>
    <row r="10" spans="1:41" ht="18.75" customHeight="1" x14ac:dyDescent="0.2">
      <c r="A10" s="6"/>
      <c r="B10" s="6"/>
      <c r="C10" s="25" t="s">
        <v>5</v>
      </c>
      <c r="D10" s="519"/>
      <c r="E10" s="519"/>
      <c r="F10" s="519"/>
      <c r="G10" s="519"/>
      <c r="H10" s="519"/>
      <c r="I10" s="519"/>
      <c r="J10" s="23"/>
      <c r="K10" s="6"/>
      <c r="T10" s="516"/>
      <c r="U10" s="6"/>
      <c r="V10" s="28"/>
      <c r="W10" s="21"/>
      <c r="X10" s="10"/>
      <c r="Y10" s="11"/>
      <c r="Z10" s="13"/>
      <c r="AA10" s="13"/>
      <c r="AB10" s="13"/>
      <c r="AC10" s="14"/>
      <c r="AD10" s="11"/>
      <c r="AE10" s="15"/>
      <c r="AF10" s="15"/>
      <c r="AG10" s="15"/>
      <c r="AH10" s="15"/>
      <c r="AJ10" s="16"/>
      <c r="AL10" s="17"/>
      <c r="AM10" s="17"/>
      <c r="AN10" s="17"/>
      <c r="AO10" s="17"/>
    </row>
    <row r="11" spans="1:41" ht="6" customHeight="1" x14ac:dyDescent="0.2">
      <c r="A11" s="6"/>
      <c r="B11" s="6"/>
      <c r="C11" s="25"/>
      <c r="D11" s="27"/>
      <c r="E11" s="6"/>
      <c r="F11" s="6"/>
      <c r="G11" s="6"/>
      <c r="H11" s="6"/>
      <c r="I11" s="6"/>
      <c r="J11" s="23"/>
      <c r="K11" s="6"/>
      <c r="T11" s="516"/>
      <c r="U11" s="6"/>
      <c r="V11" s="28"/>
      <c r="W11" s="21"/>
      <c r="X11" s="10"/>
      <c r="Y11" s="11"/>
      <c r="Z11" s="13"/>
      <c r="AA11" s="13"/>
      <c r="AB11" s="13"/>
      <c r="AC11" s="14"/>
      <c r="AD11" s="11"/>
      <c r="AE11" s="15"/>
      <c r="AF11" s="15"/>
      <c r="AG11" s="15"/>
      <c r="AH11" s="15"/>
      <c r="AJ11" s="16"/>
      <c r="AL11" s="17"/>
      <c r="AM11" s="17"/>
      <c r="AN11" s="17"/>
      <c r="AO11" s="17"/>
    </row>
    <row r="12" spans="1:41" ht="18.75" customHeight="1" x14ac:dyDescent="0.2">
      <c r="A12" s="6"/>
      <c r="B12" s="6"/>
      <c r="C12" s="25" t="s">
        <v>6</v>
      </c>
      <c r="D12" s="519"/>
      <c r="E12" s="519"/>
      <c r="F12" s="519"/>
      <c r="G12" s="519"/>
      <c r="H12" s="519"/>
      <c r="I12" s="519"/>
      <c r="J12" s="23"/>
      <c r="K12" s="6"/>
      <c r="T12" s="516"/>
      <c r="U12" s="6"/>
      <c r="V12" s="28"/>
      <c r="W12" s="21"/>
      <c r="X12" s="10"/>
      <c r="Y12" s="11"/>
      <c r="Z12" s="13"/>
      <c r="AA12" s="13"/>
      <c r="AB12" s="13"/>
      <c r="AC12" s="14"/>
      <c r="AD12" s="11"/>
      <c r="AE12" s="15"/>
      <c r="AF12" s="15"/>
      <c r="AG12" s="15"/>
      <c r="AH12" s="15"/>
      <c r="AJ12" s="16"/>
      <c r="AL12" s="17"/>
      <c r="AM12" s="17"/>
      <c r="AN12" s="17"/>
      <c r="AO12" s="17"/>
    </row>
    <row r="13" spans="1:41" ht="6" customHeight="1" x14ac:dyDescent="0.2">
      <c r="A13" s="6"/>
      <c r="B13" s="6"/>
      <c r="C13" s="25"/>
      <c r="D13" s="27"/>
      <c r="E13" s="6"/>
      <c r="F13" s="6"/>
      <c r="G13" s="6"/>
      <c r="H13" s="6"/>
      <c r="I13" s="6"/>
      <c r="J13" s="23"/>
      <c r="K13" s="6"/>
      <c r="T13" s="516"/>
      <c r="U13" s="6"/>
      <c r="V13" s="28"/>
      <c r="W13" s="21"/>
      <c r="X13" s="10"/>
      <c r="Y13" s="11"/>
      <c r="Z13" s="13"/>
      <c r="AA13" s="13"/>
      <c r="AB13" s="13"/>
      <c r="AC13" s="14"/>
      <c r="AD13" s="11"/>
      <c r="AE13" s="15"/>
      <c r="AF13" s="15"/>
      <c r="AG13" s="15"/>
      <c r="AH13" s="15"/>
      <c r="AJ13" s="16"/>
      <c r="AL13" s="17"/>
      <c r="AM13" s="17"/>
      <c r="AN13" s="17"/>
      <c r="AO13" s="17"/>
    </row>
    <row r="14" spans="1:41" ht="18.75" customHeight="1" x14ac:dyDescent="0.2">
      <c r="A14" s="6"/>
      <c r="B14" s="6"/>
      <c r="C14" s="25" t="s">
        <v>7</v>
      </c>
      <c r="D14" s="519" t="s">
        <v>8</v>
      </c>
      <c r="E14" s="519"/>
      <c r="F14" s="519"/>
      <c r="G14" s="519"/>
      <c r="H14" s="519"/>
      <c r="I14" s="519"/>
      <c r="J14" s="23"/>
      <c r="K14" s="6"/>
      <c r="M14" s="1" t="s">
        <v>8</v>
      </c>
      <c r="N14" s="1" t="s">
        <v>9</v>
      </c>
      <c r="T14" s="516"/>
      <c r="U14" s="6"/>
      <c r="V14" s="28"/>
      <c r="W14" s="21"/>
      <c r="X14" s="10"/>
      <c r="Y14" s="11"/>
      <c r="Z14" s="13"/>
      <c r="AA14" s="13"/>
      <c r="AB14" s="13"/>
      <c r="AC14" s="14"/>
      <c r="AD14" s="11"/>
      <c r="AE14" s="15"/>
      <c r="AF14" s="15"/>
      <c r="AG14" s="15"/>
      <c r="AH14" s="15"/>
      <c r="AJ14" s="16"/>
      <c r="AL14" s="17"/>
      <c r="AM14" s="17"/>
      <c r="AN14" s="17"/>
      <c r="AO14" s="17"/>
    </row>
    <row r="15" spans="1:41" ht="6" customHeight="1" x14ac:dyDescent="0.2">
      <c r="A15" s="6"/>
      <c r="B15" s="6"/>
      <c r="C15" s="25"/>
      <c r="D15" s="27"/>
      <c r="E15" s="6"/>
      <c r="F15" s="6"/>
      <c r="G15" s="6"/>
      <c r="H15" s="6"/>
      <c r="I15" s="6"/>
      <c r="J15" s="23"/>
      <c r="K15" s="6"/>
      <c r="T15" s="516"/>
      <c r="U15" s="6"/>
      <c r="V15" s="28"/>
      <c r="W15" s="21"/>
      <c r="X15" s="10"/>
      <c r="Y15" s="11"/>
      <c r="Z15" s="13"/>
      <c r="AA15" s="13"/>
      <c r="AB15" s="13"/>
      <c r="AC15" s="14"/>
      <c r="AD15" s="11"/>
      <c r="AE15" s="15"/>
      <c r="AF15" s="15"/>
      <c r="AG15" s="15"/>
      <c r="AH15" s="15"/>
      <c r="AJ15" s="16"/>
      <c r="AL15" s="17"/>
      <c r="AM15" s="17"/>
      <c r="AN15" s="17"/>
      <c r="AO15" s="17"/>
    </row>
    <row r="16" spans="1:41" ht="18.75" customHeight="1" x14ac:dyDescent="0.2">
      <c r="A16" s="6"/>
      <c r="B16" s="6"/>
      <c r="C16" s="25" t="s">
        <v>10</v>
      </c>
      <c r="D16" s="519"/>
      <c r="E16" s="519"/>
      <c r="F16" s="519"/>
      <c r="G16" s="519"/>
      <c r="H16" s="519"/>
      <c r="I16" s="519"/>
      <c r="J16" s="23"/>
      <c r="K16" s="6"/>
      <c r="M16" s="1" t="s">
        <v>8</v>
      </c>
      <c r="N16" s="1" t="s">
        <v>9</v>
      </c>
      <c r="T16" s="516"/>
      <c r="U16" s="6"/>
      <c r="V16" s="28"/>
      <c r="W16" s="21"/>
      <c r="X16" s="10"/>
      <c r="Y16" s="11"/>
      <c r="Z16" s="13"/>
      <c r="AA16" s="13"/>
      <c r="AB16" s="13"/>
      <c r="AC16" s="14"/>
      <c r="AD16" s="11"/>
      <c r="AE16" s="15"/>
      <c r="AF16" s="15"/>
      <c r="AG16" s="15"/>
      <c r="AH16" s="15"/>
      <c r="AJ16" s="16"/>
      <c r="AL16" s="17"/>
      <c r="AM16" s="17"/>
      <c r="AN16" s="17"/>
      <c r="AO16" s="17"/>
    </row>
    <row r="17" spans="1:41" ht="6" customHeight="1" x14ac:dyDescent="0.2">
      <c r="A17" s="6"/>
      <c r="B17" s="6"/>
      <c r="C17" s="29"/>
      <c r="D17" s="27"/>
      <c r="E17" s="6"/>
      <c r="F17" s="6"/>
      <c r="G17" s="6"/>
      <c r="H17" s="6"/>
      <c r="I17" s="6"/>
      <c r="J17" s="23"/>
      <c r="K17" s="6"/>
      <c r="T17" s="516"/>
      <c r="U17" s="6"/>
      <c r="V17" s="28"/>
      <c r="W17" s="21"/>
      <c r="X17" s="10"/>
      <c r="Y17" s="11"/>
      <c r="Z17" s="13"/>
      <c r="AA17" s="13"/>
      <c r="AB17" s="13"/>
      <c r="AC17" s="14"/>
      <c r="AD17" s="11"/>
      <c r="AE17" s="15"/>
      <c r="AF17" s="15"/>
      <c r="AG17" s="15"/>
      <c r="AH17" s="15"/>
      <c r="AJ17" s="16"/>
      <c r="AL17" s="17"/>
      <c r="AM17" s="17"/>
      <c r="AN17" s="17"/>
      <c r="AO17" s="17"/>
    </row>
    <row r="18" spans="1:41" ht="18.75" customHeight="1" x14ac:dyDescent="0.2">
      <c r="A18" s="6"/>
      <c r="B18" s="6"/>
      <c r="C18" s="25" t="s">
        <v>594</v>
      </c>
      <c r="D18" s="520">
        <v>41377</v>
      </c>
      <c r="E18" s="520"/>
      <c r="F18" s="30"/>
      <c r="G18" s="521" t="s">
        <v>11</v>
      </c>
      <c r="H18" s="521"/>
      <c r="I18" s="521"/>
      <c r="J18" s="23"/>
      <c r="K18" s="6"/>
      <c r="T18" s="516"/>
      <c r="U18" s="6"/>
      <c r="V18" s="28"/>
      <c r="W18" s="21"/>
      <c r="X18" s="10"/>
      <c r="Y18" s="11"/>
      <c r="Z18" s="13"/>
      <c r="AA18" s="13"/>
      <c r="AB18" s="13"/>
      <c r="AC18" s="14"/>
      <c r="AD18" s="11"/>
      <c r="AE18" s="15"/>
      <c r="AF18" s="15"/>
      <c r="AG18" s="15"/>
      <c r="AH18" s="15"/>
      <c r="AJ18" s="16"/>
      <c r="AL18" s="17"/>
      <c r="AM18" s="17"/>
      <c r="AN18" s="17"/>
      <c r="AO18" s="17"/>
    </row>
    <row r="19" spans="1:41" ht="6" customHeight="1" x14ac:dyDescent="0.2">
      <c r="A19" s="6"/>
      <c r="B19" s="6"/>
      <c r="C19" s="29"/>
      <c r="D19" s="27"/>
      <c r="E19" s="6"/>
      <c r="F19" s="6"/>
      <c r="G19" s="6"/>
      <c r="H19" s="6"/>
      <c r="I19" s="6"/>
      <c r="J19" s="23"/>
      <c r="K19" s="6"/>
      <c r="T19" s="516"/>
      <c r="U19" s="6"/>
      <c r="V19" s="28"/>
      <c r="W19" s="21"/>
      <c r="X19" s="10"/>
      <c r="Y19" s="11"/>
      <c r="Z19" s="13"/>
      <c r="AA19" s="13"/>
      <c r="AB19" s="13"/>
      <c r="AC19" s="14"/>
      <c r="AD19" s="11"/>
      <c r="AE19" s="15"/>
      <c r="AF19" s="15"/>
      <c r="AG19" s="15"/>
      <c r="AH19" s="15"/>
      <c r="AJ19" s="16"/>
      <c r="AL19" s="17"/>
      <c r="AM19" s="17"/>
      <c r="AN19" s="17"/>
      <c r="AO19" s="17"/>
    </row>
    <row r="20" spans="1:41" ht="18.75" customHeight="1" x14ac:dyDescent="0.2">
      <c r="A20" s="6"/>
      <c r="B20" s="6"/>
      <c r="C20" s="25" t="s">
        <v>12</v>
      </c>
      <c r="D20" s="519"/>
      <c r="E20" s="519"/>
      <c r="F20" s="519"/>
      <c r="G20" s="519"/>
      <c r="H20" s="519"/>
      <c r="I20" s="519"/>
      <c r="J20" s="23"/>
      <c r="K20" s="6"/>
      <c r="T20" s="516"/>
      <c r="U20" s="6"/>
      <c r="V20" s="28"/>
      <c r="W20" s="21"/>
      <c r="X20" s="10"/>
      <c r="Y20" s="11"/>
      <c r="Z20" s="13"/>
      <c r="AA20" s="13"/>
      <c r="AB20" s="13"/>
      <c r="AC20" s="14"/>
      <c r="AD20" s="11"/>
      <c r="AE20" s="15"/>
      <c r="AF20" s="15"/>
      <c r="AG20" s="15"/>
      <c r="AH20" s="15"/>
      <c r="AJ20" s="16"/>
      <c r="AL20" s="17"/>
      <c r="AM20" s="17"/>
      <c r="AN20" s="17"/>
      <c r="AO20" s="17"/>
    </row>
    <row r="21" spans="1:41" ht="6" customHeight="1" x14ac:dyDescent="0.2">
      <c r="A21" s="6"/>
      <c r="B21" s="6"/>
      <c r="C21" s="29"/>
      <c r="D21" s="27"/>
      <c r="E21" s="6"/>
      <c r="F21" s="6"/>
      <c r="G21" s="6"/>
      <c r="H21" s="6"/>
      <c r="I21" s="6"/>
      <c r="J21" s="23"/>
      <c r="K21" s="6"/>
      <c r="T21" s="516"/>
      <c r="U21" s="6"/>
      <c r="V21" s="28"/>
      <c r="W21" s="21"/>
      <c r="X21" s="10"/>
      <c r="Y21" s="11"/>
      <c r="Z21" s="13"/>
      <c r="AA21" s="13"/>
      <c r="AB21" s="13"/>
      <c r="AC21" s="14"/>
      <c r="AD21" s="11"/>
      <c r="AE21" s="15"/>
      <c r="AF21" s="15"/>
      <c r="AG21" s="15"/>
      <c r="AH21" s="15"/>
      <c r="AJ21" s="16"/>
      <c r="AL21" s="17"/>
      <c r="AM21" s="17"/>
      <c r="AN21" s="17"/>
      <c r="AO21" s="17"/>
    </row>
    <row r="22" spans="1:41" ht="6" customHeight="1" x14ac:dyDescent="0.2">
      <c r="A22" s="6"/>
      <c r="B22" s="6"/>
      <c r="C22" s="29"/>
      <c r="D22" s="27"/>
      <c r="E22" s="6"/>
      <c r="F22" s="6"/>
      <c r="G22" s="6"/>
      <c r="H22" s="6"/>
      <c r="I22" s="6"/>
      <c r="J22" s="23"/>
      <c r="K22" s="6"/>
      <c r="T22" s="516"/>
      <c r="U22" s="6"/>
      <c r="V22" s="28"/>
      <c r="W22" s="21"/>
      <c r="X22" s="10"/>
      <c r="Y22" s="11"/>
      <c r="Z22" s="13"/>
      <c r="AA22" s="13"/>
      <c r="AB22" s="13"/>
      <c r="AC22" s="14"/>
      <c r="AD22" s="11"/>
      <c r="AE22" s="15"/>
      <c r="AF22" s="15"/>
      <c r="AG22" s="15"/>
      <c r="AH22" s="15"/>
      <c r="AJ22" s="16"/>
      <c r="AL22" s="17"/>
      <c r="AM22" s="17"/>
      <c r="AN22" s="17"/>
      <c r="AO22" s="17"/>
    </row>
    <row r="23" spans="1:41" ht="18.75" customHeight="1" x14ac:dyDescent="0.2">
      <c r="A23" s="6"/>
      <c r="B23" s="6"/>
      <c r="C23" s="25" t="s">
        <v>628</v>
      </c>
      <c r="D23" s="443" t="s">
        <v>0</v>
      </c>
      <c r="E23" s="298"/>
      <c r="F23" s="26"/>
      <c r="G23" s="26"/>
      <c r="H23" s="26"/>
      <c r="I23" s="26"/>
      <c r="J23" s="26"/>
      <c r="K23" s="6"/>
      <c r="R23" s="1" t="s">
        <v>0</v>
      </c>
      <c r="S23" s="1" t="s">
        <v>1</v>
      </c>
      <c r="T23" s="516"/>
      <c r="U23" s="6"/>
      <c r="V23" s="28"/>
      <c r="W23" s="21"/>
      <c r="X23" s="10"/>
      <c r="Y23" s="11"/>
      <c r="Z23" s="13"/>
      <c r="AA23" s="13"/>
      <c r="AB23" s="13"/>
      <c r="AC23" s="14"/>
      <c r="AD23" s="11"/>
      <c r="AE23" s="15"/>
      <c r="AF23" s="15"/>
      <c r="AG23" s="15"/>
      <c r="AH23" s="15"/>
      <c r="AJ23" s="16"/>
      <c r="AL23" s="17"/>
      <c r="AM23" s="17"/>
      <c r="AN23" s="17"/>
      <c r="AO23" s="17"/>
    </row>
    <row r="24" spans="1:41" ht="6" customHeight="1" x14ac:dyDescent="0.2">
      <c r="A24" s="6"/>
      <c r="B24" s="6"/>
      <c r="C24" s="29"/>
      <c r="D24" s="27"/>
      <c r="E24" s="6"/>
      <c r="F24" s="6"/>
      <c r="G24" s="6"/>
      <c r="H24" s="6"/>
      <c r="I24" s="6"/>
      <c r="J24" s="23"/>
      <c r="K24" s="6"/>
      <c r="T24" s="516"/>
      <c r="U24" s="6"/>
      <c r="V24" s="28"/>
      <c r="W24" s="21"/>
      <c r="X24" s="10"/>
      <c r="Y24" s="11"/>
      <c r="Z24" s="13"/>
      <c r="AA24" s="13"/>
      <c r="AB24" s="13"/>
      <c r="AC24" s="14"/>
      <c r="AD24" s="11"/>
      <c r="AE24" s="15"/>
      <c r="AF24" s="15"/>
      <c r="AG24" s="15"/>
      <c r="AH24" s="15"/>
      <c r="AJ24" s="16"/>
      <c r="AL24" s="17"/>
      <c r="AM24" s="17"/>
      <c r="AN24" s="17"/>
      <c r="AO24" s="17"/>
    </row>
    <row r="25" spans="1:41" ht="18.75" customHeight="1" x14ac:dyDescent="0.2">
      <c r="A25" s="6"/>
      <c r="B25" s="6"/>
      <c r="C25" s="25" t="s">
        <v>580</v>
      </c>
      <c r="D25" s="431" t="s">
        <v>0</v>
      </c>
      <c r="E25" s="298"/>
      <c r="F25" s="26"/>
      <c r="G25" s="26"/>
      <c r="H25" s="299" t="s">
        <v>579</v>
      </c>
      <c r="I25" s="397" t="s">
        <v>0</v>
      </c>
      <c r="J25" s="23"/>
      <c r="K25" s="6"/>
      <c r="R25" s="1" t="s">
        <v>0</v>
      </c>
      <c r="S25" s="1" t="s">
        <v>1</v>
      </c>
      <c r="T25" s="516"/>
      <c r="U25" s="6"/>
      <c r="V25" s="28"/>
      <c r="W25" s="21"/>
      <c r="X25" s="10"/>
      <c r="Y25" s="11"/>
      <c r="Z25" s="13"/>
      <c r="AA25" s="13"/>
      <c r="AB25" s="13"/>
      <c r="AC25" s="14"/>
      <c r="AD25" s="11"/>
      <c r="AE25" s="15"/>
      <c r="AF25" s="15"/>
      <c r="AG25" s="15"/>
      <c r="AH25" s="15"/>
      <c r="AJ25" s="16"/>
      <c r="AL25" s="17"/>
      <c r="AM25" s="17"/>
      <c r="AN25" s="17"/>
      <c r="AO25" s="17"/>
    </row>
    <row r="26" spans="1:41" x14ac:dyDescent="0.2">
      <c r="A26" s="6"/>
      <c r="B26" s="6"/>
      <c r="C26" s="31"/>
      <c r="D26" s="32"/>
      <c r="E26" s="32"/>
      <c r="F26" s="32"/>
      <c r="G26" s="32"/>
      <c r="H26" s="32"/>
      <c r="I26" s="32"/>
      <c r="J26" s="33"/>
      <c r="K26" s="6"/>
      <c r="T26" s="516"/>
      <c r="U26" s="6"/>
      <c r="V26" s="26"/>
      <c r="W26" s="21"/>
      <c r="X26" s="10"/>
      <c r="Y26" s="11"/>
      <c r="Z26" s="13"/>
      <c r="AA26" s="13"/>
      <c r="AB26" s="13"/>
      <c r="AC26" s="19"/>
      <c r="AD26" s="19"/>
      <c r="AE26" s="15"/>
      <c r="AF26" s="15"/>
      <c r="AG26" s="15"/>
      <c r="AH26" s="15"/>
      <c r="AJ26" s="16"/>
      <c r="AL26" s="17"/>
      <c r="AM26" s="17"/>
      <c r="AN26" s="17"/>
      <c r="AO26" s="17"/>
    </row>
    <row r="27" spans="1:41" ht="18" customHeight="1" x14ac:dyDescent="0.2">
      <c r="A27" s="6"/>
      <c r="B27" s="6"/>
      <c r="C27" s="6"/>
      <c r="D27" s="6"/>
      <c r="E27" s="6"/>
      <c r="F27" s="6"/>
      <c r="G27" s="6"/>
      <c r="H27" s="6"/>
      <c r="I27" s="6"/>
      <c r="J27" s="6"/>
      <c r="K27" s="6"/>
      <c r="T27" s="516"/>
      <c r="U27" s="6"/>
      <c r="V27" s="26"/>
      <c r="W27" s="21"/>
      <c r="X27" s="10"/>
      <c r="Y27" s="11"/>
      <c r="Z27" s="13"/>
      <c r="AA27" s="13"/>
      <c r="AB27" s="13"/>
      <c r="AC27" s="19"/>
      <c r="AD27" s="19"/>
      <c r="AE27" s="15"/>
      <c r="AF27" s="15"/>
      <c r="AG27" s="15"/>
      <c r="AH27" s="15"/>
      <c r="AJ27" s="16"/>
      <c r="AL27" s="17"/>
      <c r="AM27" s="17"/>
      <c r="AN27" s="17"/>
      <c r="AO27" s="17"/>
    </row>
    <row r="28" spans="1:41" s="35" customFormat="1" ht="32.25" customHeight="1" x14ac:dyDescent="0.2">
      <c r="A28" s="34"/>
      <c r="B28" s="34"/>
      <c r="C28" s="517" t="s">
        <v>13</v>
      </c>
      <c r="D28" s="517"/>
      <c r="E28" s="517"/>
      <c r="F28" s="517"/>
      <c r="G28" s="517"/>
      <c r="H28" s="517"/>
      <c r="I28" s="517"/>
      <c r="J28" s="517"/>
      <c r="K28" s="34"/>
      <c r="T28" s="7"/>
      <c r="U28" s="34"/>
      <c r="V28" s="36"/>
      <c r="W28" s="37"/>
      <c r="X28" s="38"/>
      <c r="Y28" s="39"/>
      <c r="Z28" s="40"/>
      <c r="AA28" s="40"/>
      <c r="AB28" s="40"/>
      <c r="AC28" s="41"/>
      <c r="AD28" s="41"/>
      <c r="AE28" s="42"/>
      <c r="AF28" s="42"/>
      <c r="AG28" s="42"/>
      <c r="AH28" s="42"/>
      <c r="AJ28" s="43"/>
      <c r="AK28" s="44"/>
      <c r="AL28" s="45"/>
      <c r="AM28" s="45"/>
      <c r="AN28" s="45"/>
      <c r="AO28" s="45"/>
    </row>
    <row r="29" spans="1:41" ht="18" customHeight="1" x14ac:dyDescent="0.2">
      <c r="A29" s="6"/>
      <c r="B29" s="20"/>
      <c r="C29" s="25"/>
      <c r="D29" s="6"/>
      <c r="E29" s="6"/>
      <c r="F29" s="6"/>
      <c r="G29" s="6"/>
      <c r="H29" s="6"/>
      <c r="I29" s="6"/>
      <c r="J29" s="23"/>
      <c r="K29" s="6"/>
      <c r="T29" s="7"/>
      <c r="U29" s="6"/>
      <c r="V29" s="6"/>
      <c r="W29" s="28"/>
      <c r="X29" s="15"/>
      <c r="Y29" s="15"/>
      <c r="Z29" s="46"/>
      <c r="AA29" s="46"/>
      <c r="AB29" s="46"/>
      <c r="AC29" s="15"/>
      <c r="AD29" s="15"/>
      <c r="AE29" s="47"/>
      <c r="AF29" s="15"/>
      <c r="AG29" s="15"/>
      <c r="AH29" s="15"/>
      <c r="AJ29" s="16"/>
      <c r="AL29" s="17"/>
      <c r="AM29" s="17"/>
      <c r="AN29" s="17"/>
      <c r="AO29" s="17"/>
    </row>
    <row r="30" spans="1:41" s="50" customFormat="1" ht="38.25" customHeight="1" x14ac:dyDescent="0.3">
      <c r="A30" s="6"/>
      <c r="B30" s="20"/>
      <c r="C30" s="398" t="s">
        <v>14</v>
      </c>
      <c r="D30" s="399"/>
      <c r="E30" s="400" t="s">
        <v>15</v>
      </c>
      <c r="F30" s="400" t="s">
        <v>16</v>
      </c>
      <c r="G30" s="400" t="s">
        <v>17</v>
      </c>
      <c r="H30" s="48"/>
      <c r="I30" s="48"/>
      <c r="J30" s="49"/>
      <c r="K30" s="48"/>
      <c r="M30" s="51"/>
      <c r="N30" s="52"/>
      <c r="O30" s="53"/>
      <c r="W30" s="54"/>
      <c r="X30" s="54"/>
      <c r="Y30" s="54"/>
      <c r="Z30" s="54"/>
      <c r="AA30" s="54"/>
      <c r="AB30" s="54"/>
      <c r="AC30" s="54"/>
      <c r="AD30" s="54"/>
      <c r="AE30" s="54"/>
      <c r="AF30" s="54"/>
      <c r="AG30" s="54"/>
      <c r="AH30" s="54"/>
      <c r="AJ30" s="55"/>
      <c r="AK30" s="56"/>
      <c r="AL30" s="57"/>
      <c r="AM30" s="57"/>
      <c r="AN30" s="57"/>
      <c r="AO30" s="57"/>
    </row>
    <row r="31" spans="1:41" s="66" customFormat="1" ht="18" customHeight="1" x14ac:dyDescent="0.2">
      <c r="A31" s="58"/>
      <c r="B31" s="59"/>
      <c r="C31" s="60" t="s">
        <v>18</v>
      </c>
      <c r="D31" s="61"/>
      <c r="E31" s="62">
        <v>0.85</v>
      </c>
      <c r="F31" s="63">
        <f>'SAISIE BAR BRASSERIE'!AC293</f>
        <v>1</v>
      </c>
      <c r="G31" s="64" t="str">
        <f>IF(F31&gt;=E31,"OUI","NON")</f>
        <v>OUI</v>
      </c>
      <c r="H31" s="58"/>
      <c r="I31" s="58"/>
      <c r="J31" s="65"/>
      <c r="M31" s="58"/>
      <c r="N31" s="67"/>
      <c r="V31" s="68"/>
      <c r="W31" s="68"/>
      <c r="X31" s="68"/>
      <c r="Y31" s="68"/>
      <c r="Z31" s="68"/>
      <c r="AA31" s="68"/>
      <c r="AB31" s="68"/>
      <c r="AC31" s="68"/>
      <c r="AD31" s="68"/>
      <c r="AE31" s="68"/>
      <c r="AF31" s="68"/>
      <c r="AG31" s="68"/>
      <c r="AI31" s="69"/>
      <c r="AJ31" s="70"/>
      <c r="AK31" s="71"/>
      <c r="AL31" s="71"/>
      <c r="AM31" s="71"/>
      <c r="AN31" s="71"/>
    </row>
    <row r="32" spans="1:41" s="66" customFormat="1" ht="18" customHeight="1" x14ac:dyDescent="0.2">
      <c r="A32" s="58"/>
      <c r="B32" s="59"/>
      <c r="C32" s="72"/>
      <c r="D32" s="73"/>
      <c r="E32" s="74"/>
      <c r="F32" s="74"/>
      <c r="G32" s="75"/>
      <c r="H32" s="58"/>
      <c r="I32" s="58"/>
      <c r="J32" s="65"/>
      <c r="M32" s="58"/>
      <c r="N32" s="67"/>
      <c r="V32" s="68"/>
      <c r="W32" s="68"/>
      <c r="X32" s="68"/>
      <c r="Y32" s="68"/>
      <c r="Z32" s="68"/>
      <c r="AA32" s="68"/>
      <c r="AB32" s="68"/>
      <c r="AC32" s="68"/>
      <c r="AD32" s="68"/>
      <c r="AE32" s="68"/>
      <c r="AF32" s="68"/>
      <c r="AG32" s="68"/>
      <c r="AI32" s="69"/>
      <c r="AJ32" s="70"/>
      <c r="AK32" s="71"/>
      <c r="AL32" s="71"/>
      <c r="AM32" s="71"/>
      <c r="AN32" s="71"/>
    </row>
    <row r="33" spans="1:41" s="66" customFormat="1" ht="36" customHeight="1" x14ac:dyDescent="0.2">
      <c r="A33" s="58"/>
      <c r="B33" s="59"/>
      <c r="C33" s="522" t="s">
        <v>19</v>
      </c>
      <c r="D33" s="522"/>
      <c r="E33" s="400" t="s">
        <v>20</v>
      </c>
      <c r="F33" s="401" t="s">
        <v>16</v>
      </c>
      <c r="G33" s="400" t="s">
        <v>17</v>
      </c>
      <c r="H33" s="58"/>
      <c r="I33" s="58"/>
      <c r="J33" s="65"/>
      <c r="M33" s="58"/>
      <c r="N33" s="67"/>
      <c r="V33" s="68"/>
      <c r="W33" s="68"/>
      <c r="X33" s="68"/>
      <c r="Y33" s="68"/>
      <c r="Z33" s="68"/>
      <c r="AA33" s="68"/>
      <c r="AB33" s="68"/>
      <c r="AC33" s="68"/>
      <c r="AD33" s="68"/>
      <c r="AE33" s="68"/>
      <c r="AF33" s="68"/>
      <c r="AG33" s="68"/>
      <c r="AI33" s="76"/>
      <c r="AJ33" s="70"/>
      <c r="AK33" s="71"/>
      <c r="AL33" s="71"/>
      <c r="AM33" s="71"/>
      <c r="AN33" s="71"/>
    </row>
    <row r="34" spans="1:41" s="66" customFormat="1" ht="18" customHeight="1" x14ac:dyDescent="0.2">
      <c r="A34" s="58"/>
      <c r="B34" s="59"/>
      <c r="C34" s="60" t="str">
        <f>'SAISIE BAR BRASSERIE'!AH291</f>
        <v>INFORMATION ET COMMUNICATION</v>
      </c>
      <c r="D34" s="77"/>
      <c r="E34" s="62">
        <v>0.8</v>
      </c>
      <c r="F34" s="78">
        <f>'SAISIE BAR BRASSERIE'!AK293</f>
        <v>1</v>
      </c>
      <c r="G34" s="64" t="str">
        <f>IF(F34&gt;=E34,"OUI","NON")</f>
        <v>OUI</v>
      </c>
      <c r="H34" s="58"/>
      <c r="I34" s="58"/>
      <c r="J34" s="65"/>
      <c r="M34" s="58"/>
      <c r="N34" s="67"/>
      <c r="V34" s="68"/>
      <c r="W34" s="68"/>
      <c r="X34" s="68"/>
      <c r="Y34" s="68"/>
      <c r="Z34" s="68"/>
      <c r="AA34" s="68"/>
      <c r="AB34" s="68"/>
      <c r="AC34" s="68"/>
      <c r="AD34" s="68"/>
      <c r="AE34" s="68"/>
      <c r="AF34" s="68"/>
      <c r="AG34" s="68"/>
      <c r="AI34" s="76"/>
      <c r="AJ34" s="70"/>
      <c r="AK34" s="71"/>
      <c r="AL34" s="71"/>
      <c r="AM34" s="71"/>
      <c r="AN34" s="71"/>
    </row>
    <row r="35" spans="1:41" s="66" customFormat="1" ht="18" customHeight="1" x14ac:dyDescent="0.2">
      <c r="A35" s="58"/>
      <c r="B35" s="59"/>
      <c r="C35" s="60" t="str">
        <f>'SAISIE BAR BRASSERIE'!AP291</f>
        <v>SAVOIR-FAIRE ET SAVOIR-ETRE</v>
      </c>
      <c r="D35" s="77"/>
      <c r="E35" s="79">
        <v>0.8</v>
      </c>
      <c r="F35" s="80">
        <f>'SAISIE BAR BRASSERIE'!AS293</f>
        <v>1</v>
      </c>
      <c r="G35" s="64" t="str">
        <f>IF(F35&gt;=E35,"OUI","NON")</f>
        <v>OUI</v>
      </c>
      <c r="H35" s="58"/>
      <c r="I35" s="58"/>
      <c r="J35" s="65"/>
      <c r="M35" s="58"/>
      <c r="N35" s="67"/>
      <c r="V35" s="68"/>
      <c r="W35" s="68"/>
      <c r="X35" s="68"/>
      <c r="Y35" s="68"/>
      <c r="Z35" s="68"/>
      <c r="AA35" s="68"/>
      <c r="AB35" s="68"/>
      <c r="AC35" s="68"/>
      <c r="AD35" s="68"/>
      <c r="AE35" s="68"/>
      <c r="AF35" s="68"/>
      <c r="AG35" s="68"/>
      <c r="AI35" s="76"/>
      <c r="AJ35" s="70"/>
      <c r="AK35" s="71"/>
      <c r="AL35" s="71"/>
      <c r="AM35" s="71"/>
      <c r="AN35" s="71"/>
    </row>
    <row r="36" spans="1:41" s="66" customFormat="1" ht="18" customHeight="1" x14ac:dyDescent="0.2">
      <c r="A36" s="58"/>
      <c r="B36" s="59"/>
      <c r="C36" s="60" t="s">
        <v>21</v>
      </c>
      <c r="D36" s="81"/>
      <c r="E36" s="79">
        <v>0.95</v>
      </c>
      <c r="F36" s="80">
        <f>'SAISIE BAR BRASSERIE'!BA293</f>
        <v>1</v>
      </c>
      <c r="G36" s="64" t="str">
        <f>IF(F36&gt;=E36,"OUI","NON")</f>
        <v>OUI</v>
      </c>
      <c r="H36" s="58"/>
      <c r="I36" s="58"/>
      <c r="J36" s="65"/>
      <c r="M36" s="58"/>
      <c r="N36" s="67"/>
      <c r="V36" s="68"/>
      <c r="W36" s="68"/>
      <c r="X36" s="68"/>
      <c r="Y36" s="68"/>
      <c r="Z36" s="68"/>
      <c r="AA36" s="68"/>
      <c r="AB36" s="68"/>
      <c r="AC36" s="68"/>
      <c r="AD36" s="68"/>
      <c r="AE36" s="68"/>
      <c r="AF36" s="68"/>
      <c r="AG36" s="68"/>
      <c r="AI36" s="76"/>
      <c r="AJ36" s="70"/>
      <c r="AK36" s="71"/>
      <c r="AL36" s="71"/>
      <c r="AM36" s="71"/>
      <c r="AN36" s="71"/>
    </row>
    <row r="37" spans="1:41" s="66" customFormat="1" ht="18" customHeight="1" x14ac:dyDescent="0.2">
      <c r="A37" s="58"/>
      <c r="B37" s="59"/>
      <c r="C37" s="82" t="s">
        <v>22</v>
      </c>
      <c r="D37" s="61"/>
      <c r="E37" s="83"/>
      <c r="F37" s="84">
        <f>'SAISIE BAR BRASSERIE'!BY293</f>
        <v>1</v>
      </c>
      <c r="G37" s="85"/>
      <c r="H37" s="58"/>
      <c r="I37" s="58"/>
      <c r="J37" s="65"/>
      <c r="M37" s="58"/>
      <c r="N37" s="67"/>
      <c r="V37" s="68"/>
      <c r="W37" s="68"/>
      <c r="X37" s="68"/>
      <c r="Y37" s="68"/>
      <c r="Z37" s="68"/>
      <c r="AA37" s="68"/>
      <c r="AB37" s="68"/>
      <c r="AC37" s="68"/>
      <c r="AD37" s="68"/>
      <c r="AE37" s="68"/>
      <c r="AF37" s="68"/>
      <c r="AG37" s="68"/>
      <c r="AI37" s="76"/>
      <c r="AJ37" s="70"/>
      <c r="AK37" s="71"/>
      <c r="AL37" s="71"/>
      <c r="AM37" s="71"/>
      <c r="AN37" s="71"/>
    </row>
    <row r="38" spans="1:41" s="66" customFormat="1" ht="18" customHeight="1" x14ac:dyDescent="0.2">
      <c r="A38" s="58"/>
      <c r="B38" s="59"/>
      <c r="C38" s="82" t="s">
        <v>23</v>
      </c>
      <c r="D38" s="61"/>
      <c r="E38" s="83"/>
      <c r="F38" s="84">
        <f>'SAISIE BAR BRASSERIE'!CG293</f>
        <v>1</v>
      </c>
      <c r="G38" s="86"/>
      <c r="H38" s="58"/>
      <c r="I38" s="58"/>
      <c r="J38" s="65"/>
      <c r="M38" s="58"/>
      <c r="N38" s="67"/>
      <c r="V38" s="68"/>
      <c r="W38" s="68"/>
      <c r="X38" s="68"/>
      <c r="Y38" s="68"/>
      <c r="Z38" s="68"/>
      <c r="AA38" s="68"/>
      <c r="AB38" s="68"/>
      <c r="AC38" s="68"/>
      <c r="AD38" s="68"/>
      <c r="AE38" s="68"/>
      <c r="AF38" s="68"/>
      <c r="AG38" s="68"/>
      <c r="AI38" s="76"/>
      <c r="AJ38" s="70"/>
      <c r="AK38" s="71"/>
      <c r="AL38" s="71"/>
      <c r="AM38" s="71"/>
      <c r="AN38" s="71"/>
    </row>
    <row r="39" spans="1:41" s="66" customFormat="1" ht="18" customHeight="1" x14ac:dyDescent="0.2">
      <c r="A39" s="58"/>
      <c r="B39" s="59"/>
      <c r="C39" s="82" t="s">
        <v>24</v>
      </c>
      <c r="D39" s="61"/>
      <c r="E39" s="83"/>
      <c r="F39" s="84">
        <f>'SAISIE BAR BRASSERIE'!CO293</f>
        <v>1</v>
      </c>
      <c r="G39" s="87"/>
      <c r="H39" s="58"/>
      <c r="I39" s="58"/>
      <c r="J39" s="65"/>
      <c r="M39" s="58"/>
      <c r="N39" s="67"/>
      <c r="V39" s="68"/>
      <c r="W39" s="68"/>
      <c r="X39" s="68"/>
      <c r="Y39" s="68"/>
      <c r="Z39" s="68"/>
      <c r="AA39" s="68"/>
      <c r="AB39" s="68"/>
      <c r="AC39" s="68"/>
      <c r="AD39" s="68"/>
      <c r="AE39" s="68"/>
      <c r="AF39" s="68"/>
      <c r="AG39" s="68"/>
      <c r="AI39" s="76"/>
      <c r="AJ39" s="70"/>
      <c r="AK39" s="71"/>
      <c r="AL39" s="71"/>
      <c r="AM39" s="71"/>
      <c r="AN39" s="71"/>
    </row>
    <row r="40" spans="1:41" s="66" customFormat="1" ht="18" customHeight="1" x14ac:dyDescent="0.2">
      <c r="A40" s="58"/>
      <c r="B40" s="59"/>
      <c r="C40" s="60" t="str">
        <f>'SAISIE BAR BRASSERIE'!BF291</f>
        <v>DEVELOPPEMENT DURABLE</v>
      </c>
      <c r="D40" s="88"/>
      <c r="E40" s="79">
        <v>0.8</v>
      </c>
      <c r="F40" s="78">
        <f>'SAISIE BAR BRASSERIE'!BI293</f>
        <v>1</v>
      </c>
      <c r="G40" s="64" t="str">
        <f>IF(F40&gt;=E40,"OUI","NON")</f>
        <v>OUI</v>
      </c>
      <c r="H40" s="58"/>
      <c r="I40" s="58"/>
      <c r="J40" s="65"/>
      <c r="M40" s="58"/>
      <c r="N40" s="67"/>
      <c r="V40" s="68"/>
      <c r="W40" s="68"/>
      <c r="X40" s="68"/>
      <c r="Y40" s="68"/>
      <c r="Z40" s="68"/>
      <c r="AA40" s="68"/>
      <c r="AB40" s="68"/>
      <c r="AC40" s="68"/>
      <c r="AD40" s="68"/>
      <c r="AE40" s="68"/>
      <c r="AF40" s="68"/>
      <c r="AG40" s="68"/>
      <c r="AI40" s="76"/>
      <c r="AJ40" s="70"/>
      <c r="AK40" s="71"/>
      <c r="AL40" s="71"/>
      <c r="AM40" s="71"/>
      <c r="AN40" s="71"/>
    </row>
    <row r="41" spans="1:41" s="66" customFormat="1" ht="18" customHeight="1" x14ac:dyDescent="0.2">
      <c r="A41" s="58"/>
      <c r="B41" s="59"/>
      <c r="C41" s="60" t="str">
        <f>'SAISIE BAR BRASSERIE'!BN291</f>
        <v>QUALITE DE LA PRESTATION</v>
      </c>
      <c r="D41" s="88"/>
      <c r="E41" s="79">
        <v>0.8</v>
      </c>
      <c r="F41" s="78">
        <f>'SAISIE BAR BRASSERIE'!BQ293</f>
        <v>1</v>
      </c>
      <c r="G41" s="64" t="str">
        <f>IF(F41&gt;=E41,"OUI","NON")</f>
        <v>OUI</v>
      </c>
      <c r="H41" s="58"/>
      <c r="I41" s="58"/>
      <c r="J41" s="65"/>
      <c r="M41" s="58"/>
      <c r="N41" s="67"/>
      <c r="V41" s="68"/>
      <c r="W41" s="68"/>
      <c r="X41" s="68"/>
      <c r="Y41" s="68"/>
      <c r="Z41" s="68"/>
      <c r="AA41" s="68"/>
      <c r="AB41" s="68"/>
      <c r="AC41" s="68"/>
      <c r="AD41" s="68"/>
      <c r="AE41" s="68"/>
      <c r="AF41" s="68"/>
      <c r="AG41" s="68"/>
      <c r="AI41" s="76"/>
      <c r="AJ41" s="70"/>
      <c r="AK41" s="71"/>
      <c r="AL41" s="71"/>
      <c r="AM41" s="71"/>
      <c r="AN41" s="71"/>
    </row>
    <row r="42" spans="1:41" s="66" customFormat="1" ht="18" customHeight="1" x14ac:dyDescent="0.2">
      <c r="A42" s="58"/>
      <c r="B42" s="59"/>
      <c r="C42" s="72"/>
      <c r="D42" s="73"/>
      <c r="E42" s="74"/>
      <c r="F42" s="89"/>
      <c r="G42" s="58"/>
      <c r="H42" s="58"/>
      <c r="I42" s="58"/>
      <c r="J42" s="65"/>
      <c r="K42" s="58"/>
      <c r="M42" s="90"/>
      <c r="N42" s="67"/>
      <c r="W42" s="68"/>
      <c r="X42" s="68"/>
      <c r="Y42" s="68"/>
      <c r="Z42" s="68"/>
      <c r="AA42" s="68"/>
      <c r="AB42" s="68"/>
      <c r="AC42" s="68"/>
      <c r="AD42" s="68"/>
      <c r="AE42" s="68"/>
      <c r="AF42" s="68"/>
      <c r="AG42" s="68"/>
      <c r="AH42" s="68"/>
      <c r="AJ42" s="69"/>
      <c r="AK42" s="70"/>
      <c r="AL42" s="71"/>
      <c r="AM42" s="71"/>
      <c r="AN42" s="71"/>
      <c r="AO42" s="71"/>
    </row>
    <row r="43" spans="1:41" s="66" customFormat="1" ht="24" customHeight="1" x14ac:dyDescent="0.2">
      <c r="A43" s="58"/>
      <c r="B43" s="59"/>
      <c r="C43" s="523" t="s">
        <v>25</v>
      </c>
      <c r="D43" s="523"/>
      <c r="E43" s="523"/>
      <c r="F43" s="523"/>
      <c r="G43" s="91" t="str">
        <f>IF(OR('SAISIE BAR BRASSERIE'!N241="NON",'SAISIE BAR BRASSERIE'!N244="NON",'SAISIE BAR BRASSERIE'!N248="NON",'SAISIE BAR BRASSERIE'!N251="NON",'SAISIE BAR BRASSERIE'!N255="NON"),"NON","OUI")</f>
        <v>OUI</v>
      </c>
      <c r="H43" s="58"/>
      <c r="I43" s="58"/>
      <c r="J43" s="65"/>
      <c r="M43" s="58"/>
      <c r="N43" s="67"/>
      <c r="V43" s="68"/>
      <c r="W43" s="68"/>
      <c r="X43" s="68"/>
      <c r="Y43" s="68"/>
      <c r="Z43" s="68"/>
      <c r="AA43" s="68"/>
      <c r="AB43" s="68"/>
      <c r="AC43" s="68"/>
      <c r="AD43" s="68"/>
      <c r="AE43" s="68"/>
      <c r="AF43" s="68"/>
      <c r="AG43" s="68"/>
      <c r="AI43" s="76"/>
      <c r="AJ43" s="70"/>
      <c r="AK43" s="71"/>
      <c r="AL43" s="71"/>
      <c r="AM43" s="71"/>
      <c r="AN43" s="71"/>
    </row>
    <row r="44" spans="1:41" s="98" customFormat="1" ht="15.75" customHeight="1" x14ac:dyDescent="0.2">
      <c r="A44" s="73"/>
      <c r="B44" s="92"/>
      <c r="C44" s="93"/>
      <c r="D44" s="94"/>
      <c r="E44" s="94"/>
      <c r="F44" s="94"/>
      <c r="G44" s="95"/>
      <c r="H44" s="96"/>
      <c r="I44" s="96"/>
      <c r="J44" s="97"/>
      <c r="M44" s="73"/>
      <c r="N44" s="99"/>
      <c r="V44" s="100"/>
      <c r="W44" s="100"/>
      <c r="X44" s="100"/>
      <c r="Y44" s="100"/>
      <c r="Z44" s="100"/>
      <c r="AA44" s="100"/>
      <c r="AB44" s="100"/>
      <c r="AC44" s="100"/>
      <c r="AD44" s="100"/>
      <c r="AE44" s="100"/>
      <c r="AF44" s="100"/>
      <c r="AG44" s="100"/>
      <c r="AI44" s="76"/>
      <c r="AJ44" s="70"/>
      <c r="AK44" s="71"/>
      <c r="AL44" s="71"/>
      <c r="AM44" s="71"/>
      <c r="AN44" s="71"/>
    </row>
    <row r="45" spans="1:41" s="66" customFormat="1" ht="18" customHeight="1" x14ac:dyDescent="0.2">
      <c r="A45" s="58"/>
      <c r="B45" s="59"/>
      <c r="C45" s="73"/>
      <c r="D45" s="73"/>
      <c r="E45" s="74"/>
      <c r="F45" s="89"/>
      <c r="K45" s="58"/>
      <c r="M45" s="90"/>
      <c r="N45" s="67"/>
      <c r="W45" s="68"/>
      <c r="X45" s="68"/>
      <c r="Y45" s="68"/>
      <c r="Z45" s="68"/>
      <c r="AA45" s="68"/>
      <c r="AB45" s="68"/>
      <c r="AC45" s="68"/>
      <c r="AD45" s="68"/>
      <c r="AE45" s="68"/>
      <c r="AF45" s="68"/>
      <c r="AG45" s="68"/>
      <c r="AH45" s="68"/>
      <c r="AJ45" s="69"/>
      <c r="AK45" s="70"/>
      <c r="AL45" s="71"/>
      <c r="AM45" s="71"/>
      <c r="AN45" s="71"/>
      <c r="AO45" s="71"/>
    </row>
    <row r="46" spans="1:41" ht="24" customHeight="1" x14ac:dyDescent="0.2">
      <c r="A46" s="6"/>
      <c r="B46" s="20"/>
      <c r="C46" s="515" t="s">
        <v>26</v>
      </c>
      <c r="D46" s="515"/>
      <c r="E46" s="515"/>
      <c r="F46" s="515"/>
      <c r="G46" s="101"/>
      <c r="H46" s="101"/>
      <c r="I46" s="101"/>
      <c r="J46" s="102"/>
      <c r="K46" s="6"/>
      <c r="M46" s="103"/>
      <c r="N46" s="67"/>
      <c r="AJ46" s="16"/>
      <c r="AL46" s="17"/>
      <c r="AM46" s="17"/>
      <c r="AN46" s="17"/>
      <c r="AO46" s="17"/>
    </row>
    <row r="47" spans="1:41" s="66" customFormat="1" ht="18" customHeight="1" x14ac:dyDescent="0.2">
      <c r="A47" s="58"/>
      <c r="B47" s="59"/>
      <c r="C47" s="104"/>
      <c r="D47" s="58"/>
      <c r="E47" s="58"/>
      <c r="F47" s="58"/>
      <c r="G47" s="58"/>
      <c r="H47" s="58"/>
      <c r="I47" s="58"/>
      <c r="J47" s="65"/>
      <c r="K47" s="58"/>
      <c r="M47" s="58"/>
      <c r="N47" s="67"/>
      <c r="W47" s="68"/>
      <c r="X47" s="68"/>
      <c r="Y47" s="68"/>
      <c r="Z47" s="68"/>
      <c r="AA47" s="68"/>
      <c r="AB47" s="68"/>
      <c r="AC47" s="68"/>
      <c r="AD47" s="68"/>
      <c r="AE47" s="68"/>
      <c r="AF47" s="68"/>
      <c r="AG47" s="68"/>
      <c r="AH47" s="68"/>
      <c r="AJ47" s="69"/>
      <c r="AK47" s="70"/>
      <c r="AL47" s="71"/>
      <c r="AM47" s="71"/>
      <c r="AN47" s="71"/>
      <c r="AO47" s="71"/>
    </row>
    <row r="48" spans="1:41" s="66" customFormat="1" ht="18" customHeight="1" x14ac:dyDescent="0.2">
      <c r="A48" s="58"/>
      <c r="B48" s="59"/>
      <c r="C48" s="104"/>
      <c r="D48" s="58"/>
      <c r="E48" s="58"/>
      <c r="F48" s="58"/>
      <c r="G48" s="58"/>
      <c r="H48" s="58"/>
      <c r="I48" s="58"/>
      <c r="J48" s="65"/>
      <c r="K48" s="58"/>
      <c r="M48" s="105"/>
      <c r="N48" s="67"/>
      <c r="W48" s="68"/>
      <c r="X48" s="68"/>
      <c r="Y48" s="68"/>
      <c r="Z48" s="68"/>
      <c r="AA48" s="68"/>
      <c r="AB48" s="68"/>
      <c r="AC48" s="68"/>
      <c r="AD48" s="68"/>
      <c r="AE48" s="68"/>
      <c r="AF48" s="68"/>
      <c r="AG48" s="68"/>
      <c r="AH48" s="68"/>
      <c r="AJ48" s="69"/>
      <c r="AK48" s="70"/>
      <c r="AL48" s="71"/>
      <c r="AM48" s="71"/>
      <c r="AN48" s="71"/>
      <c r="AO48" s="71"/>
    </row>
    <row r="49" spans="1:41" s="66" customFormat="1" ht="18" customHeight="1" x14ac:dyDescent="0.2">
      <c r="A49" s="58"/>
      <c r="B49" s="59"/>
      <c r="C49" s="104"/>
      <c r="D49" s="58"/>
      <c r="E49" s="58"/>
      <c r="F49" s="58"/>
      <c r="G49" s="58"/>
      <c r="H49" s="58"/>
      <c r="I49" s="58"/>
      <c r="J49" s="65"/>
      <c r="K49" s="58"/>
      <c r="W49" s="68"/>
      <c r="X49" s="68"/>
      <c r="Y49" s="68"/>
      <c r="Z49" s="68"/>
      <c r="AA49" s="68"/>
      <c r="AB49" s="68"/>
      <c r="AC49" s="68"/>
      <c r="AD49" s="68"/>
      <c r="AE49" s="68"/>
      <c r="AF49" s="68"/>
      <c r="AG49" s="68"/>
      <c r="AH49" s="68"/>
      <c r="AJ49" s="69"/>
      <c r="AK49" s="70"/>
      <c r="AL49" s="71"/>
      <c r="AM49" s="71"/>
      <c r="AN49" s="71"/>
      <c r="AO49" s="71"/>
    </row>
    <row r="50" spans="1:41" s="66" customFormat="1" ht="18" customHeight="1" x14ac:dyDescent="0.2">
      <c r="A50" s="58"/>
      <c r="B50" s="59"/>
      <c r="C50" s="104"/>
      <c r="D50" s="58"/>
      <c r="E50" s="58"/>
      <c r="F50" s="58"/>
      <c r="G50" s="58"/>
      <c r="H50" s="58"/>
      <c r="I50" s="58"/>
      <c r="J50" s="65"/>
      <c r="K50" s="58"/>
      <c r="W50" s="68"/>
      <c r="X50" s="68"/>
      <c r="Y50" s="68"/>
      <c r="Z50" s="68"/>
      <c r="AA50" s="68"/>
      <c r="AB50" s="68"/>
      <c r="AC50" s="68"/>
      <c r="AD50" s="68"/>
      <c r="AE50" s="68"/>
      <c r="AF50" s="68"/>
      <c r="AG50" s="68"/>
      <c r="AH50" s="68"/>
      <c r="AJ50" s="69"/>
      <c r="AK50" s="70"/>
      <c r="AL50" s="71"/>
      <c r="AM50" s="71"/>
      <c r="AN50" s="71"/>
      <c r="AO50" s="71"/>
    </row>
    <row r="51" spans="1:41" s="66" customFormat="1" ht="18" customHeight="1" x14ac:dyDescent="0.2">
      <c r="A51" s="58"/>
      <c r="B51" s="59"/>
      <c r="C51" s="104"/>
      <c r="D51" s="58"/>
      <c r="E51" s="58"/>
      <c r="F51" s="58"/>
      <c r="G51" s="58"/>
      <c r="H51" s="58"/>
      <c r="I51" s="58"/>
      <c r="J51" s="65"/>
      <c r="K51" s="58"/>
      <c r="W51" s="68"/>
      <c r="X51" s="68"/>
      <c r="Y51" s="68"/>
      <c r="Z51" s="68"/>
      <c r="AA51" s="68"/>
      <c r="AB51" s="68"/>
      <c r="AC51" s="68"/>
      <c r="AD51" s="68"/>
      <c r="AE51" s="68"/>
      <c r="AF51" s="68"/>
      <c r="AG51" s="68"/>
      <c r="AH51" s="68"/>
      <c r="AJ51" s="69"/>
      <c r="AK51" s="70"/>
      <c r="AL51" s="71"/>
      <c r="AM51" s="71"/>
      <c r="AN51" s="71"/>
      <c r="AO51" s="71"/>
    </row>
    <row r="52" spans="1:41" s="66" customFormat="1" ht="18" customHeight="1" x14ac:dyDescent="0.2">
      <c r="A52" s="58"/>
      <c r="B52" s="59"/>
      <c r="C52" s="104"/>
      <c r="D52" s="58"/>
      <c r="E52" s="58"/>
      <c r="F52" s="58"/>
      <c r="G52" s="58"/>
      <c r="H52" s="58"/>
      <c r="I52" s="58"/>
      <c r="J52" s="65"/>
      <c r="K52" s="58"/>
      <c r="W52" s="68"/>
      <c r="X52" s="68"/>
      <c r="Y52" s="68"/>
      <c r="Z52" s="68"/>
      <c r="AA52" s="68"/>
      <c r="AB52" s="68"/>
      <c r="AC52" s="68"/>
      <c r="AD52" s="68"/>
      <c r="AE52" s="68"/>
      <c r="AF52" s="68"/>
      <c r="AG52" s="68"/>
      <c r="AH52" s="68"/>
      <c r="AJ52" s="69"/>
      <c r="AK52" s="70"/>
      <c r="AL52" s="71"/>
      <c r="AM52" s="71"/>
      <c r="AN52" s="71"/>
      <c r="AO52" s="71"/>
    </row>
    <row r="53" spans="1:41" s="66" customFormat="1" ht="18" customHeight="1" x14ac:dyDescent="0.2">
      <c r="A53" s="58"/>
      <c r="B53" s="59"/>
      <c r="C53" s="104"/>
      <c r="D53" s="58"/>
      <c r="E53" s="58"/>
      <c r="F53" s="58"/>
      <c r="G53" s="99"/>
      <c r="H53" s="99"/>
      <c r="I53" s="58"/>
      <c r="J53" s="65"/>
      <c r="K53" s="58"/>
      <c r="W53" s="68"/>
      <c r="X53" s="68"/>
      <c r="Y53" s="68"/>
      <c r="Z53" s="68"/>
      <c r="AA53" s="68"/>
      <c r="AB53" s="68"/>
      <c r="AC53" s="68"/>
      <c r="AD53" s="68"/>
      <c r="AE53" s="68"/>
      <c r="AF53" s="68"/>
      <c r="AG53" s="68"/>
      <c r="AH53" s="68"/>
      <c r="AJ53" s="69"/>
      <c r="AK53" s="70"/>
      <c r="AL53" s="71"/>
      <c r="AM53" s="71"/>
      <c r="AN53" s="71"/>
      <c r="AO53" s="71"/>
    </row>
    <row r="54" spans="1:41" s="66" customFormat="1" ht="18" customHeight="1" x14ac:dyDescent="0.2">
      <c r="A54" s="58"/>
      <c r="B54" s="59"/>
      <c r="C54" s="104"/>
      <c r="D54" s="58"/>
      <c r="E54" s="58"/>
      <c r="F54" s="58"/>
      <c r="G54" s="99"/>
      <c r="H54" s="99"/>
      <c r="I54" s="58"/>
      <c r="J54" s="65"/>
      <c r="K54" s="58"/>
      <c r="W54" s="68"/>
      <c r="X54" s="68"/>
      <c r="Y54" s="68"/>
      <c r="Z54" s="68"/>
      <c r="AA54" s="68"/>
      <c r="AB54" s="68"/>
      <c r="AC54" s="68"/>
      <c r="AD54" s="68"/>
      <c r="AE54" s="68"/>
      <c r="AF54" s="68"/>
      <c r="AG54" s="68"/>
      <c r="AH54" s="68"/>
      <c r="AJ54" s="69"/>
      <c r="AK54" s="70"/>
      <c r="AL54" s="71"/>
      <c r="AM54" s="71"/>
      <c r="AN54" s="71"/>
      <c r="AO54" s="71"/>
    </row>
    <row r="55" spans="1:41" s="66" customFormat="1" ht="18" customHeight="1" x14ac:dyDescent="0.2">
      <c r="A55" s="58"/>
      <c r="B55" s="59"/>
      <c r="C55" s="104"/>
      <c r="D55" s="58"/>
      <c r="E55" s="58"/>
      <c r="F55" s="58"/>
      <c r="G55" s="99"/>
      <c r="H55" s="99"/>
      <c r="I55" s="58"/>
      <c r="J55" s="65"/>
      <c r="K55" s="58"/>
      <c r="W55" s="68"/>
      <c r="X55" s="68"/>
      <c r="Y55" s="68"/>
      <c r="Z55" s="68"/>
      <c r="AA55" s="68"/>
      <c r="AB55" s="68"/>
      <c r="AC55" s="68"/>
      <c r="AD55" s="68"/>
      <c r="AE55" s="68"/>
      <c r="AF55" s="68"/>
      <c r="AG55" s="68"/>
      <c r="AH55" s="68"/>
      <c r="AJ55" s="69"/>
      <c r="AK55" s="70"/>
      <c r="AL55" s="71"/>
      <c r="AM55" s="71"/>
      <c r="AN55" s="71"/>
      <c r="AO55" s="71"/>
    </row>
    <row r="56" spans="1:41" s="66" customFormat="1" ht="18" customHeight="1" x14ac:dyDescent="0.2">
      <c r="A56" s="58"/>
      <c r="B56" s="59"/>
      <c r="C56" s="104"/>
      <c r="D56" s="58"/>
      <c r="E56" s="58"/>
      <c r="F56" s="58"/>
      <c r="G56" s="99"/>
      <c r="H56" s="99"/>
      <c r="I56" s="58"/>
      <c r="J56" s="65"/>
      <c r="K56" s="58"/>
      <c r="W56" s="68"/>
      <c r="X56" s="68"/>
      <c r="Y56" s="68"/>
      <c r="Z56" s="68"/>
      <c r="AA56" s="68"/>
      <c r="AB56" s="68"/>
      <c r="AC56" s="68"/>
      <c r="AD56" s="68"/>
      <c r="AE56" s="68"/>
      <c r="AF56" s="68"/>
      <c r="AG56" s="68"/>
      <c r="AH56" s="68"/>
      <c r="AJ56" s="69"/>
      <c r="AK56" s="70"/>
      <c r="AL56" s="71"/>
      <c r="AM56" s="71"/>
      <c r="AN56" s="71"/>
      <c r="AO56" s="71"/>
    </row>
    <row r="57" spans="1:41" s="66" customFormat="1" ht="18" customHeight="1" x14ac:dyDescent="0.2">
      <c r="A57" s="58"/>
      <c r="B57" s="59"/>
      <c r="C57" s="104"/>
      <c r="D57" s="58"/>
      <c r="E57" s="58"/>
      <c r="F57" s="58"/>
      <c r="G57" s="99"/>
      <c r="H57" s="99"/>
      <c r="I57" s="58"/>
      <c r="J57" s="65"/>
      <c r="K57" s="58"/>
      <c r="W57" s="68"/>
      <c r="X57" s="68"/>
      <c r="Y57" s="68"/>
      <c r="Z57" s="68"/>
      <c r="AA57" s="68"/>
      <c r="AB57" s="68"/>
      <c r="AC57" s="68"/>
      <c r="AD57" s="68"/>
      <c r="AE57" s="68"/>
      <c r="AF57" s="68"/>
      <c r="AG57" s="68"/>
      <c r="AH57" s="68"/>
      <c r="AJ57" s="69"/>
      <c r="AK57" s="70"/>
      <c r="AL57" s="71"/>
      <c r="AM57" s="71"/>
      <c r="AN57" s="71"/>
      <c r="AO57" s="71"/>
    </row>
    <row r="58" spans="1:41" s="66" customFormat="1" ht="18" customHeight="1" x14ac:dyDescent="0.2">
      <c r="A58" s="58"/>
      <c r="B58" s="59"/>
      <c r="C58" s="104"/>
      <c r="D58" s="58"/>
      <c r="E58" s="58"/>
      <c r="F58" s="58"/>
      <c r="G58" s="99"/>
      <c r="H58" s="99"/>
      <c r="I58" s="58"/>
      <c r="J58" s="65"/>
      <c r="K58" s="58"/>
      <c r="W58" s="68"/>
      <c r="X58" s="68"/>
      <c r="Y58" s="68"/>
      <c r="Z58" s="68"/>
      <c r="AA58" s="68"/>
      <c r="AB58" s="68"/>
      <c r="AC58" s="68"/>
      <c r="AD58" s="68"/>
      <c r="AE58" s="68"/>
      <c r="AF58" s="68"/>
      <c r="AG58" s="68"/>
      <c r="AH58" s="68"/>
      <c r="AJ58" s="69"/>
      <c r="AK58" s="70"/>
      <c r="AL58" s="71"/>
      <c r="AM58" s="71"/>
      <c r="AN58" s="71"/>
      <c r="AO58" s="71"/>
    </row>
    <row r="59" spans="1:41" x14ac:dyDescent="0.2">
      <c r="C59" s="22"/>
      <c r="D59" s="6"/>
      <c r="E59" s="6"/>
      <c r="F59" s="6"/>
      <c r="G59" s="6"/>
      <c r="H59" s="6"/>
      <c r="I59" s="6"/>
      <c r="J59" s="23"/>
      <c r="AJ59" s="16"/>
      <c r="AL59" s="17"/>
      <c r="AM59" s="17"/>
      <c r="AN59" s="17"/>
      <c r="AO59" s="17"/>
    </row>
    <row r="60" spans="1:41" x14ac:dyDescent="0.2">
      <c r="C60" s="22"/>
      <c r="D60" s="6"/>
      <c r="E60" s="6"/>
      <c r="F60" s="6"/>
      <c r="G60" s="6"/>
      <c r="H60" s="6"/>
      <c r="I60" s="6"/>
      <c r="J60" s="23"/>
      <c r="AJ60" s="16"/>
      <c r="AL60" s="17"/>
      <c r="AM60" s="17"/>
      <c r="AN60" s="17"/>
      <c r="AO60" s="17"/>
    </row>
    <row r="61" spans="1:41" x14ac:dyDescent="0.2">
      <c r="C61" s="22"/>
      <c r="D61" s="6"/>
      <c r="E61" s="6"/>
      <c r="F61" s="6"/>
      <c r="G61" s="6"/>
      <c r="H61" s="6"/>
      <c r="I61" s="6"/>
      <c r="J61" s="23"/>
      <c r="AJ61" s="16"/>
      <c r="AL61" s="17"/>
      <c r="AM61" s="17"/>
      <c r="AN61" s="17"/>
      <c r="AO61" s="17"/>
    </row>
    <row r="62" spans="1:41" x14ac:dyDescent="0.2">
      <c r="C62" s="22"/>
      <c r="D62" s="6"/>
      <c r="E62" s="6"/>
      <c r="F62" s="6"/>
      <c r="G62" s="6"/>
      <c r="H62" s="6"/>
      <c r="I62" s="6"/>
      <c r="J62" s="23"/>
      <c r="AJ62" s="16"/>
      <c r="AL62" s="17"/>
      <c r="AM62" s="17"/>
      <c r="AN62" s="17"/>
      <c r="AO62" s="17"/>
    </row>
    <row r="63" spans="1:41" x14ac:dyDescent="0.2">
      <c r="C63" s="22"/>
      <c r="D63" s="6"/>
      <c r="E63" s="6"/>
      <c r="F63" s="6"/>
      <c r="G63" s="6"/>
      <c r="H63" s="6"/>
      <c r="I63" s="6"/>
      <c r="J63" s="23"/>
      <c r="AJ63" s="16"/>
      <c r="AL63" s="17"/>
      <c r="AM63" s="17"/>
      <c r="AN63" s="17"/>
      <c r="AO63" s="17"/>
    </row>
    <row r="64" spans="1:41" x14ac:dyDescent="0.2">
      <c r="C64" s="22"/>
      <c r="D64" s="6"/>
      <c r="E64" s="6"/>
      <c r="F64" s="6"/>
      <c r="G64" s="6"/>
      <c r="H64" s="6"/>
      <c r="I64" s="6"/>
      <c r="J64" s="23"/>
      <c r="AJ64" s="16"/>
      <c r="AL64" s="17"/>
      <c r="AM64" s="17"/>
      <c r="AN64" s="17"/>
      <c r="AO64" s="17"/>
    </row>
    <row r="65" spans="3:41" x14ac:dyDescent="0.2">
      <c r="C65" s="22"/>
      <c r="D65" s="6"/>
      <c r="E65" s="6"/>
      <c r="F65" s="6"/>
      <c r="G65" s="6"/>
      <c r="H65" s="6"/>
      <c r="I65" s="6"/>
      <c r="J65" s="23"/>
      <c r="AJ65" s="16"/>
      <c r="AL65" s="17"/>
      <c r="AM65" s="17"/>
      <c r="AN65" s="17"/>
      <c r="AO65" s="17"/>
    </row>
    <row r="66" spans="3:41" x14ac:dyDescent="0.2">
      <c r="C66" s="22"/>
      <c r="D66" s="6"/>
      <c r="E66" s="6"/>
      <c r="F66" s="6"/>
      <c r="G66" s="6"/>
      <c r="H66" s="6"/>
      <c r="I66" s="6"/>
      <c r="J66" s="23"/>
      <c r="AJ66" s="16"/>
      <c r="AL66" s="17"/>
      <c r="AM66" s="17"/>
      <c r="AN66" s="17"/>
      <c r="AO66" s="17"/>
    </row>
    <row r="67" spans="3:41" x14ac:dyDescent="0.2">
      <c r="C67" s="31"/>
      <c r="D67" s="32"/>
      <c r="E67" s="32"/>
      <c r="F67" s="32"/>
      <c r="G67" s="32"/>
      <c r="H67" s="32"/>
      <c r="I67" s="32"/>
      <c r="J67" s="33"/>
      <c r="AJ67" s="16"/>
      <c r="AL67" s="17"/>
      <c r="AM67" s="17"/>
      <c r="AN67" s="17"/>
      <c r="AO67" s="17"/>
    </row>
    <row r="68" spans="3:41" x14ac:dyDescent="0.2">
      <c r="AJ68" s="16"/>
      <c r="AL68" s="17"/>
      <c r="AM68" s="17"/>
      <c r="AN68" s="17"/>
      <c r="AO68" s="17"/>
    </row>
    <row r="69" spans="3:41" x14ac:dyDescent="0.2">
      <c r="AJ69" s="16"/>
    </row>
    <row r="70" spans="3:41" x14ac:dyDescent="0.2">
      <c r="AJ70" s="16"/>
      <c r="AL70" s="17"/>
      <c r="AM70" s="17"/>
      <c r="AN70" s="17"/>
      <c r="AO70" s="17"/>
    </row>
    <row r="71" spans="3:41" x14ac:dyDescent="0.2">
      <c r="AJ71" s="16"/>
      <c r="AL71" s="17"/>
      <c r="AM71" s="17"/>
      <c r="AN71" s="17"/>
      <c r="AO71" s="17"/>
    </row>
    <row r="72" spans="3:41" x14ac:dyDescent="0.2">
      <c r="AJ72" s="16"/>
      <c r="AL72" s="17"/>
      <c r="AM72" s="17"/>
      <c r="AN72" s="17"/>
      <c r="AO72" s="17"/>
    </row>
    <row r="73" spans="3:41" x14ac:dyDescent="0.2">
      <c r="AJ73" s="16"/>
      <c r="AL73" s="17"/>
      <c r="AM73" s="17"/>
      <c r="AN73" s="17"/>
      <c r="AO73" s="17"/>
    </row>
    <row r="74" spans="3:41" x14ac:dyDescent="0.2">
      <c r="AJ74" s="16"/>
      <c r="AL74" s="17"/>
      <c r="AM74" s="17"/>
      <c r="AN74" s="17"/>
      <c r="AO74" s="17"/>
    </row>
    <row r="75" spans="3:41" x14ac:dyDescent="0.2">
      <c r="AJ75" s="16"/>
      <c r="AL75" s="17"/>
      <c r="AM75" s="17"/>
      <c r="AN75" s="17"/>
      <c r="AO75" s="17"/>
    </row>
    <row r="76" spans="3:41" x14ac:dyDescent="0.2">
      <c r="AJ76" s="16"/>
      <c r="AL76" s="17"/>
      <c r="AM76" s="17"/>
      <c r="AN76" s="17"/>
      <c r="AO76" s="17"/>
    </row>
    <row r="77" spans="3:41" x14ac:dyDescent="0.2">
      <c r="AJ77" s="16"/>
      <c r="AL77" s="17"/>
      <c r="AM77" s="17"/>
      <c r="AN77" s="17"/>
      <c r="AO77" s="17"/>
    </row>
    <row r="78" spans="3:41" x14ac:dyDescent="0.2">
      <c r="AJ78" s="16"/>
      <c r="AL78" s="17"/>
      <c r="AM78" s="17"/>
      <c r="AN78" s="17"/>
      <c r="AO78" s="17"/>
    </row>
    <row r="79" spans="3:41" x14ac:dyDescent="0.2">
      <c r="AJ79" s="16"/>
      <c r="AL79" s="17"/>
      <c r="AM79" s="17"/>
      <c r="AN79" s="17"/>
      <c r="AO79" s="17"/>
    </row>
    <row r="80" spans="3:41" x14ac:dyDescent="0.2">
      <c r="AJ80" s="16"/>
      <c r="AL80" s="17"/>
      <c r="AM80" s="17"/>
      <c r="AN80" s="17"/>
      <c r="AO80" s="17"/>
    </row>
    <row r="81" spans="36:41" x14ac:dyDescent="0.2">
      <c r="AJ81" s="16"/>
      <c r="AL81" s="17"/>
      <c r="AM81" s="17"/>
      <c r="AN81" s="17"/>
      <c r="AO81" s="17"/>
    </row>
    <row r="82" spans="36:41" x14ac:dyDescent="0.2">
      <c r="AJ82" s="16"/>
      <c r="AL82" s="17"/>
      <c r="AM82" s="17"/>
      <c r="AN82" s="17"/>
      <c r="AO82" s="17"/>
    </row>
    <row r="83" spans="36:41" x14ac:dyDescent="0.2">
      <c r="AJ83" s="16"/>
      <c r="AL83" s="17"/>
      <c r="AM83" s="17"/>
      <c r="AN83" s="17"/>
      <c r="AO83" s="17"/>
    </row>
    <row r="84" spans="36:41" x14ac:dyDescent="0.2">
      <c r="AJ84" s="16"/>
      <c r="AL84" s="17"/>
      <c r="AM84" s="17"/>
      <c r="AN84" s="17"/>
      <c r="AO84" s="17"/>
    </row>
    <row r="85" spans="36:41" x14ac:dyDescent="0.2">
      <c r="AJ85" s="16"/>
      <c r="AL85" s="17"/>
      <c r="AM85" s="17"/>
      <c r="AN85" s="17"/>
      <c r="AO85" s="17"/>
    </row>
    <row r="86" spans="36:41" x14ac:dyDescent="0.2">
      <c r="AJ86" s="16"/>
      <c r="AL86" s="17"/>
      <c r="AM86" s="17"/>
      <c r="AN86" s="17"/>
      <c r="AO86" s="17"/>
    </row>
    <row r="87" spans="36:41" x14ac:dyDescent="0.2">
      <c r="AJ87" s="16"/>
      <c r="AL87" s="17"/>
      <c r="AM87" s="17"/>
      <c r="AN87" s="17"/>
      <c r="AO87" s="17"/>
    </row>
    <row r="88" spans="36:41" x14ac:dyDescent="0.2">
      <c r="AJ88" s="16"/>
      <c r="AL88" s="17"/>
      <c r="AM88" s="17"/>
      <c r="AN88" s="17"/>
      <c r="AO88" s="17"/>
    </row>
    <row r="89" spans="36:41" x14ac:dyDescent="0.2">
      <c r="AJ89" s="16"/>
      <c r="AL89" s="17"/>
      <c r="AM89" s="17"/>
      <c r="AN89" s="17"/>
      <c r="AO89" s="17"/>
    </row>
    <row r="90" spans="36:41" x14ac:dyDescent="0.2">
      <c r="AJ90" s="16"/>
      <c r="AL90" s="17"/>
      <c r="AM90" s="17"/>
      <c r="AN90" s="17"/>
      <c r="AO90" s="17"/>
    </row>
    <row r="91" spans="36:41" x14ac:dyDescent="0.2">
      <c r="AJ91" s="16"/>
      <c r="AL91" s="17"/>
      <c r="AM91" s="17"/>
      <c r="AN91" s="17"/>
      <c r="AO91" s="17"/>
    </row>
    <row r="92" spans="36:41" x14ac:dyDescent="0.2">
      <c r="AJ92" s="16"/>
      <c r="AL92" s="17"/>
      <c r="AM92" s="17"/>
      <c r="AN92" s="17"/>
      <c r="AO92" s="17"/>
    </row>
    <row r="93" spans="36:41" x14ac:dyDescent="0.2">
      <c r="AJ93" s="16"/>
      <c r="AL93" s="17"/>
      <c r="AM93" s="17"/>
      <c r="AN93" s="17"/>
      <c r="AO93" s="17"/>
    </row>
    <row r="94" spans="36:41" x14ac:dyDescent="0.2">
      <c r="AJ94" s="16"/>
      <c r="AL94" s="17"/>
      <c r="AM94" s="17"/>
      <c r="AN94" s="17"/>
      <c r="AO94" s="17"/>
    </row>
    <row r="95" spans="36:41" x14ac:dyDescent="0.2">
      <c r="AJ95" s="16"/>
      <c r="AL95" s="17"/>
      <c r="AM95" s="17"/>
      <c r="AN95" s="17"/>
      <c r="AO95" s="17"/>
    </row>
    <row r="96" spans="36:41" x14ac:dyDescent="0.2">
      <c r="AJ96" s="16"/>
      <c r="AL96" s="17"/>
      <c r="AM96" s="17"/>
      <c r="AN96" s="17"/>
      <c r="AO96" s="17"/>
    </row>
    <row r="97" spans="36:41" x14ac:dyDescent="0.2">
      <c r="AJ97" s="16"/>
      <c r="AL97" s="17"/>
      <c r="AM97" s="17"/>
      <c r="AN97" s="17"/>
      <c r="AO97" s="17"/>
    </row>
    <row r="98" spans="36:41" x14ac:dyDescent="0.2">
      <c r="AJ98" s="16"/>
      <c r="AL98" s="17"/>
      <c r="AM98" s="17"/>
      <c r="AN98" s="17"/>
      <c r="AO98" s="17"/>
    </row>
    <row r="99" spans="36:41" x14ac:dyDescent="0.2">
      <c r="AJ99" s="16"/>
      <c r="AL99" s="17"/>
      <c r="AM99" s="17"/>
      <c r="AN99" s="17"/>
      <c r="AO99" s="17"/>
    </row>
    <row r="100" spans="36:41" x14ac:dyDescent="0.2">
      <c r="AJ100" s="16"/>
      <c r="AL100" s="17"/>
      <c r="AM100" s="17"/>
      <c r="AN100" s="17"/>
      <c r="AO100" s="17"/>
    </row>
    <row r="101" spans="36:41" x14ac:dyDescent="0.2">
      <c r="AJ101" s="16"/>
      <c r="AL101" s="17"/>
      <c r="AM101" s="17"/>
      <c r="AN101" s="17"/>
      <c r="AO101" s="17"/>
    </row>
    <row r="102" spans="36:41" x14ac:dyDescent="0.2">
      <c r="AJ102" s="16"/>
      <c r="AL102" s="17"/>
      <c r="AM102" s="17"/>
      <c r="AN102" s="17"/>
      <c r="AO102" s="17"/>
    </row>
    <row r="103" spans="36:41" x14ac:dyDescent="0.2">
      <c r="AJ103" s="16"/>
      <c r="AL103" s="17"/>
      <c r="AM103" s="17"/>
      <c r="AN103" s="17"/>
      <c r="AO103" s="17"/>
    </row>
    <row r="104" spans="36:41" x14ac:dyDescent="0.2">
      <c r="AJ104" s="16"/>
      <c r="AL104" s="17"/>
      <c r="AM104" s="17"/>
      <c r="AN104" s="17"/>
      <c r="AO104" s="17"/>
    </row>
    <row r="105" spans="36:41" x14ac:dyDescent="0.2">
      <c r="AJ105" s="16"/>
      <c r="AL105" s="17"/>
      <c r="AM105" s="17"/>
      <c r="AN105" s="17"/>
      <c r="AO105" s="17"/>
    </row>
    <row r="106" spans="36:41" x14ac:dyDescent="0.2">
      <c r="AJ106" s="16"/>
      <c r="AL106" s="17"/>
      <c r="AM106" s="17"/>
      <c r="AN106" s="17"/>
      <c r="AO106" s="17"/>
    </row>
    <row r="107" spans="36:41" x14ac:dyDescent="0.2">
      <c r="AJ107" s="16"/>
      <c r="AL107" s="17"/>
      <c r="AM107" s="17"/>
      <c r="AN107" s="17"/>
      <c r="AO107" s="17"/>
    </row>
    <row r="108" spans="36:41" x14ac:dyDescent="0.2">
      <c r="AJ108" s="16"/>
      <c r="AL108" s="17"/>
      <c r="AM108" s="17"/>
      <c r="AN108" s="17"/>
      <c r="AO108" s="17"/>
    </row>
    <row r="109" spans="36:41" x14ac:dyDescent="0.2">
      <c r="AJ109" s="16"/>
      <c r="AL109" s="17"/>
      <c r="AM109" s="17"/>
      <c r="AN109" s="17"/>
      <c r="AO109" s="17"/>
    </row>
    <row r="110" spans="36:41" x14ac:dyDescent="0.2">
      <c r="AJ110" s="16"/>
      <c r="AL110" s="17"/>
      <c r="AM110" s="17"/>
      <c r="AN110" s="17"/>
      <c r="AO110" s="17"/>
    </row>
    <row r="111" spans="36:41" x14ac:dyDescent="0.2">
      <c r="AJ111" s="16"/>
      <c r="AL111" s="17"/>
      <c r="AM111" s="17"/>
      <c r="AN111" s="17"/>
      <c r="AO111" s="17"/>
    </row>
    <row r="112" spans="36:41" x14ac:dyDescent="0.2">
      <c r="AJ112" s="16"/>
      <c r="AL112" s="17"/>
      <c r="AM112" s="17"/>
      <c r="AN112" s="17"/>
      <c r="AO112" s="17"/>
    </row>
    <row r="113" spans="36:41" x14ac:dyDescent="0.2">
      <c r="AJ113" s="16"/>
      <c r="AL113" s="17"/>
      <c r="AM113" s="17"/>
      <c r="AN113" s="17"/>
      <c r="AO113" s="17"/>
    </row>
    <row r="114" spans="36:41" x14ac:dyDescent="0.2">
      <c r="AJ114" s="16"/>
      <c r="AL114" s="17"/>
      <c r="AM114" s="17"/>
      <c r="AN114" s="17"/>
      <c r="AO114" s="17"/>
    </row>
    <row r="115" spans="36:41" x14ac:dyDescent="0.2">
      <c r="AJ115" s="16"/>
      <c r="AL115" s="17"/>
      <c r="AM115" s="17"/>
      <c r="AN115" s="17"/>
      <c r="AO115" s="17"/>
    </row>
    <row r="116" spans="36:41" x14ac:dyDescent="0.2">
      <c r="AJ116" s="16"/>
      <c r="AL116" s="17"/>
      <c r="AM116" s="17"/>
      <c r="AN116" s="17"/>
      <c r="AO116" s="17"/>
    </row>
    <row r="117" spans="36:41" x14ac:dyDescent="0.2">
      <c r="AJ117" s="16"/>
      <c r="AL117" s="17"/>
      <c r="AM117" s="17"/>
      <c r="AN117" s="17"/>
      <c r="AO117" s="17"/>
    </row>
    <row r="118" spans="36:41" x14ac:dyDescent="0.2">
      <c r="AJ118" s="16"/>
      <c r="AL118" s="17"/>
      <c r="AM118" s="17"/>
      <c r="AN118" s="17"/>
      <c r="AO118" s="17"/>
    </row>
    <row r="119" spans="36:41" x14ac:dyDescent="0.2">
      <c r="AJ119" s="16"/>
      <c r="AL119" s="17"/>
      <c r="AM119" s="17"/>
      <c r="AN119" s="17"/>
      <c r="AO119" s="17"/>
    </row>
    <row r="120" spans="36:41" x14ac:dyDescent="0.2">
      <c r="AJ120" s="16"/>
      <c r="AL120" s="17"/>
      <c r="AM120" s="17"/>
      <c r="AN120" s="17"/>
      <c r="AO120" s="17"/>
    </row>
    <row r="121" spans="36:41" x14ac:dyDescent="0.2">
      <c r="AJ121" s="16"/>
      <c r="AL121" s="17"/>
      <c r="AM121" s="17"/>
      <c r="AN121" s="17"/>
      <c r="AO121" s="17"/>
    </row>
    <row r="122" spans="36:41" x14ac:dyDescent="0.2">
      <c r="AJ122" s="16"/>
      <c r="AL122" s="17"/>
      <c r="AM122" s="17"/>
      <c r="AN122" s="17"/>
      <c r="AO122" s="17"/>
    </row>
    <row r="123" spans="36:41" x14ac:dyDescent="0.2">
      <c r="AJ123" s="16"/>
      <c r="AL123" s="17"/>
      <c r="AM123" s="17"/>
      <c r="AN123" s="17"/>
      <c r="AO123" s="17"/>
    </row>
    <row r="124" spans="36:41" x14ac:dyDescent="0.2">
      <c r="AJ124" s="16"/>
      <c r="AL124" s="17"/>
      <c r="AM124" s="17"/>
      <c r="AN124" s="17"/>
      <c r="AO124" s="17"/>
    </row>
    <row r="125" spans="36:41" x14ac:dyDescent="0.2">
      <c r="AJ125" s="16"/>
      <c r="AL125" s="17"/>
      <c r="AM125" s="17"/>
      <c r="AN125" s="17"/>
      <c r="AO125" s="17"/>
    </row>
    <row r="126" spans="36:41" x14ac:dyDescent="0.2">
      <c r="AJ126" s="16"/>
      <c r="AL126" s="17"/>
      <c r="AM126" s="17"/>
      <c r="AN126" s="17"/>
      <c r="AO126" s="17"/>
    </row>
    <row r="127" spans="36:41" x14ac:dyDescent="0.2">
      <c r="AJ127" s="16"/>
      <c r="AL127" s="17"/>
      <c r="AM127" s="17"/>
      <c r="AN127" s="17"/>
      <c r="AO127" s="17"/>
    </row>
    <row r="128" spans="36:41" x14ac:dyDescent="0.2">
      <c r="AJ128" s="16"/>
      <c r="AL128" s="17"/>
      <c r="AM128" s="17"/>
      <c r="AN128" s="17"/>
      <c r="AO128" s="17"/>
    </row>
    <row r="129" spans="36:41" x14ac:dyDescent="0.2">
      <c r="AJ129" s="16"/>
      <c r="AL129" s="17"/>
      <c r="AM129" s="17"/>
      <c r="AN129" s="17"/>
      <c r="AO129" s="17"/>
    </row>
    <row r="130" spans="36:41" x14ac:dyDescent="0.2">
      <c r="AJ130" s="16"/>
      <c r="AL130" s="17"/>
      <c r="AM130" s="17"/>
      <c r="AN130" s="17"/>
      <c r="AO130" s="17"/>
    </row>
    <row r="131" spans="36:41" x14ac:dyDescent="0.2">
      <c r="AJ131" s="16"/>
      <c r="AL131" s="17"/>
      <c r="AM131" s="17"/>
      <c r="AN131" s="17"/>
      <c r="AO131" s="17"/>
    </row>
    <row r="132" spans="36:41" x14ac:dyDescent="0.2">
      <c r="AJ132" s="16"/>
      <c r="AL132" s="17"/>
      <c r="AM132" s="17"/>
      <c r="AN132" s="17"/>
      <c r="AO132" s="17"/>
    </row>
    <row r="133" spans="36:41" x14ac:dyDescent="0.2">
      <c r="AJ133" s="16"/>
      <c r="AL133" s="17"/>
      <c r="AM133" s="17"/>
      <c r="AN133" s="17"/>
      <c r="AO133" s="17"/>
    </row>
    <row r="134" spans="36:41" x14ac:dyDescent="0.2">
      <c r="AJ134" s="16"/>
      <c r="AL134" s="17"/>
      <c r="AM134" s="17"/>
      <c r="AN134" s="17"/>
      <c r="AO134" s="17"/>
    </row>
    <row r="169" spans="3:6" ht="15.75" x14ac:dyDescent="0.2">
      <c r="C169" s="60" t="str">
        <f>'SAISIE BAR BRASSERIE'!L280</f>
        <v>10 – LES DISPOSITIONS DE MANAGEMENT (si plus de 5 employés)</v>
      </c>
      <c r="D169" s="61"/>
      <c r="E169" s="77"/>
      <c r="F169" s="106">
        <f>'SAISIE BAR BRASSERIE'!AC289</f>
        <v>1</v>
      </c>
    </row>
    <row r="170" spans="3:6" ht="15.75" x14ac:dyDescent="0.2">
      <c r="C170" s="60" t="str">
        <f>'SAISIE BAR BRASSERIE'!L257</f>
        <v>9 - LE DEVELOPPEMENT DURABLE</v>
      </c>
      <c r="D170" s="61"/>
      <c r="E170" s="77"/>
      <c r="F170" s="106">
        <f>'SAISIE BAR BRASSERIE'!AC280</f>
        <v>1</v>
      </c>
    </row>
    <row r="171" spans="3:6" ht="15.75" x14ac:dyDescent="0.2">
      <c r="C171" s="60" t="str">
        <f>'SAISIE BAR BRASSERIE'!L233</f>
        <v>8 - LE SUIVI DE LA QUALITE ET LA FIDELISATION DU CLIENT</v>
      </c>
      <c r="D171" s="61"/>
      <c r="E171" s="77"/>
      <c r="F171" s="106">
        <f>'SAISIE BAR BRASSERIE'!AC257</f>
        <v>1</v>
      </c>
    </row>
    <row r="172" spans="3:6" ht="15.75" x14ac:dyDescent="0.2">
      <c r="C172" s="107" t="str">
        <f>'SAISIE BAR BRASSERIE'!L202</f>
        <v>7 - LES ESPACES ET SERVICES COMMUNS</v>
      </c>
      <c r="D172" s="108"/>
      <c r="E172" s="109"/>
      <c r="F172" s="106">
        <f>'SAISIE BAR BRASSERIE'!AC233</f>
        <v>1</v>
      </c>
    </row>
    <row r="173" spans="3:6" ht="15.75" x14ac:dyDescent="0.2">
      <c r="C173" s="60" t="str">
        <f>'SAISIE BAR BRASSERIE'!L167</f>
        <v>6 - LES PRODUITS DE LA TABLE</v>
      </c>
      <c r="D173" s="61"/>
      <c r="E173" s="77"/>
      <c r="F173" s="106">
        <f>'SAISIE BAR BRASSERIE'!AC202</f>
        <v>1</v>
      </c>
    </row>
    <row r="174" spans="3:6" ht="15.75" x14ac:dyDescent="0.2">
      <c r="C174" s="60" t="str">
        <f>'SAISIE BAR BRASSERIE'!L145</f>
        <v>5 - La salle de restauration</v>
      </c>
      <c r="D174" s="61"/>
      <c r="E174" s="77"/>
      <c r="F174" s="106">
        <f>'SAISIE BAR BRASSERIE'!AC167</f>
        <v>1</v>
      </c>
    </row>
    <row r="175" spans="3:6" ht="15.75" x14ac:dyDescent="0.2">
      <c r="C175" s="60" t="str">
        <f>'SAISIE BAR BRASSERIE'!L90</f>
        <v xml:space="preserve">4 - L'ACCUEIL DU CLIENT - LA PRISE DE COMMANDE - LE SERVICE - LE DEPART </v>
      </c>
      <c r="D175" s="61"/>
      <c r="E175" s="77"/>
      <c r="F175" s="106">
        <f>'SAISIE BAR BRASSERIE'!AC145</f>
        <v>1</v>
      </c>
    </row>
    <row r="176" spans="3:6" ht="15.75" x14ac:dyDescent="0.2">
      <c r="C176" s="60" t="s">
        <v>486</v>
      </c>
      <c r="D176" s="61"/>
      <c r="E176" s="77"/>
      <c r="F176" s="106">
        <f>'SAISIE BAR BRASSERIE'!AC90</f>
        <v>1</v>
      </c>
    </row>
    <row r="177" spans="3:6" ht="15.75" x14ac:dyDescent="0.2">
      <c r="C177" s="60" t="str">
        <f>'SAISIE BAR BRASSERIE'!L37</f>
        <v>2 - LA RESERVATION TELEPHONIQUE - LA DEMANDE D'INFORMATIONS</v>
      </c>
      <c r="D177" s="61"/>
      <c r="E177" s="77"/>
      <c r="F177" s="106">
        <f>'SAISIE BAR BRASSERIE'!AC59</f>
        <v>1</v>
      </c>
    </row>
    <row r="178" spans="3:6" ht="15.75" x14ac:dyDescent="0.2">
      <c r="C178" s="60" t="str">
        <f>'SAISIE BAR BRASSERIE'!L1</f>
        <v>1 - PROMOTION ET COMMUNICATION</v>
      </c>
      <c r="D178" s="61"/>
      <c r="E178" s="77"/>
      <c r="F178" s="106">
        <f>'SAISIE BAR BRASSERIE'!AC37</f>
        <v>1</v>
      </c>
    </row>
  </sheetData>
  <sheetProtection password="E81C" sheet="1" objects="1" scenarios="1"/>
  <mergeCells count="15">
    <mergeCell ref="C46:F46"/>
    <mergeCell ref="T2:T27"/>
    <mergeCell ref="C3:J3"/>
    <mergeCell ref="C5:J5"/>
    <mergeCell ref="D8:I8"/>
    <mergeCell ref="D10:I10"/>
    <mergeCell ref="D12:I12"/>
    <mergeCell ref="D14:I14"/>
    <mergeCell ref="D16:I16"/>
    <mergeCell ref="D18:E18"/>
    <mergeCell ref="G18:I18"/>
    <mergeCell ref="D20:I20"/>
    <mergeCell ref="C28:J28"/>
    <mergeCell ref="C33:D33"/>
    <mergeCell ref="C43:F43"/>
  </mergeCells>
  <conditionalFormatting sqref="F34:F35">
    <cfRule type="cellIs" dxfId="192" priority="1" stopIfTrue="1" operator="greaterThan">
      <formula>0.8</formula>
    </cfRule>
  </conditionalFormatting>
  <conditionalFormatting sqref="F40:F41">
    <cfRule type="cellIs" dxfId="191" priority="3" stopIfTrue="1" operator="lessThan">
      <formula>0.8</formula>
    </cfRule>
    <cfRule type="cellIs" dxfId="190" priority="4" stopIfTrue="1" operator="greaterThan">
      <formula>0.8</formula>
    </cfRule>
  </conditionalFormatting>
  <conditionalFormatting sqref="F31 F36">
    <cfRule type="cellIs" dxfId="189" priority="5" stopIfTrue="1" operator="lessThan">
      <formula>0.85</formula>
    </cfRule>
    <cfRule type="cellIs" dxfId="188" priority="6" stopIfTrue="1" operator="greaterThan">
      <formula>0.85</formula>
    </cfRule>
  </conditionalFormatting>
  <conditionalFormatting sqref="F37:F39">
    <cfRule type="cellIs" dxfId="187" priority="9" stopIfTrue="1" operator="lessThan">
      <formula>0.9</formula>
    </cfRule>
    <cfRule type="cellIs" dxfId="186" priority="10" stopIfTrue="1" operator="greaterThan">
      <formula>0.9</formula>
    </cfRule>
    <cfRule type="cellIs" dxfId="185" priority="11" stopIfTrue="1" operator="equal">
      <formula>0.9</formula>
    </cfRule>
  </conditionalFormatting>
  <conditionalFormatting sqref="G43:G44">
    <cfRule type="cellIs" dxfId="184" priority="12" stopIfTrue="1" operator="equal">
      <formula>"OUI"</formula>
    </cfRule>
    <cfRule type="cellIs" dxfId="183" priority="13" stopIfTrue="1" operator="equal">
      <formula>"NON"</formula>
    </cfRule>
  </conditionalFormatting>
  <conditionalFormatting sqref="G31:G32 G34:G35 G37:G41">
    <cfRule type="cellIs" dxfId="182" priority="14" stopIfTrue="1" operator="equal">
      <formula>"OUI"</formula>
    </cfRule>
  </conditionalFormatting>
  <conditionalFormatting sqref="G36">
    <cfRule type="cellIs" dxfId="181" priority="15" stopIfTrue="1" operator="equal">
      <formula>"NON"</formula>
    </cfRule>
    <cfRule type="cellIs" dxfId="180" priority="16" stopIfTrue="1" operator="equal">
      <formula>"OUI"</formula>
    </cfRule>
  </conditionalFormatting>
  <dataValidations count="3">
    <dataValidation type="list" allowBlank="1" showErrorMessage="1" sqref="D14:I14">
      <formula1>$L$14:$N$14</formula1>
      <formula2>0</formula2>
    </dataValidation>
    <dataValidation type="list" allowBlank="1" showErrorMessage="1" sqref="D23 D25">
      <formula1>$Q$25:$S$25</formula1>
      <formula2>0</formula2>
    </dataValidation>
    <dataValidation type="list" allowBlank="1" showErrorMessage="1" sqref="I25">
      <formula1>$Q$25:$S$25</formula1>
    </dataValidation>
  </dataValidations>
  <printOptions horizontalCentered="1"/>
  <pageMargins left="0.78749999999999998" right="0.59027777777777779" top="0.78749999999999998" bottom="0.78749999999999998" header="0.51180555555555551" footer="0.51180555555555551"/>
  <pageSetup paperSize="9" scale="71" firstPageNumber="0" orientation="landscape" horizontalDpi="300" verticalDpi="300" r:id="rId1"/>
  <headerFooter alignWithMargins="0"/>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G301"/>
  <sheetViews>
    <sheetView view="pageBreakPreview" topLeftCell="K1" zoomScale="80" zoomScaleSheetLayoutView="80" workbookViewId="0">
      <selection activeCell="L1" sqref="L1"/>
    </sheetView>
  </sheetViews>
  <sheetFormatPr baseColWidth="10" defaultColWidth="11.42578125" defaultRowHeight="15.75" x14ac:dyDescent="0.25"/>
  <cols>
    <col min="1" max="1" width="12.85546875" style="110" hidden="1" customWidth="1"/>
    <col min="2" max="2" width="19.140625" style="110" hidden="1" customWidth="1"/>
    <col min="3" max="3" width="25.42578125" style="111" hidden="1" customWidth="1"/>
    <col min="4" max="4" width="20" style="245" hidden="1" customWidth="1"/>
    <col min="5" max="5" width="13.28515625" style="110" hidden="1" customWidth="1"/>
    <col min="6" max="6" width="16.42578125" style="110" hidden="1" customWidth="1"/>
    <col min="7" max="7" width="11.28515625" style="110" hidden="1" customWidth="1"/>
    <col min="8" max="8" width="11.5703125" style="112" hidden="1" customWidth="1"/>
    <col min="9" max="9" width="6.5703125" style="113" hidden="1" customWidth="1"/>
    <col min="10" max="10" width="4.7109375" style="114" hidden="1" customWidth="1"/>
    <col min="11" max="11" width="5.85546875" style="115" customWidth="1"/>
    <col min="12" max="12" width="81.5703125" style="116" customWidth="1"/>
    <col min="13" max="13" width="4.7109375" style="114" customWidth="1"/>
    <col min="14" max="14" width="20.85546875" style="243" customWidth="1"/>
    <col min="15" max="15" width="70.7109375" style="306" customWidth="1"/>
    <col min="16" max="16" width="11.42578125" style="117" hidden="1" customWidth="1"/>
    <col min="17" max="17" width="106.7109375" style="116" customWidth="1"/>
    <col min="18" max="18" width="14.5703125" style="244" customWidth="1"/>
    <col min="19" max="19" width="19.85546875" style="116" hidden="1" customWidth="1"/>
    <col min="20" max="20" width="11.42578125" style="118" hidden="1" customWidth="1"/>
    <col min="21" max="23" width="11.42578125" style="119" hidden="1" customWidth="1"/>
    <col min="24" max="24" width="11.42578125" style="120" hidden="1" customWidth="1"/>
    <col min="25" max="25" width="11.42578125" style="119" hidden="1" customWidth="1"/>
    <col min="26" max="26" width="11.42578125" style="120" hidden="1" customWidth="1"/>
    <col min="27" max="27" width="11.42578125" style="119" hidden="1" customWidth="1"/>
    <col min="28" max="28" width="11.42578125" style="120" hidden="1" customWidth="1"/>
    <col min="29" max="29" width="11.42578125" style="121" hidden="1" customWidth="1"/>
    <col min="30" max="78" width="11.42578125" style="119" hidden="1" customWidth="1"/>
    <col min="79" max="93" width="11.42578125" style="118" hidden="1" customWidth="1"/>
    <col min="94" max="156" width="11.42578125" style="118" customWidth="1"/>
    <col min="157" max="16384" width="11.42578125" style="118"/>
  </cols>
  <sheetData>
    <row r="1" spans="1:122" ht="30" customHeight="1" x14ac:dyDescent="0.25">
      <c r="H1" s="122"/>
      <c r="I1" s="123"/>
      <c r="J1" s="124"/>
      <c r="K1" s="296"/>
      <c r="L1" s="402" t="s">
        <v>27</v>
      </c>
      <c r="M1" s="403" t="s">
        <v>28</v>
      </c>
      <c r="N1" s="404" t="s">
        <v>29</v>
      </c>
      <c r="O1" s="405" t="s">
        <v>30</v>
      </c>
      <c r="P1" s="406"/>
      <c r="Q1" s="407" t="s">
        <v>31</v>
      </c>
      <c r="R1" s="408" t="s">
        <v>487</v>
      </c>
      <c r="S1" s="129"/>
      <c r="U1" s="165" t="s">
        <v>32</v>
      </c>
      <c r="V1" s="165" t="s">
        <v>33</v>
      </c>
      <c r="W1" s="165" t="s">
        <v>34</v>
      </c>
      <c r="X1" s="177" t="s">
        <v>35</v>
      </c>
      <c r="Y1" s="165" t="s">
        <v>36</v>
      </c>
      <c r="Z1" s="165" t="s">
        <v>37</v>
      </c>
      <c r="AA1" s="165" t="s">
        <v>38</v>
      </c>
      <c r="AB1" s="165" t="s">
        <v>39</v>
      </c>
      <c r="AC1" s="130" t="s">
        <v>40</v>
      </c>
      <c r="AD1" s="130"/>
      <c r="AE1" s="165" t="s">
        <v>41</v>
      </c>
      <c r="AF1" s="165" t="s">
        <v>42</v>
      </c>
      <c r="AG1" s="165" t="s">
        <v>36</v>
      </c>
      <c r="AH1" s="165" t="s">
        <v>37</v>
      </c>
      <c r="AI1" s="165" t="s">
        <v>38</v>
      </c>
      <c r="AJ1" s="290" t="s">
        <v>43</v>
      </c>
      <c r="AK1" s="206" t="s">
        <v>40</v>
      </c>
      <c r="AL1" s="130"/>
      <c r="AM1" s="165" t="s">
        <v>41</v>
      </c>
      <c r="AN1" s="165" t="s">
        <v>44</v>
      </c>
      <c r="AO1" s="165" t="s">
        <v>36</v>
      </c>
      <c r="AP1" s="165" t="s">
        <v>37</v>
      </c>
      <c r="AQ1" s="165" t="s">
        <v>38</v>
      </c>
      <c r="AR1" s="130" t="s">
        <v>39</v>
      </c>
      <c r="AS1" s="206" t="s">
        <v>40</v>
      </c>
      <c r="AT1" s="130"/>
      <c r="AU1" s="130" t="s">
        <v>41</v>
      </c>
      <c r="AV1" s="165" t="s">
        <v>44</v>
      </c>
      <c r="AW1" s="165" t="s">
        <v>36</v>
      </c>
      <c r="AX1" s="165" t="s">
        <v>37</v>
      </c>
      <c r="AY1" s="165" t="s">
        <v>38</v>
      </c>
      <c r="AZ1" s="130" t="s">
        <v>39</v>
      </c>
      <c r="BA1" s="206" t="s">
        <v>40</v>
      </c>
      <c r="BB1" s="130"/>
      <c r="BC1" s="130" t="s">
        <v>41</v>
      </c>
      <c r="BD1" s="165" t="s">
        <v>44</v>
      </c>
      <c r="BE1" s="165" t="s">
        <v>36</v>
      </c>
      <c r="BF1" s="165" t="s">
        <v>37</v>
      </c>
      <c r="BG1" s="165" t="s">
        <v>38</v>
      </c>
      <c r="BH1" s="130" t="s">
        <v>39</v>
      </c>
      <c r="BI1" s="206" t="s">
        <v>40</v>
      </c>
      <c r="BJ1" s="165"/>
      <c r="BK1" s="130" t="s">
        <v>41</v>
      </c>
      <c r="BL1" s="165" t="s">
        <v>44</v>
      </c>
      <c r="BM1" s="165" t="s">
        <v>36</v>
      </c>
      <c r="BN1" s="165" t="s">
        <v>37</v>
      </c>
      <c r="BO1" s="165" t="s">
        <v>38</v>
      </c>
      <c r="BP1" s="130" t="s">
        <v>39</v>
      </c>
      <c r="BQ1" s="206" t="s">
        <v>40</v>
      </c>
      <c r="BR1" s="165"/>
      <c r="BS1" s="130" t="s">
        <v>41</v>
      </c>
      <c r="BT1" s="165" t="s">
        <v>44</v>
      </c>
      <c r="BU1" s="165" t="s">
        <v>36</v>
      </c>
      <c r="BV1" s="165" t="s">
        <v>37</v>
      </c>
      <c r="BW1" s="165" t="s">
        <v>38</v>
      </c>
      <c r="BX1" s="130" t="s">
        <v>39</v>
      </c>
      <c r="BY1" s="206" t="s">
        <v>40</v>
      </c>
      <c r="BZ1" s="131"/>
      <c r="CA1" s="130" t="s">
        <v>41</v>
      </c>
      <c r="CB1" s="165" t="s">
        <v>44</v>
      </c>
      <c r="CC1" s="165" t="s">
        <v>36</v>
      </c>
      <c r="CD1" s="165" t="s">
        <v>37</v>
      </c>
      <c r="CE1" s="165" t="s">
        <v>38</v>
      </c>
      <c r="CF1" s="130" t="s">
        <v>39</v>
      </c>
      <c r="CG1" s="206" t="s">
        <v>40</v>
      </c>
      <c r="CI1" s="130" t="s">
        <v>41</v>
      </c>
      <c r="CJ1" s="165" t="s">
        <v>44</v>
      </c>
      <c r="CK1" s="165" t="s">
        <v>36</v>
      </c>
      <c r="CL1" s="165" t="s">
        <v>37</v>
      </c>
      <c r="CM1" s="165" t="s">
        <v>38</v>
      </c>
      <c r="CN1" s="130" t="s">
        <v>39</v>
      </c>
      <c r="CO1" s="206" t="s">
        <v>40</v>
      </c>
    </row>
    <row r="2" spans="1:122" s="137" customFormat="1" ht="18" customHeight="1" x14ac:dyDescent="0.25">
      <c r="A2" s="110"/>
      <c r="B2" s="110"/>
      <c r="C2" s="111" t="str">
        <f t="shared" ref="C2:C36" si="0">L$1</f>
        <v>1 - PROMOTION ET COMMUNICATION</v>
      </c>
      <c r="D2" s="245" t="str">
        <f>L$2</f>
        <v>La promotion</v>
      </c>
      <c r="E2" s="110"/>
      <c r="F2" s="110"/>
      <c r="G2" s="110"/>
      <c r="H2" s="132"/>
      <c r="I2" s="133"/>
      <c r="J2" s="134"/>
      <c r="K2" s="134"/>
      <c r="L2" s="133" t="s">
        <v>45</v>
      </c>
      <c r="M2" s="135"/>
      <c r="N2" s="239"/>
      <c r="O2" s="300"/>
      <c r="P2" s="136"/>
      <c r="Q2" s="134"/>
      <c r="R2" s="308"/>
      <c r="S2" s="134"/>
      <c r="X2" s="110"/>
      <c r="Y2" s="138" t="s">
        <v>46</v>
      </c>
      <c r="Z2" s="110"/>
      <c r="AB2" s="110"/>
      <c r="AC2" s="110"/>
      <c r="AH2" s="205" t="s">
        <v>47</v>
      </c>
      <c r="AP2" s="205" t="s">
        <v>48</v>
      </c>
      <c r="AX2" s="205" t="s">
        <v>49</v>
      </c>
      <c r="BF2" s="205" t="s">
        <v>50</v>
      </c>
      <c r="BN2" s="205" t="s">
        <v>51</v>
      </c>
      <c r="BV2" s="205" t="s">
        <v>52</v>
      </c>
      <c r="CD2" s="205" t="s">
        <v>53</v>
      </c>
      <c r="CL2" s="205" t="s">
        <v>54</v>
      </c>
    </row>
    <row r="3" spans="1:122" s="144" customFormat="1" ht="56.25" customHeight="1" x14ac:dyDescent="0.2">
      <c r="A3" s="139"/>
      <c r="B3" s="139" t="s">
        <v>64</v>
      </c>
      <c r="C3" s="111" t="str">
        <f t="shared" si="0"/>
        <v>1 - PROMOTION ET COMMUNICATION</v>
      </c>
      <c r="D3" s="245" t="str">
        <f>L$2</f>
        <v>La promotion</v>
      </c>
      <c r="E3" s="110"/>
      <c r="F3" s="110">
        <f>VLOOKUP(H3,Feuil1!A$1:B$5,2,0)</f>
        <v>0.1</v>
      </c>
      <c r="G3" s="139">
        <f>IF(H3="Information et Communication",1,IF(H3="Savoir-faire Savoir-être",2,IF(H3="Confort et hygiène",3,IF(H3="Qualité de la prestation",5,IF(H3="Développement Durable",4)))))</f>
        <v>1</v>
      </c>
      <c r="H3" s="140" t="s">
        <v>56</v>
      </c>
      <c r="I3" s="141" t="s">
        <v>57</v>
      </c>
      <c r="J3" s="142">
        <v>1</v>
      </c>
      <c r="K3" s="142">
        <f>IF(J3&lt;&gt;"",MAX(K$1:K2)+1,"")</f>
        <v>1</v>
      </c>
      <c r="L3" s="467" t="s">
        <v>58</v>
      </c>
      <c r="M3" s="463">
        <v>1</v>
      </c>
      <c r="N3" s="464" t="s">
        <v>0</v>
      </c>
      <c r="O3" s="504"/>
      <c r="P3" s="466" t="str">
        <f t="shared" ref="P3:P15" si="1">IF(ISERROR(SEARCH("Pas de NM possible",Q3)),"","oui")</f>
        <v>oui</v>
      </c>
      <c r="Q3" s="467" t="s">
        <v>554</v>
      </c>
      <c r="R3" s="314" t="s">
        <v>59</v>
      </c>
      <c r="S3" s="143"/>
      <c r="U3" s="145">
        <f>M3</f>
        <v>1</v>
      </c>
      <c r="V3" s="145">
        <f>IF(N3="OUI",1,IF(N3="NON",0,IF(N3="Non Mesuré","",0)))</f>
        <v>1</v>
      </c>
      <c r="W3" s="145">
        <f>IF(N3&lt;&gt;"Non Mesuré",U3*V3,"")</f>
        <v>1</v>
      </c>
      <c r="X3" s="145"/>
      <c r="Y3" s="145">
        <f>IF(N3="Non Mesuré",U3,0)</f>
        <v>0</v>
      </c>
      <c r="Z3" s="145"/>
      <c r="AA3" s="145">
        <f>U3-Y3</f>
        <v>1</v>
      </c>
      <c r="AB3" s="145"/>
      <c r="AC3" s="146"/>
      <c r="AD3" s="146"/>
      <c r="AE3" s="147">
        <f>IF(G3=1,W3,"")</f>
        <v>1</v>
      </c>
      <c r="AF3" s="147"/>
      <c r="AG3" s="147">
        <f>IF(G3=1,Y3,"")</f>
        <v>0</v>
      </c>
      <c r="AH3" s="147"/>
      <c r="AI3" s="147">
        <f>IF(G3=1,AA3,"")</f>
        <v>1</v>
      </c>
      <c r="AJ3" s="148"/>
      <c r="AK3" s="149"/>
      <c r="AL3" s="147"/>
      <c r="AM3" s="147" t="str">
        <f>IF(G3=2,W3,"")</f>
        <v/>
      </c>
      <c r="AN3" s="147"/>
      <c r="AO3" s="147" t="str">
        <f>IF(G3=2,Y3,"")</f>
        <v/>
      </c>
      <c r="AP3" s="147"/>
      <c r="AQ3" s="147" t="str">
        <f>IF(G3=2,AA3,"")</f>
        <v/>
      </c>
      <c r="AR3" s="148"/>
      <c r="AS3" s="149"/>
      <c r="AT3" s="147"/>
      <c r="AU3" s="147" t="str">
        <f>IF(G3=3,W3,"")</f>
        <v/>
      </c>
      <c r="AV3" s="147"/>
      <c r="AW3" s="147" t="str">
        <f>IF(G3=3,Y3,"")</f>
        <v/>
      </c>
      <c r="AX3" s="147"/>
      <c r="AY3" s="147" t="str">
        <f>IF(G3=3,AA3,"")</f>
        <v/>
      </c>
      <c r="AZ3" s="148"/>
      <c r="BA3" s="149"/>
      <c r="BB3" s="147"/>
      <c r="BC3" s="147" t="str">
        <f>IF(G3=4,W3,"")</f>
        <v/>
      </c>
      <c r="BD3" s="147"/>
      <c r="BE3" s="147" t="str">
        <f>IF(G3=4,Y3,"")</f>
        <v/>
      </c>
      <c r="BF3" s="147"/>
      <c r="BG3" s="147" t="str">
        <f>IF(G3=4,AA3,"")</f>
        <v/>
      </c>
      <c r="BH3" s="148"/>
      <c r="BI3" s="149"/>
      <c r="BJ3" s="145"/>
      <c r="BK3" s="147" t="str">
        <f>IF(G3=5,W3,"")</f>
        <v/>
      </c>
      <c r="BL3" s="147"/>
      <c r="BM3" s="147" t="str">
        <f>IF(G3=5,Y3,"")</f>
        <v/>
      </c>
      <c r="BN3" s="147"/>
      <c r="BO3" s="147" t="str">
        <f>IF(G3=5,AA3,"")</f>
        <v/>
      </c>
      <c r="BP3" s="148"/>
      <c r="BQ3" s="149"/>
      <c r="BR3" s="145"/>
      <c r="BS3" s="147" t="str">
        <f>IF(A3=31,W3,"")</f>
        <v/>
      </c>
      <c r="BT3" s="147"/>
      <c r="BU3" s="147" t="str">
        <f>IF(A3=31,Y3,"")</f>
        <v/>
      </c>
      <c r="BV3" s="147"/>
      <c r="BW3" s="147" t="str">
        <f>IF(A3=31,AA3,"")</f>
        <v/>
      </c>
      <c r="BX3" s="148"/>
      <c r="BY3" s="149"/>
      <c r="BZ3" s="150"/>
      <c r="CA3" s="147" t="str">
        <f>IF(A3=32,W3,"")</f>
        <v/>
      </c>
      <c r="CB3" s="147"/>
      <c r="CC3" s="147" t="str">
        <f>IF(A3=32,Y3,"")</f>
        <v/>
      </c>
      <c r="CD3" s="147"/>
      <c r="CE3" s="147" t="str">
        <f>IF(A3=32,AA3,"")</f>
        <v/>
      </c>
      <c r="CF3" s="148"/>
      <c r="CI3" s="147" t="str">
        <f>IF(A3=33,W3,"")</f>
        <v/>
      </c>
      <c r="CJ3" s="147"/>
      <c r="CK3" s="147" t="str">
        <f>IF(A3=33,Y3,"")</f>
        <v/>
      </c>
      <c r="CL3" s="147"/>
      <c r="CM3" s="147" t="str">
        <f>IF(A3=33,AA3,"")</f>
        <v/>
      </c>
      <c r="CN3" s="148"/>
    </row>
    <row r="4" spans="1:122" s="144" customFormat="1" ht="35.25" customHeight="1" x14ac:dyDescent="0.2">
      <c r="A4" s="139"/>
      <c r="B4" s="139" t="s">
        <v>64</v>
      </c>
      <c r="C4" s="111" t="str">
        <f t="shared" si="0"/>
        <v>1 - PROMOTION ET COMMUNICATION</v>
      </c>
      <c r="D4" s="245" t="str">
        <f>L$2</f>
        <v>La promotion</v>
      </c>
      <c r="E4" s="110"/>
      <c r="F4" s="110">
        <f>VLOOKUP(H4,Feuil1!A$1:B$5,2,0)</f>
        <v>0.1</v>
      </c>
      <c r="G4" s="139">
        <f>IF(H4="Information et Communication",1,IF(H4="Savoir-faire Savoir-être",2,IF(H4="Confort et hygiène",3,IF(H4="Qualité de la prestation",5,IF(H4="Développement Durable",4)))))</f>
        <v>1</v>
      </c>
      <c r="H4" s="140" t="s">
        <v>56</v>
      </c>
      <c r="I4" s="141" t="s">
        <v>57</v>
      </c>
      <c r="J4" s="142">
        <v>1</v>
      </c>
      <c r="K4" s="142">
        <f>IF(J4&lt;&gt;"",MAX(K$1:K3)+1,"")</f>
        <v>2</v>
      </c>
      <c r="L4" s="432" t="s">
        <v>60</v>
      </c>
      <c r="M4" s="433">
        <v>1</v>
      </c>
      <c r="N4" s="434" t="s">
        <v>0</v>
      </c>
      <c r="O4" s="499"/>
      <c r="P4" s="436" t="str">
        <f t="shared" si="1"/>
        <v>oui</v>
      </c>
      <c r="Q4" s="432" t="s">
        <v>555</v>
      </c>
      <c r="R4" s="314" t="s">
        <v>59</v>
      </c>
      <c r="S4" s="143"/>
      <c r="U4" s="145">
        <f t="shared" ref="U4:U5" si="2">M4</f>
        <v>1</v>
      </c>
      <c r="V4" s="145">
        <f t="shared" ref="V4:V5" si="3">IF(N4="OUI",1,IF(N4="NON",0,IF(N4="Non Mesuré","",0)))</f>
        <v>1</v>
      </c>
      <c r="W4" s="145">
        <f t="shared" ref="W4:W5" si="4">IF(N4&lt;&gt;"Non Mesuré",U4*V4,"")</f>
        <v>1</v>
      </c>
      <c r="X4" s="145"/>
      <c r="Y4" s="145">
        <f t="shared" ref="Y4:Y5" si="5">IF(N4="Non Mesuré",U4,0)</f>
        <v>0</v>
      </c>
      <c r="Z4" s="145"/>
      <c r="AA4" s="145">
        <f t="shared" ref="AA4:AA5" si="6">U4-Y4</f>
        <v>1</v>
      </c>
      <c r="AB4" s="145"/>
      <c r="AC4" s="146"/>
      <c r="AD4" s="146"/>
      <c r="AE4" s="147">
        <f t="shared" ref="AE4:AE5" si="7">IF(G4=1,W4,"")</f>
        <v>1</v>
      </c>
      <c r="AF4" s="147"/>
      <c r="AG4" s="147">
        <f t="shared" ref="AG4:AG5" si="8">IF(G4=1,Y4,"")</f>
        <v>0</v>
      </c>
      <c r="AH4" s="147"/>
      <c r="AI4" s="147">
        <f t="shared" ref="AI4:AI5" si="9">IF(G4=1,AA4,"")</f>
        <v>1</v>
      </c>
      <c r="AJ4" s="148"/>
      <c r="AK4" s="149"/>
      <c r="AL4" s="147"/>
      <c r="AM4" s="147" t="str">
        <f t="shared" ref="AM4:AM5" si="10">IF(G4=2,W4,"")</f>
        <v/>
      </c>
      <c r="AN4" s="147"/>
      <c r="AO4" s="147" t="str">
        <f t="shared" ref="AO4:AO5" si="11">IF(G4=2,Y4,"")</f>
        <v/>
      </c>
      <c r="AP4" s="147"/>
      <c r="AQ4" s="147" t="str">
        <f t="shared" ref="AQ4:AQ5" si="12">IF(G4=2,AA4,"")</f>
        <v/>
      </c>
      <c r="AR4" s="148"/>
      <c r="AS4" s="149"/>
      <c r="AT4" s="147"/>
      <c r="AU4" s="147" t="str">
        <f t="shared" ref="AU4:AU5" si="13">IF(G4=3,W4,"")</f>
        <v/>
      </c>
      <c r="AV4" s="147"/>
      <c r="AW4" s="147" t="str">
        <f t="shared" ref="AW4:AW5" si="14">IF(G4=3,Y4,"")</f>
        <v/>
      </c>
      <c r="AX4" s="147"/>
      <c r="AY4" s="147" t="str">
        <f t="shared" ref="AY4:AY5" si="15">IF(G4=3,AA4,"")</f>
        <v/>
      </c>
      <c r="AZ4" s="148"/>
      <c r="BA4" s="149"/>
      <c r="BB4" s="147"/>
      <c r="BC4" s="147" t="str">
        <f t="shared" ref="BC4:BC5" si="16">IF(G4=4,W4,"")</f>
        <v/>
      </c>
      <c r="BD4" s="147"/>
      <c r="BE4" s="147" t="str">
        <f t="shared" ref="BE4:BE5" si="17">IF(G4=4,Y4,"")</f>
        <v/>
      </c>
      <c r="BF4" s="147"/>
      <c r="BG4" s="147" t="str">
        <f t="shared" ref="BG4:BG5" si="18">IF(G4=4,AA4,"")</f>
        <v/>
      </c>
      <c r="BH4" s="148"/>
      <c r="BI4" s="149"/>
      <c r="BJ4" s="145"/>
      <c r="BK4" s="147" t="str">
        <f t="shared" ref="BK4:BK5" si="19">IF(G4=5,W4,"")</f>
        <v/>
      </c>
      <c r="BL4" s="147"/>
      <c r="BM4" s="147" t="str">
        <f t="shared" ref="BM4:BM5" si="20">IF(G4=5,Y4,"")</f>
        <v/>
      </c>
      <c r="BN4" s="147"/>
      <c r="BO4" s="147" t="str">
        <f t="shared" ref="BO4:BO5" si="21">IF(G4=5,AA4,"")</f>
        <v/>
      </c>
      <c r="BP4" s="148"/>
      <c r="BQ4" s="149"/>
      <c r="BR4" s="145"/>
      <c r="BS4" s="147" t="str">
        <f t="shared" ref="BS4:BS5" si="22">IF(A4=31,W4,"")</f>
        <v/>
      </c>
      <c r="BT4" s="147"/>
      <c r="BU4" s="147" t="str">
        <f t="shared" ref="BU4:BU5" si="23">IF(A4=31,Y4,"")</f>
        <v/>
      </c>
      <c r="BV4" s="147"/>
      <c r="BW4" s="147" t="str">
        <f t="shared" ref="BW4:BW5" si="24">IF(A4=31,AA4,"")</f>
        <v/>
      </c>
      <c r="BX4" s="148"/>
      <c r="BY4" s="149"/>
      <c r="BZ4" s="150"/>
      <c r="CA4" s="147" t="str">
        <f t="shared" ref="CA4:CA5" si="25">IF(A4=32,W4,"")</f>
        <v/>
      </c>
      <c r="CB4" s="147"/>
      <c r="CC4" s="147" t="str">
        <f t="shared" ref="CC4:CC5" si="26">IF(A4=32,Y4,"")</f>
        <v/>
      </c>
      <c r="CD4" s="147"/>
      <c r="CE4" s="147" t="str">
        <f t="shared" ref="CE4:CE5" si="27">IF(A4=32,AA4,"")</f>
        <v/>
      </c>
      <c r="CF4" s="148"/>
      <c r="CI4" s="147" t="str">
        <f t="shared" ref="CI4:CI5" si="28">IF(A4=33,W4,"")</f>
        <v/>
      </c>
      <c r="CJ4" s="147"/>
      <c r="CK4" s="147" t="str">
        <f t="shared" ref="CK4:CK5" si="29">IF(A4=33,Y4,"")</f>
        <v/>
      </c>
      <c r="CL4" s="147"/>
      <c r="CM4" s="147" t="str">
        <f t="shared" ref="CM4:CM5" si="30">IF(A4=33,AA4,"")</f>
        <v/>
      </c>
      <c r="CN4" s="148"/>
    </row>
    <row r="5" spans="1:122" s="144" customFormat="1" ht="33" customHeight="1" x14ac:dyDescent="0.2">
      <c r="A5" s="139"/>
      <c r="B5" s="139" t="s">
        <v>64</v>
      </c>
      <c r="C5" s="111" t="str">
        <f t="shared" si="0"/>
        <v>1 - PROMOTION ET COMMUNICATION</v>
      </c>
      <c r="D5" s="245" t="str">
        <f>L$2</f>
        <v>La promotion</v>
      </c>
      <c r="E5" s="110"/>
      <c r="F5" s="110">
        <f>VLOOKUP(H5,Feuil1!A$1:B$5,2,0)</f>
        <v>0.1</v>
      </c>
      <c r="G5" s="139">
        <f>IF(H5="Information et Communication",1,IF(H5="Savoir-faire Savoir-être",2,IF(H5="Confort et hygiène",3,IF(H5="Qualité de la prestation",5,IF(H5="Développement Durable",4)))))</f>
        <v>1</v>
      </c>
      <c r="H5" s="140" t="s">
        <v>56</v>
      </c>
      <c r="I5" s="141" t="s">
        <v>57</v>
      </c>
      <c r="J5" s="142">
        <v>1</v>
      </c>
      <c r="K5" s="142">
        <f>IF(J5&lt;&gt;"",MAX(K$1:K4)+1,"")</f>
        <v>3</v>
      </c>
      <c r="L5" s="437" t="s">
        <v>640</v>
      </c>
      <c r="M5" s="438">
        <v>1</v>
      </c>
      <c r="N5" s="439" t="s">
        <v>0</v>
      </c>
      <c r="O5" s="498"/>
      <c r="P5" s="440" t="str">
        <f t="shared" si="1"/>
        <v/>
      </c>
      <c r="Q5" s="437" t="s">
        <v>642</v>
      </c>
      <c r="R5" s="314" t="s">
        <v>59</v>
      </c>
      <c r="S5" s="143"/>
      <c r="U5" s="145">
        <f t="shared" si="2"/>
        <v>1</v>
      </c>
      <c r="V5" s="145">
        <f t="shared" si="3"/>
        <v>1</v>
      </c>
      <c r="W5" s="145">
        <f t="shared" si="4"/>
        <v>1</v>
      </c>
      <c r="X5" s="145"/>
      <c r="Y5" s="145">
        <f t="shared" si="5"/>
        <v>0</v>
      </c>
      <c r="Z5" s="145"/>
      <c r="AA5" s="145">
        <f t="shared" si="6"/>
        <v>1</v>
      </c>
      <c r="AB5" s="145"/>
      <c r="AC5" s="146"/>
      <c r="AD5" s="146"/>
      <c r="AE5" s="147">
        <f t="shared" si="7"/>
        <v>1</v>
      </c>
      <c r="AF5" s="147"/>
      <c r="AG5" s="147">
        <f t="shared" si="8"/>
        <v>0</v>
      </c>
      <c r="AH5" s="147"/>
      <c r="AI5" s="147">
        <f t="shared" si="9"/>
        <v>1</v>
      </c>
      <c r="AJ5" s="148"/>
      <c r="AK5" s="149"/>
      <c r="AL5" s="147"/>
      <c r="AM5" s="147" t="str">
        <f t="shared" si="10"/>
        <v/>
      </c>
      <c r="AN5" s="147"/>
      <c r="AO5" s="147" t="str">
        <f t="shared" si="11"/>
        <v/>
      </c>
      <c r="AP5" s="147"/>
      <c r="AQ5" s="147" t="str">
        <f t="shared" si="12"/>
        <v/>
      </c>
      <c r="AR5" s="148"/>
      <c r="AS5" s="149"/>
      <c r="AT5" s="147"/>
      <c r="AU5" s="147" t="str">
        <f t="shared" si="13"/>
        <v/>
      </c>
      <c r="AV5" s="147"/>
      <c r="AW5" s="147" t="str">
        <f t="shared" si="14"/>
        <v/>
      </c>
      <c r="AX5" s="147"/>
      <c r="AY5" s="147" t="str">
        <f t="shared" si="15"/>
        <v/>
      </c>
      <c r="AZ5" s="148"/>
      <c r="BA5" s="149"/>
      <c r="BB5" s="147"/>
      <c r="BC5" s="147" t="str">
        <f t="shared" si="16"/>
        <v/>
      </c>
      <c r="BD5" s="147"/>
      <c r="BE5" s="147" t="str">
        <f t="shared" si="17"/>
        <v/>
      </c>
      <c r="BF5" s="147"/>
      <c r="BG5" s="147" t="str">
        <f t="shared" si="18"/>
        <v/>
      </c>
      <c r="BH5" s="148"/>
      <c r="BI5" s="149"/>
      <c r="BJ5" s="145"/>
      <c r="BK5" s="147" t="str">
        <f t="shared" si="19"/>
        <v/>
      </c>
      <c r="BL5" s="147"/>
      <c r="BM5" s="147" t="str">
        <f t="shared" si="20"/>
        <v/>
      </c>
      <c r="BN5" s="147"/>
      <c r="BO5" s="147" t="str">
        <f t="shared" si="21"/>
        <v/>
      </c>
      <c r="BP5" s="148"/>
      <c r="BQ5" s="149"/>
      <c r="BR5" s="145"/>
      <c r="BS5" s="147" t="str">
        <f t="shared" si="22"/>
        <v/>
      </c>
      <c r="BT5" s="147"/>
      <c r="BU5" s="147" t="str">
        <f t="shared" si="23"/>
        <v/>
      </c>
      <c r="BV5" s="147"/>
      <c r="BW5" s="147" t="str">
        <f t="shared" si="24"/>
        <v/>
      </c>
      <c r="BX5" s="148"/>
      <c r="BY5" s="149"/>
      <c r="BZ5" s="150"/>
      <c r="CA5" s="147" t="str">
        <f t="shared" si="25"/>
        <v/>
      </c>
      <c r="CB5" s="147"/>
      <c r="CC5" s="147" t="str">
        <f t="shared" si="26"/>
        <v/>
      </c>
      <c r="CD5" s="147"/>
      <c r="CE5" s="147" t="str">
        <f t="shared" si="27"/>
        <v/>
      </c>
      <c r="CF5" s="148"/>
      <c r="CI5" s="147" t="str">
        <f t="shared" si="28"/>
        <v/>
      </c>
      <c r="CJ5" s="147"/>
      <c r="CK5" s="147" t="str">
        <f t="shared" si="29"/>
        <v/>
      </c>
      <c r="CL5" s="147"/>
      <c r="CM5" s="147" t="str">
        <f t="shared" si="30"/>
        <v/>
      </c>
      <c r="CN5" s="148"/>
    </row>
    <row r="6" spans="1:122" s="137" customFormat="1" ht="18" customHeight="1" x14ac:dyDescent="0.25">
      <c r="A6" s="110"/>
      <c r="B6" s="110"/>
      <c r="C6" s="111" t="str">
        <f t="shared" si="0"/>
        <v>1 - PROMOTION ET COMMUNICATION</v>
      </c>
      <c r="D6" s="245" t="str">
        <f>L$6</f>
        <v>L'outil de communication</v>
      </c>
      <c r="E6" s="110"/>
      <c r="F6" s="110" t="e">
        <f>VLOOKUP(H6,Feuil1!A$1:B$5,2,0)</f>
        <v>#N/A</v>
      </c>
      <c r="G6" s="110"/>
      <c r="H6" s="132"/>
      <c r="I6" s="152"/>
      <c r="J6" s="134"/>
      <c r="K6" s="142" t="str">
        <f>IF(J6&lt;&gt;"",MAX(K$1:K5)+1,"")</f>
        <v/>
      </c>
      <c r="L6" s="133" t="s">
        <v>62</v>
      </c>
      <c r="M6" s="135"/>
      <c r="N6" s="240"/>
      <c r="O6" s="300"/>
      <c r="P6" s="238" t="str">
        <f t="shared" si="1"/>
        <v/>
      </c>
      <c r="Q6" s="133" t="s">
        <v>63</v>
      </c>
      <c r="R6" s="308"/>
      <c r="S6" s="134"/>
      <c r="U6" s="154"/>
      <c r="V6" s="154"/>
      <c r="W6" s="154"/>
      <c r="X6" s="154"/>
      <c r="Y6" s="154"/>
      <c r="Z6" s="154"/>
      <c r="AA6" s="154"/>
      <c r="AB6" s="154"/>
      <c r="AC6" s="155"/>
      <c r="AD6" s="156"/>
      <c r="AE6" s="157"/>
      <c r="AF6" s="157"/>
      <c r="AG6" s="157"/>
      <c r="AH6" s="157"/>
      <c r="AI6" s="157"/>
      <c r="AJ6" s="158"/>
      <c r="AK6" s="159"/>
      <c r="AL6" s="157"/>
      <c r="AM6" s="157"/>
      <c r="AN6" s="157"/>
      <c r="AO6" s="157"/>
      <c r="AP6" s="157"/>
      <c r="AQ6" s="157"/>
      <c r="AR6" s="158"/>
      <c r="AS6" s="159"/>
      <c r="AT6" s="157"/>
      <c r="AU6" s="157"/>
      <c r="AV6" s="157"/>
      <c r="AW6" s="157"/>
      <c r="AX6" s="157"/>
      <c r="AY6" s="157"/>
      <c r="AZ6" s="158"/>
      <c r="BA6" s="159"/>
      <c r="BB6" s="157"/>
      <c r="BC6" s="157"/>
      <c r="BD6" s="157"/>
      <c r="BE6" s="157"/>
      <c r="BF6" s="157"/>
      <c r="BG6" s="157"/>
      <c r="BH6" s="158"/>
      <c r="BI6" s="159"/>
      <c r="BJ6" s="154"/>
      <c r="BK6" s="157"/>
      <c r="BL6" s="157"/>
      <c r="BM6" s="157"/>
      <c r="BN6" s="157"/>
      <c r="BO6" s="157"/>
      <c r="BP6" s="158"/>
      <c r="BQ6" s="159"/>
      <c r="BR6" s="154"/>
      <c r="BS6" s="157" t="str">
        <f t="shared" ref="BS6:BS19" si="31">IF(A6=31,W6,"")</f>
        <v/>
      </c>
      <c r="BT6" s="157"/>
      <c r="BU6" s="157" t="str">
        <f t="shared" ref="BU6:BU19" si="32">IF(A6=31,Y6,"")</f>
        <v/>
      </c>
      <c r="BV6" s="157"/>
      <c r="BW6" s="157" t="str">
        <f t="shared" ref="BW6:BW19" si="33">IF(A6=31,AA6,"")</f>
        <v/>
      </c>
      <c r="BX6" s="158"/>
      <c r="BY6" s="159"/>
      <c r="BZ6" s="160"/>
      <c r="CA6" s="157" t="str">
        <f t="shared" ref="CA6:CA19" si="34">IF(A6=32,W6,"")</f>
        <v/>
      </c>
      <c r="CB6" s="157"/>
      <c r="CC6" s="157" t="str">
        <f t="shared" ref="CC6:CC19" si="35">IF(A6=32,Y6,"")</f>
        <v/>
      </c>
      <c r="CD6" s="157"/>
      <c r="CE6" s="157" t="str">
        <f t="shared" ref="CE6:CE19" si="36">IF(A6=32,AA6,"")</f>
        <v/>
      </c>
      <c r="CF6" s="158"/>
      <c r="CG6" s="161"/>
      <c r="CH6" s="161"/>
      <c r="CI6" s="157" t="str">
        <f t="shared" ref="CI6:CI19" si="37">IF(A6=33,W6,"")</f>
        <v/>
      </c>
      <c r="CJ6" s="157"/>
      <c r="CK6" s="157" t="str">
        <f t="shared" ref="CK6:CK19" si="38">IF(A6=33,Y6,"")</f>
        <v/>
      </c>
      <c r="CL6" s="157"/>
      <c r="CM6" s="157" t="str">
        <f t="shared" ref="CM6:CM19" si="39">IF(A6=33,AA6,"")</f>
        <v/>
      </c>
      <c r="CN6" s="158"/>
      <c r="CO6" s="161"/>
    </row>
    <row r="7" spans="1:122" s="144" customFormat="1" ht="33" customHeight="1" x14ac:dyDescent="0.2">
      <c r="A7" s="139"/>
      <c r="B7" s="139" t="s">
        <v>64</v>
      </c>
      <c r="C7" s="111" t="str">
        <f t="shared" ref="C7" si="40">L$1</f>
        <v>1 - PROMOTION ET COMMUNICATION</v>
      </c>
      <c r="D7" s="245" t="str">
        <f>L$2</f>
        <v>La promotion</v>
      </c>
      <c r="E7" s="110"/>
      <c r="F7" s="110">
        <f>VLOOKUP(H7,Feuil1!A$1:B$5,2,0)</f>
        <v>0.1</v>
      </c>
      <c r="G7" s="139">
        <f>IF(H7="Information et Communication",1,IF(H7="Savoir-faire Savoir-être",2,IF(H7="Confort et hygiène",3,IF(H7="Qualité de la prestation",5,IF(H7="Développement Durable",4)))))</f>
        <v>1</v>
      </c>
      <c r="H7" s="140" t="s">
        <v>56</v>
      </c>
      <c r="I7" s="141" t="s">
        <v>57</v>
      </c>
      <c r="J7" s="142">
        <v>1</v>
      </c>
      <c r="K7" s="142">
        <f>IF(J7&lt;&gt;"",MAX(K$1:K6)+1,"")</f>
        <v>4</v>
      </c>
      <c r="L7" s="467" t="s">
        <v>61</v>
      </c>
      <c r="M7" s="463">
        <v>1</v>
      </c>
      <c r="N7" s="464" t="s">
        <v>0</v>
      </c>
      <c r="O7" s="504"/>
      <c r="P7" s="466" t="str">
        <f t="shared" ref="P7" si="41">IF(ISERROR(SEARCH("Pas de NM possible",Q7)),"","oui")</f>
        <v/>
      </c>
      <c r="Q7" s="467"/>
      <c r="R7" s="511" t="s">
        <v>59</v>
      </c>
      <c r="S7" s="143"/>
      <c r="U7" s="145">
        <f t="shared" ref="U7" si="42">M7</f>
        <v>1</v>
      </c>
      <c r="V7" s="145">
        <f t="shared" ref="V7" si="43">IF(N7="OUI",1,IF(N7="NON",0,IF(N7="Non Mesuré","",0)))</f>
        <v>1</v>
      </c>
      <c r="W7" s="145">
        <f t="shared" ref="W7" si="44">IF(N7&lt;&gt;"Non Mesuré",U7*V7,"")</f>
        <v>1</v>
      </c>
      <c r="X7" s="145"/>
      <c r="Y7" s="145">
        <f t="shared" ref="Y7" si="45">IF(N7="Non Mesuré",U7,0)</f>
        <v>0</v>
      </c>
      <c r="Z7" s="145"/>
      <c r="AA7" s="145">
        <f t="shared" ref="AA7" si="46">U7-Y7</f>
        <v>1</v>
      </c>
      <c r="AB7" s="145"/>
      <c r="AC7" s="146"/>
      <c r="AD7" s="146"/>
      <c r="AE7" s="147">
        <f t="shared" ref="AE7" si="47">IF(G7=1,W7,"")</f>
        <v>1</v>
      </c>
      <c r="AF7" s="147"/>
      <c r="AG7" s="147">
        <f t="shared" ref="AG7" si="48">IF(G7=1,Y7,"")</f>
        <v>0</v>
      </c>
      <c r="AH7" s="147"/>
      <c r="AI7" s="147">
        <f t="shared" ref="AI7" si="49">IF(G7=1,AA7,"")</f>
        <v>1</v>
      </c>
      <c r="AJ7" s="148"/>
      <c r="AK7" s="149"/>
      <c r="AL7" s="147"/>
      <c r="AM7" s="147" t="str">
        <f t="shared" ref="AM7" si="50">IF(G7=2,W7,"")</f>
        <v/>
      </c>
      <c r="AN7" s="147"/>
      <c r="AO7" s="147" t="str">
        <f t="shared" ref="AO7" si="51">IF(G7=2,Y7,"")</f>
        <v/>
      </c>
      <c r="AP7" s="147"/>
      <c r="AQ7" s="147" t="str">
        <f t="shared" ref="AQ7" si="52">IF(G7=2,AA7,"")</f>
        <v/>
      </c>
      <c r="AR7" s="148"/>
      <c r="AS7" s="149"/>
      <c r="AT7" s="147"/>
      <c r="AU7" s="147" t="str">
        <f t="shared" ref="AU7" si="53">IF(G7=3,W7,"")</f>
        <v/>
      </c>
      <c r="AV7" s="147"/>
      <c r="AW7" s="147" t="str">
        <f t="shared" ref="AW7" si="54">IF(G7=3,Y7,"")</f>
        <v/>
      </c>
      <c r="AX7" s="147"/>
      <c r="AY7" s="147" t="str">
        <f t="shared" ref="AY7" si="55">IF(G7=3,AA7,"")</f>
        <v/>
      </c>
      <c r="AZ7" s="148"/>
      <c r="BA7" s="149"/>
      <c r="BB7" s="147"/>
      <c r="BC7" s="147" t="str">
        <f t="shared" ref="BC7" si="56">IF(G7=4,W7,"")</f>
        <v/>
      </c>
      <c r="BD7" s="147"/>
      <c r="BE7" s="147" t="str">
        <f t="shared" ref="BE7" si="57">IF(G7=4,Y7,"")</f>
        <v/>
      </c>
      <c r="BF7" s="147"/>
      <c r="BG7" s="147" t="str">
        <f t="shared" ref="BG7" si="58">IF(G7=4,AA7,"")</f>
        <v/>
      </c>
      <c r="BH7" s="148"/>
      <c r="BI7" s="149"/>
      <c r="BJ7" s="145"/>
      <c r="BK7" s="147" t="str">
        <f t="shared" ref="BK7" si="59">IF(G7=5,W7,"")</f>
        <v/>
      </c>
      <c r="BL7" s="147"/>
      <c r="BM7" s="147" t="str">
        <f t="shared" ref="BM7" si="60">IF(G7=5,Y7,"")</f>
        <v/>
      </c>
      <c r="BN7" s="147"/>
      <c r="BO7" s="147" t="str">
        <f t="shared" ref="BO7" si="61">IF(G7=5,AA7,"")</f>
        <v/>
      </c>
      <c r="BP7" s="148"/>
      <c r="BQ7" s="149"/>
      <c r="BR7" s="145"/>
      <c r="BS7" s="147" t="str">
        <f t="shared" si="31"/>
        <v/>
      </c>
      <c r="BT7" s="147"/>
      <c r="BU7" s="147" t="str">
        <f t="shared" si="32"/>
        <v/>
      </c>
      <c r="BV7" s="147"/>
      <c r="BW7" s="147" t="str">
        <f t="shared" si="33"/>
        <v/>
      </c>
      <c r="BX7" s="148"/>
      <c r="BY7" s="149"/>
      <c r="BZ7" s="150"/>
      <c r="CA7" s="147" t="str">
        <f t="shared" si="34"/>
        <v/>
      </c>
      <c r="CB7" s="147"/>
      <c r="CC7" s="147" t="str">
        <f t="shared" si="35"/>
        <v/>
      </c>
      <c r="CD7" s="147"/>
      <c r="CE7" s="147" t="str">
        <f t="shared" si="36"/>
        <v/>
      </c>
      <c r="CF7" s="148"/>
      <c r="CI7" s="147" t="str">
        <f t="shared" si="37"/>
        <v/>
      </c>
      <c r="CJ7" s="147"/>
      <c r="CK7" s="147" t="str">
        <f t="shared" si="38"/>
        <v/>
      </c>
      <c r="CL7" s="147"/>
      <c r="CM7" s="147" t="str">
        <f t="shared" si="39"/>
        <v/>
      </c>
      <c r="CN7" s="148"/>
    </row>
    <row r="8" spans="1:122" s="144" customFormat="1" ht="75.75" customHeight="1" x14ac:dyDescent="0.2">
      <c r="A8" s="139"/>
      <c r="B8" s="139" t="s">
        <v>64</v>
      </c>
      <c r="C8" s="111" t="str">
        <f t="shared" si="0"/>
        <v>1 - PROMOTION ET COMMUNICATION</v>
      </c>
      <c r="D8" s="245" t="s">
        <v>571</v>
      </c>
      <c r="E8" s="110"/>
      <c r="F8" s="110">
        <f>VLOOKUP(H8,Feuil1!A$1:B$5,2,0)</f>
        <v>0.1</v>
      </c>
      <c r="G8" s="139">
        <f t="shared" ref="G8:G19" si="62">IF(H8="Information et Communication",1,IF(H8="Savoir-faire Savoir-être",2,IF(H8="Confort et hygiène",3,IF(H8="Qualité de la prestation",5,IF(H8="Développement Durable",4)))))</f>
        <v>1</v>
      </c>
      <c r="H8" s="140" t="s">
        <v>56</v>
      </c>
      <c r="I8" s="141" t="s">
        <v>65</v>
      </c>
      <c r="J8" s="142">
        <v>3</v>
      </c>
      <c r="K8" s="142">
        <f>IF(J8&lt;&gt;"",MAX(K$1:K7)+1,"")</f>
        <v>5</v>
      </c>
      <c r="L8" s="460" t="s">
        <v>66</v>
      </c>
      <c r="M8" s="456">
        <v>3</v>
      </c>
      <c r="N8" s="457" t="s">
        <v>0</v>
      </c>
      <c r="O8" s="458"/>
      <c r="P8" s="459" t="str">
        <f t="shared" si="1"/>
        <v>oui</v>
      </c>
      <c r="Q8" s="460" t="s">
        <v>632</v>
      </c>
      <c r="R8" s="510" t="s">
        <v>67</v>
      </c>
      <c r="S8" s="143"/>
      <c r="U8" s="145">
        <f>M8</f>
        <v>3</v>
      </c>
      <c r="V8" s="145">
        <f>IF(N8="OUI",1,IF(N8="NON",0,IF(N8="Non Mesuré","",0)))</f>
        <v>1</v>
      </c>
      <c r="W8" s="145">
        <f>IF(N8&lt;&gt;"Non Mesuré",U8*V8,"")</f>
        <v>3</v>
      </c>
      <c r="X8" s="145"/>
      <c r="Y8" s="145">
        <f>IF(N8="Non Mesuré",U8,0)</f>
        <v>0</v>
      </c>
      <c r="Z8" s="145"/>
      <c r="AA8" s="145">
        <f>U8-Y8</f>
        <v>3</v>
      </c>
      <c r="AB8" s="145"/>
      <c r="AC8" s="146"/>
      <c r="AD8" s="146"/>
      <c r="AE8" s="147">
        <f>IF(G8=1,W8,"")</f>
        <v>3</v>
      </c>
      <c r="AF8" s="147"/>
      <c r="AG8" s="147">
        <f>IF(G8=1,Y8,"")</f>
        <v>0</v>
      </c>
      <c r="AH8" s="147"/>
      <c r="AI8" s="147">
        <f>IF(G8=1,AA8,"")</f>
        <v>3</v>
      </c>
      <c r="AJ8" s="148"/>
      <c r="AK8" s="149"/>
      <c r="AL8" s="147"/>
      <c r="AM8" s="147" t="str">
        <f>IF(G8=2,W8,"")</f>
        <v/>
      </c>
      <c r="AN8" s="147"/>
      <c r="AO8" s="147" t="str">
        <f>IF(G8=2,Y8,"")</f>
        <v/>
      </c>
      <c r="AP8" s="147"/>
      <c r="AQ8" s="147" t="str">
        <f>IF(G8=2,AA8,"")</f>
        <v/>
      </c>
      <c r="AR8" s="148"/>
      <c r="AS8" s="149"/>
      <c r="AT8" s="147"/>
      <c r="AU8" s="147" t="str">
        <f>IF(G8=3,W8,"")</f>
        <v/>
      </c>
      <c r="AV8" s="147"/>
      <c r="AW8" s="147" t="str">
        <f>IF(G8=3,Y8,"")</f>
        <v/>
      </c>
      <c r="AX8" s="147"/>
      <c r="AY8" s="147" t="str">
        <f>IF(G8=3,AA8,"")</f>
        <v/>
      </c>
      <c r="AZ8" s="148"/>
      <c r="BA8" s="149"/>
      <c r="BB8" s="147"/>
      <c r="BC8" s="147" t="str">
        <f>IF(G8=4,W8,"")</f>
        <v/>
      </c>
      <c r="BD8" s="147"/>
      <c r="BE8" s="147" t="str">
        <f>IF(G8=4,Y8,"")</f>
        <v/>
      </c>
      <c r="BF8" s="147"/>
      <c r="BG8" s="147" t="str">
        <f>IF(G8=4,AA8,"")</f>
        <v/>
      </c>
      <c r="BH8" s="148"/>
      <c r="BI8" s="149"/>
      <c r="BJ8" s="145"/>
      <c r="BK8" s="147" t="str">
        <f>IF(G8=5,W8,"")</f>
        <v/>
      </c>
      <c r="BL8" s="147"/>
      <c r="BM8" s="147" t="str">
        <f>IF(G8=5,Y8,"")</f>
        <v/>
      </c>
      <c r="BN8" s="147"/>
      <c r="BO8" s="147" t="str">
        <f>IF(G8=5,AA8,"")</f>
        <v/>
      </c>
      <c r="BP8" s="148"/>
      <c r="BQ8" s="149"/>
      <c r="BR8" s="145"/>
      <c r="BS8" s="147" t="str">
        <f>IF(A8=31,W8,"")</f>
        <v/>
      </c>
      <c r="BT8" s="147"/>
      <c r="BU8" s="147" t="str">
        <f>IF(A8=31,Y8,"")</f>
        <v/>
      </c>
      <c r="BV8" s="147"/>
      <c r="BW8" s="147" t="str">
        <f>IF(A8=31,AA8,"")</f>
        <v/>
      </c>
      <c r="BX8" s="148"/>
      <c r="BY8" s="149"/>
      <c r="BZ8" s="150"/>
      <c r="CA8" s="147" t="str">
        <f>IF(A8=32,W8,"")</f>
        <v/>
      </c>
      <c r="CB8" s="147"/>
      <c r="CC8" s="147" t="str">
        <f>IF(A8=32,Y8,"")</f>
        <v/>
      </c>
      <c r="CD8" s="147"/>
      <c r="CE8" s="147" t="str">
        <f>IF(A8=32,AA8,"")</f>
        <v/>
      </c>
      <c r="CF8" s="148"/>
      <c r="CI8" s="147" t="str">
        <f>IF(A8=33,W8,"")</f>
        <v/>
      </c>
      <c r="CJ8" s="147"/>
      <c r="CK8" s="147" t="str">
        <f>IF(A8=33,Y8,"")</f>
        <v/>
      </c>
      <c r="CL8" s="147"/>
      <c r="CM8" s="147" t="str">
        <f>IF(A8=33,AA8,"")</f>
        <v/>
      </c>
      <c r="CN8" s="148"/>
    </row>
    <row r="9" spans="1:122" s="144" customFormat="1" ht="61.5" customHeight="1" x14ac:dyDescent="0.2">
      <c r="A9" s="139"/>
      <c r="B9" s="139" t="s">
        <v>64</v>
      </c>
      <c r="C9" s="111" t="str">
        <f t="shared" si="0"/>
        <v>1 - PROMOTION ET COMMUNICATION</v>
      </c>
      <c r="D9" s="245" t="str">
        <f t="shared" ref="D9:D17" si="63">L$6</f>
        <v>L'outil de communication</v>
      </c>
      <c r="E9" s="110" t="s">
        <v>68</v>
      </c>
      <c r="F9" s="110">
        <f>VLOOKUP(H9,Feuil1!A$1:B$5,2,0)</f>
        <v>0.1</v>
      </c>
      <c r="G9" s="139">
        <f t="shared" si="62"/>
        <v>1</v>
      </c>
      <c r="H9" s="140" t="s">
        <v>56</v>
      </c>
      <c r="I9" s="141" t="s">
        <v>65</v>
      </c>
      <c r="J9" s="162">
        <v>3</v>
      </c>
      <c r="K9" s="142">
        <f>IF(J9&lt;&gt;"",MAX(K$1:K8)+1,"")</f>
        <v>6</v>
      </c>
      <c r="L9" s="432" t="s">
        <v>69</v>
      </c>
      <c r="M9" s="433">
        <v>3</v>
      </c>
      <c r="N9" s="434" t="s">
        <v>70</v>
      </c>
      <c r="O9" s="499"/>
      <c r="P9" s="436" t="str">
        <f t="shared" si="1"/>
        <v/>
      </c>
      <c r="Q9" s="432" t="s">
        <v>633</v>
      </c>
      <c r="R9" s="314" t="s">
        <v>67</v>
      </c>
      <c r="S9" s="163"/>
      <c r="U9" s="145">
        <f t="shared" ref="U9:U19" si="64">M9</f>
        <v>3</v>
      </c>
      <c r="V9" s="145">
        <f>IF(N9="Très Satisfaisant",1,IF(N9="Satisfaisant",0.75,IF(N9="Insatisfaisant",0.25,IF(N9="Très Insatisfaisant",0,IF(N9="Non Mesuré","",0)))))</f>
        <v>1</v>
      </c>
      <c r="W9" s="145">
        <f t="shared" ref="W9:W19" si="65">IF(N9&lt;&gt;"Non Mesuré",U9*V9,"")</f>
        <v>3</v>
      </c>
      <c r="X9" s="145"/>
      <c r="Y9" s="145">
        <f t="shared" ref="Y9:Y19" si="66">IF(N9="Non Mesuré",U9,0)</f>
        <v>0</v>
      </c>
      <c r="Z9" s="145"/>
      <c r="AA9" s="145">
        <f t="shared" ref="AA9:AA19" si="67">U9-Y9</f>
        <v>3</v>
      </c>
      <c r="AB9" s="145"/>
      <c r="AC9" s="151"/>
      <c r="AD9" s="150"/>
      <c r="AE9" s="147">
        <f t="shared" ref="AE9:AE19" si="68">IF(G9=1,W9,"")</f>
        <v>3</v>
      </c>
      <c r="AF9" s="147"/>
      <c r="AG9" s="147">
        <f t="shared" ref="AG9:AG19" si="69">IF(G9=1,Y9,"")</f>
        <v>0</v>
      </c>
      <c r="AH9" s="147"/>
      <c r="AI9" s="147">
        <f t="shared" ref="AI9:AI19" si="70">IF(G9=1,AA9,"")</f>
        <v>3</v>
      </c>
      <c r="AJ9" s="148"/>
      <c r="AK9" s="149"/>
      <c r="AL9" s="147"/>
      <c r="AM9" s="147" t="str">
        <f t="shared" ref="AM9:AM19" si="71">IF(G9=2,W9,"")</f>
        <v/>
      </c>
      <c r="AN9" s="147"/>
      <c r="AO9" s="147" t="str">
        <f t="shared" ref="AO9:AO19" si="72">IF(G9=2,Y9,"")</f>
        <v/>
      </c>
      <c r="AP9" s="147"/>
      <c r="AQ9" s="147" t="str">
        <f t="shared" ref="AQ9:AQ19" si="73">IF(G9=2,AA9,"")</f>
        <v/>
      </c>
      <c r="AR9" s="148"/>
      <c r="AS9" s="149"/>
      <c r="AT9" s="147"/>
      <c r="AU9" s="147" t="str">
        <f t="shared" ref="AU9:AU19" si="74">IF(G9=3,W9,"")</f>
        <v/>
      </c>
      <c r="AV9" s="147"/>
      <c r="AW9" s="147" t="str">
        <f t="shared" ref="AW9:AW19" si="75">IF(G9=3,Y9,"")</f>
        <v/>
      </c>
      <c r="AX9" s="147"/>
      <c r="AY9" s="147" t="str">
        <f t="shared" ref="AY9:AY19" si="76">IF(G9=3,AA9,"")</f>
        <v/>
      </c>
      <c r="AZ9" s="148"/>
      <c r="BA9" s="149"/>
      <c r="BB9" s="147"/>
      <c r="BC9" s="147" t="str">
        <f t="shared" ref="BC9:BC19" si="77">IF(G9=4,W9,"")</f>
        <v/>
      </c>
      <c r="BD9" s="147"/>
      <c r="BE9" s="147" t="str">
        <f t="shared" ref="BE9:BE19" si="78">IF(G9=4,Y9,"")</f>
        <v/>
      </c>
      <c r="BF9" s="147"/>
      <c r="BG9" s="147" t="str">
        <f t="shared" ref="BG9:BG19" si="79">IF(G9=4,AA9,"")</f>
        <v/>
      </c>
      <c r="BH9" s="148"/>
      <c r="BI9" s="149"/>
      <c r="BJ9" s="145"/>
      <c r="BK9" s="147" t="str">
        <f t="shared" ref="BK9:BK19" si="80">IF(G9=5,W9,"")</f>
        <v/>
      </c>
      <c r="BL9" s="147"/>
      <c r="BM9" s="147" t="str">
        <f t="shared" ref="BM9:BM19" si="81">IF(G9=5,Y9,"")</f>
        <v/>
      </c>
      <c r="BN9" s="147"/>
      <c r="BO9" s="147" t="str">
        <f t="shared" ref="BO9:BO19" si="82">IF(G9=5,AA9,"")</f>
        <v/>
      </c>
      <c r="BP9" s="148"/>
      <c r="BQ9" s="149"/>
      <c r="BR9" s="145"/>
      <c r="BS9" s="147" t="str">
        <f t="shared" si="31"/>
        <v/>
      </c>
      <c r="BT9" s="147"/>
      <c r="BU9" s="147" t="str">
        <f t="shared" si="32"/>
        <v/>
      </c>
      <c r="BV9" s="147"/>
      <c r="BW9" s="147" t="str">
        <f t="shared" si="33"/>
        <v/>
      </c>
      <c r="BX9" s="148"/>
      <c r="BY9" s="149"/>
      <c r="BZ9" s="150"/>
      <c r="CA9" s="147" t="str">
        <f t="shared" si="34"/>
        <v/>
      </c>
      <c r="CB9" s="147"/>
      <c r="CC9" s="147" t="str">
        <f t="shared" si="35"/>
        <v/>
      </c>
      <c r="CD9" s="147"/>
      <c r="CE9" s="147" t="str">
        <f t="shared" si="36"/>
        <v/>
      </c>
      <c r="CF9" s="148"/>
      <c r="CI9" s="147" t="str">
        <f t="shared" si="37"/>
        <v/>
      </c>
      <c r="CJ9" s="147"/>
      <c r="CK9" s="147" t="str">
        <f t="shared" si="38"/>
        <v/>
      </c>
      <c r="CL9" s="147"/>
      <c r="CM9" s="147" t="str">
        <f t="shared" si="39"/>
        <v/>
      </c>
      <c r="CN9" s="148"/>
    </row>
    <row r="10" spans="1:122" s="144" customFormat="1" ht="40.5" customHeight="1" x14ac:dyDescent="0.2">
      <c r="A10" s="139"/>
      <c r="B10" s="139" t="s">
        <v>64</v>
      </c>
      <c r="C10" s="111" t="str">
        <f t="shared" si="0"/>
        <v>1 - PROMOTION ET COMMUNICATION</v>
      </c>
      <c r="D10" s="245" t="str">
        <f t="shared" si="63"/>
        <v>L'outil de communication</v>
      </c>
      <c r="E10" s="110" t="s">
        <v>68</v>
      </c>
      <c r="F10" s="110">
        <f>VLOOKUP(H10,Feuil1!A$1:B$5,2,0)</f>
        <v>0.1</v>
      </c>
      <c r="G10" s="139">
        <f t="shared" si="62"/>
        <v>1</v>
      </c>
      <c r="H10" s="140" t="s">
        <v>56</v>
      </c>
      <c r="I10" s="141" t="s">
        <v>65</v>
      </c>
      <c r="J10" s="162">
        <v>3</v>
      </c>
      <c r="K10" s="142">
        <f>IF(J10&lt;&gt;"",MAX(K$1:K9)+1,"")</f>
        <v>7</v>
      </c>
      <c r="L10" s="432" t="s">
        <v>71</v>
      </c>
      <c r="M10" s="433">
        <v>1</v>
      </c>
      <c r="N10" s="434" t="s">
        <v>0</v>
      </c>
      <c r="O10" s="435"/>
      <c r="P10" s="436" t="str">
        <f t="shared" si="1"/>
        <v/>
      </c>
      <c r="Q10" s="432" t="s">
        <v>634</v>
      </c>
      <c r="R10" s="314" t="s">
        <v>67</v>
      </c>
      <c r="S10" s="163"/>
      <c r="U10" s="145">
        <f t="shared" si="64"/>
        <v>1</v>
      </c>
      <c r="V10" s="145">
        <f t="shared" ref="V10:V19" si="83">IF(N10="OUI",1,IF(N10="NON",0,IF(N10="Non Mesuré","",0)))</f>
        <v>1</v>
      </c>
      <c r="W10" s="145">
        <f t="shared" si="65"/>
        <v>1</v>
      </c>
      <c r="X10" s="145"/>
      <c r="Y10" s="145">
        <f t="shared" si="66"/>
        <v>0</v>
      </c>
      <c r="Z10" s="145"/>
      <c r="AA10" s="145">
        <f t="shared" si="67"/>
        <v>1</v>
      </c>
      <c r="AB10" s="145"/>
      <c r="AC10" s="146"/>
      <c r="AD10" s="146"/>
      <c r="AE10" s="147">
        <f t="shared" si="68"/>
        <v>1</v>
      </c>
      <c r="AF10" s="147"/>
      <c r="AG10" s="147">
        <f t="shared" si="69"/>
        <v>0</v>
      </c>
      <c r="AH10" s="147"/>
      <c r="AI10" s="147">
        <f t="shared" si="70"/>
        <v>1</v>
      </c>
      <c r="AJ10" s="148"/>
      <c r="AK10" s="149"/>
      <c r="AL10" s="147"/>
      <c r="AM10" s="147" t="str">
        <f t="shared" si="71"/>
        <v/>
      </c>
      <c r="AN10" s="147"/>
      <c r="AO10" s="147" t="str">
        <f t="shared" si="72"/>
        <v/>
      </c>
      <c r="AP10" s="147"/>
      <c r="AQ10" s="147" t="str">
        <f t="shared" si="73"/>
        <v/>
      </c>
      <c r="AR10" s="148"/>
      <c r="AS10" s="149"/>
      <c r="AT10" s="147"/>
      <c r="AU10" s="147" t="str">
        <f t="shared" si="74"/>
        <v/>
      </c>
      <c r="AV10" s="147"/>
      <c r="AW10" s="147" t="str">
        <f t="shared" si="75"/>
        <v/>
      </c>
      <c r="AX10" s="147"/>
      <c r="AY10" s="147" t="str">
        <f t="shared" si="76"/>
        <v/>
      </c>
      <c r="AZ10" s="148"/>
      <c r="BA10" s="149"/>
      <c r="BB10" s="147"/>
      <c r="BC10" s="147" t="str">
        <f t="shared" si="77"/>
        <v/>
      </c>
      <c r="BD10" s="147"/>
      <c r="BE10" s="147" t="str">
        <f t="shared" si="78"/>
        <v/>
      </c>
      <c r="BF10" s="147"/>
      <c r="BG10" s="147" t="str">
        <f t="shared" si="79"/>
        <v/>
      </c>
      <c r="BH10" s="148"/>
      <c r="BI10" s="149"/>
      <c r="BJ10" s="145"/>
      <c r="BK10" s="147" t="str">
        <f t="shared" si="80"/>
        <v/>
      </c>
      <c r="BL10" s="147"/>
      <c r="BM10" s="147" t="str">
        <f t="shared" si="81"/>
        <v/>
      </c>
      <c r="BN10" s="147"/>
      <c r="BO10" s="147" t="str">
        <f t="shared" si="82"/>
        <v/>
      </c>
      <c r="BP10" s="148"/>
      <c r="BQ10" s="149"/>
      <c r="BR10" s="145"/>
      <c r="BS10" s="147" t="str">
        <f t="shared" si="31"/>
        <v/>
      </c>
      <c r="BT10" s="147"/>
      <c r="BU10" s="147" t="str">
        <f t="shared" si="32"/>
        <v/>
      </c>
      <c r="BV10" s="147"/>
      <c r="BW10" s="147" t="str">
        <f t="shared" si="33"/>
        <v/>
      </c>
      <c r="BX10" s="148"/>
      <c r="BY10" s="149"/>
      <c r="BZ10" s="150"/>
      <c r="CA10" s="147" t="str">
        <f t="shared" si="34"/>
        <v/>
      </c>
      <c r="CB10" s="147"/>
      <c r="CC10" s="147" t="str">
        <f t="shared" si="35"/>
        <v/>
      </c>
      <c r="CD10" s="147"/>
      <c r="CE10" s="147" t="str">
        <f t="shared" si="36"/>
        <v/>
      </c>
      <c r="CF10" s="148"/>
      <c r="CI10" s="147" t="str">
        <f t="shared" si="37"/>
        <v/>
      </c>
      <c r="CJ10" s="147"/>
      <c r="CK10" s="147" t="str">
        <f t="shared" si="38"/>
        <v/>
      </c>
      <c r="CL10" s="147"/>
      <c r="CM10" s="147" t="str">
        <f t="shared" si="39"/>
        <v/>
      </c>
      <c r="CN10" s="148"/>
    </row>
    <row r="11" spans="1:122" s="144" customFormat="1" ht="43.5" customHeight="1" x14ac:dyDescent="0.2">
      <c r="A11" s="139"/>
      <c r="B11" s="139" t="s">
        <v>64</v>
      </c>
      <c r="C11" s="111" t="str">
        <f t="shared" si="0"/>
        <v>1 - PROMOTION ET COMMUNICATION</v>
      </c>
      <c r="D11" s="245" t="str">
        <f t="shared" si="63"/>
        <v>L'outil de communication</v>
      </c>
      <c r="E11" s="110" t="s">
        <v>68</v>
      </c>
      <c r="F11" s="110">
        <f>VLOOKUP(H11,Feuil1!A$1:B$5,2,0)</f>
        <v>0.1</v>
      </c>
      <c r="G11" s="139">
        <f t="shared" si="62"/>
        <v>1</v>
      </c>
      <c r="H11" s="140" t="s">
        <v>56</v>
      </c>
      <c r="I11" s="141" t="s">
        <v>65</v>
      </c>
      <c r="J11" s="142">
        <v>3</v>
      </c>
      <c r="K11" s="142">
        <f>IF(J11&lt;&gt;"",MAX(K$1:K10)+1,"")</f>
        <v>8</v>
      </c>
      <c r="L11" s="432" t="s">
        <v>72</v>
      </c>
      <c r="M11" s="433">
        <v>1</v>
      </c>
      <c r="N11" s="434" t="s">
        <v>0</v>
      </c>
      <c r="O11" s="435"/>
      <c r="P11" s="436" t="str">
        <f t="shared" si="1"/>
        <v/>
      </c>
      <c r="Q11" s="432" t="s">
        <v>635</v>
      </c>
      <c r="R11" s="314" t="s">
        <v>67</v>
      </c>
      <c r="S11" s="143"/>
      <c r="U11" s="145">
        <f t="shared" si="64"/>
        <v>1</v>
      </c>
      <c r="V11" s="145">
        <f t="shared" si="83"/>
        <v>1</v>
      </c>
      <c r="W11" s="145">
        <f t="shared" si="65"/>
        <v>1</v>
      </c>
      <c r="X11" s="145"/>
      <c r="Y11" s="145">
        <f t="shared" si="66"/>
        <v>0</v>
      </c>
      <c r="Z11" s="145"/>
      <c r="AA11" s="145">
        <f t="shared" si="67"/>
        <v>1</v>
      </c>
      <c r="AB11" s="145"/>
      <c r="AC11" s="146"/>
      <c r="AD11" s="146"/>
      <c r="AE11" s="147">
        <f t="shared" si="68"/>
        <v>1</v>
      </c>
      <c r="AF11" s="147"/>
      <c r="AG11" s="147">
        <f t="shared" si="69"/>
        <v>0</v>
      </c>
      <c r="AH11" s="147"/>
      <c r="AI11" s="147">
        <f t="shared" si="70"/>
        <v>1</v>
      </c>
      <c r="AJ11" s="148"/>
      <c r="AK11" s="149"/>
      <c r="AL11" s="147"/>
      <c r="AM11" s="147" t="str">
        <f t="shared" si="71"/>
        <v/>
      </c>
      <c r="AN11" s="147"/>
      <c r="AO11" s="147" t="str">
        <f t="shared" si="72"/>
        <v/>
      </c>
      <c r="AP11" s="147"/>
      <c r="AQ11" s="147" t="str">
        <f t="shared" si="73"/>
        <v/>
      </c>
      <c r="AR11" s="148"/>
      <c r="AS11" s="149"/>
      <c r="AT11" s="147"/>
      <c r="AU11" s="147" t="str">
        <f t="shared" si="74"/>
        <v/>
      </c>
      <c r="AV11" s="147"/>
      <c r="AW11" s="147" t="str">
        <f t="shared" si="75"/>
        <v/>
      </c>
      <c r="AX11" s="147"/>
      <c r="AY11" s="147" t="str">
        <f t="shared" si="76"/>
        <v/>
      </c>
      <c r="AZ11" s="148"/>
      <c r="BA11" s="149"/>
      <c r="BB11" s="147"/>
      <c r="BC11" s="147" t="str">
        <f t="shared" si="77"/>
        <v/>
      </c>
      <c r="BD11" s="147"/>
      <c r="BE11" s="147" t="str">
        <f t="shared" si="78"/>
        <v/>
      </c>
      <c r="BF11" s="147"/>
      <c r="BG11" s="147" t="str">
        <f t="shared" si="79"/>
        <v/>
      </c>
      <c r="BH11" s="148"/>
      <c r="BI11" s="149"/>
      <c r="BJ11" s="145"/>
      <c r="BK11" s="147" t="str">
        <f t="shared" si="80"/>
        <v/>
      </c>
      <c r="BL11" s="147"/>
      <c r="BM11" s="147" t="str">
        <f t="shared" si="81"/>
        <v/>
      </c>
      <c r="BN11" s="147"/>
      <c r="BO11" s="147" t="str">
        <f t="shared" si="82"/>
        <v/>
      </c>
      <c r="BP11" s="148"/>
      <c r="BQ11" s="149"/>
      <c r="BR11" s="145"/>
      <c r="BS11" s="147" t="str">
        <f t="shared" si="31"/>
        <v/>
      </c>
      <c r="BT11" s="147"/>
      <c r="BU11" s="147" t="str">
        <f t="shared" si="32"/>
        <v/>
      </c>
      <c r="BV11" s="147"/>
      <c r="BW11" s="147" t="str">
        <f t="shared" si="33"/>
        <v/>
      </c>
      <c r="BX11" s="148"/>
      <c r="BY11" s="149"/>
      <c r="BZ11" s="150"/>
      <c r="CA11" s="147" t="str">
        <f t="shared" si="34"/>
        <v/>
      </c>
      <c r="CB11" s="147"/>
      <c r="CC11" s="147" t="str">
        <f t="shared" si="35"/>
        <v/>
      </c>
      <c r="CD11" s="147"/>
      <c r="CE11" s="147" t="str">
        <f t="shared" si="36"/>
        <v/>
      </c>
      <c r="CF11" s="148"/>
      <c r="CI11" s="147" t="str">
        <f t="shared" si="37"/>
        <v/>
      </c>
      <c r="CJ11" s="147"/>
      <c r="CK11" s="147" t="str">
        <f t="shared" si="38"/>
        <v/>
      </c>
      <c r="CL11" s="147"/>
      <c r="CM11" s="147" t="str">
        <f t="shared" si="39"/>
        <v/>
      </c>
      <c r="CN11" s="148"/>
    </row>
    <row r="12" spans="1:122" s="144" customFormat="1" ht="33" customHeight="1" x14ac:dyDescent="0.2">
      <c r="A12" s="139"/>
      <c r="B12" s="139" t="s">
        <v>64</v>
      </c>
      <c r="C12" s="111" t="str">
        <f t="shared" si="0"/>
        <v>1 - PROMOTION ET COMMUNICATION</v>
      </c>
      <c r="D12" s="245" t="str">
        <f t="shared" si="63"/>
        <v>L'outil de communication</v>
      </c>
      <c r="E12" s="110" t="s">
        <v>68</v>
      </c>
      <c r="F12" s="110">
        <f>VLOOKUP(H12,Feuil1!A$1:B$5,2,0)</f>
        <v>0.1</v>
      </c>
      <c r="G12" s="139">
        <f t="shared" si="62"/>
        <v>1</v>
      </c>
      <c r="H12" s="140" t="s">
        <v>56</v>
      </c>
      <c r="I12" s="141" t="s">
        <v>65</v>
      </c>
      <c r="J12" s="142">
        <v>3</v>
      </c>
      <c r="K12" s="142">
        <f>IF(J12&lt;&gt;"",MAX(K$1:K11)+1,"")</f>
        <v>9</v>
      </c>
      <c r="L12" s="432" t="s">
        <v>73</v>
      </c>
      <c r="M12" s="433">
        <v>1</v>
      </c>
      <c r="N12" s="434" t="s">
        <v>0</v>
      </c>
      <c r="O12" s="435"/>
      <c r="P12" s="436" t="str">
        <f t="shared" si="1"/>
        <v/>
      </c>
      <c r="Q12" s="432" t="s">
        <v>636</v>
      </c>
      <c r="R12" s="314" t="s">
        <v>67</v>
      </c>
      <c r="S12" s="143"/>
      <c r="U12" s="145">
        <f t="shared" si="64"/>
        <v>1</v>
      </c>
      <c r="V12" s="145">
        <f t="shared" si="83"/>
        <v>1</v>
      </c>
      <c r="W12" s="145">
        <f t="shared" si="65"/>
        <v>1</v>
      </c>
      <c r="X12" s="145"/>
      <c r="Y12" s="145">
        <f t="shared" si="66"/>
        <v>0</v>
      </c>
      <c r="Z12" s="145"/>
      <c r="AA12" s="145">
        <f t="shared" si="67"/>
        <v>1</v>
      </c>
      <c r="AB12" s="145"/>
      <c r="AC12" s="146"/>
      <c r="AD12" s="146"/>
      <c r="AE12" s="147">
        <f t="shared" si="68"/>
        <v>1</v>
      </c>
      <c r="AF12" s="147"/>
      <c r="AG12" s="147">
        <f t="shared" si="69"/>
        <v>0</v>
      </c>
      <c r="AH12" s="147"/>
      <c r="AI12" s="147">
        <f t="shared" si="70"/>
        <v>1</v>
      </c>
      <c r="AJ12" s="148"/>
      <c r="AK12" s="149"/>
      <c r="AL12" s="147"/>
      <c r="AM12" s="147" t="str">
        <f t="shared" si="71"/>
        <v/>
      </c>
      <c r="AN12" s="147"/>
      <c r="AO12" s="147" t="str">
        <f t="shared" si="72"/>
        <v/>
      </c>
      <c r="AP12" s="147"/>
      <c r="AQ12" s="147" t="str">
        <f t="shared" si="73"/>
        <v/>
      </c>
      <c r="AR12" s="148"/>
      <c r="AS12" s="149"/>
      <c r="AT12" s="147"/>
      <c r="AU12" s="147" t="str">
        <f t="shared" si="74"/>
        <v/>
      </c>
      <c r="AV12" s="147"/>
      <c r="AW12" s="147" t="str">
        <f t="shared" si="75"/>
        <v/>
      </c>
      <c r="AX12" s="147"/>
      <c r="AY12" s="147" t="str">
        <f t="shared" si="76"/>
        <v/>
      </c>
      <c r="AZ12" s="148"/>
      <c r="BA12" s="149"/>
      <c r="BB12" s="147"/>
      <c r="BC12" s="147" t="str">
        <f t="shared" si="77"/>
        <v/>
      </c>
      <c r="BD12" s="147"/>
      <c r="BE12" s="147" t="str">
        <f t="shared" si="78"/>
        <v/>
      </c>
      <c r="BF12" s="147"/>
      <c r="BG12" s="147" t="str">
        <f t="shared" si="79"/>
        <v/>
      </c>
      <c r="BH12" s="148"/>
      <c r="BI12" s="149"/>
      <c r="BJ12" s="145"/>
      <c r="BK12" s="147" t="str">
        <f t="shared" si="80"/>
        <v/>
      </c>
      <c r="BL12" s="147"/>
      <c r="BM12" s="147" t="str">
        <f t="shared" si="81"/>
        <v/>
      </c>
      <c r="BN12" s="147"/>
      <c r="BO12" s="147" t="str">
        <f t="shared" si="82"/>
        <v/>
      </c>
      <c r="BP12" s="148"/>
      <c r="BQ12" s="149"/>
      <c r="BR12" s="145"/>
      <c r="BS12" s="147" t="str">
        <f t="shared" si="31"/>
        <v/>
      </c>
      <c r="BT12" s="147"/>
      <c r="BU12" s="147" t="str">
        <f t="shared" si="32"/>
        <v/>
      </c>
      <c r="BV12" s="147"/>
      <c r="BW12" s="147" t="str">
        <f t="shared" si="33"/>
        <v/>
      </c>
      <c r="BX12" s="148"/>
      <c r="BY12" s="149"/>
      <c r="BZ12" s="150"/>
      <c r="CA12" s="147" t="str">
        <f t="shared" si="34"/>
        <v/>
      </c>
      <c r="CB12" s="147"/>
      <c r="CC12" s="147" t="str">
        <f t="shared" si="35"/>
        <v/>
      </c>
      <c r="CD12" s="147"/>
      <c r="CE12" s="147" t="str">
        <f t="shared" si="36"/>
        <v/>
      </c>
      <c r="CF12" s="148"/>
      <c r="CI12" s="147" t="str">
        <f t="shared" si="37"/>
        <v/>
      </c>
      <c r="CJ12" s="147"/>
      <c r="CK12" s="147" t="str">
        <f t="shared" si="38"/>
        <v/>
      </c>
      <c r="CL12" s="147"/>
      <c r="CM12" s="147" t="str">
        <f t="shared" si="39"/>
        <v/>
      </c>
      <c r="CN12" s="148"/>
    </row>
    <row r="13" spans="1:122" s="144" customFormat="1" ht="33.75" customHeight="1" x14ac:dyDescent="0.2">
      <c r="A13" s="139"/>
      <c r="B13" s="139" t="s">
        <v>64</v>
      </c>
      <c r="C13" s="111" t="str">
        <f t="shared" si="0"/>
        <v>1 - PROMOTION ET COMMUNICATION</v>
      </c>
      <c r="D13" s="245" t="str">
        <f t="shared" si="63"/>
        <v>L'outil de communication</v>
      </c>
      <c r="E13" s="110" t="s">
        <v>68</v>
      </c>
      <c r="F13" s="110">
        <f>VLOOKUP(H13,Feuil1!A$1:B$5,2,0)</f>
        <v>0.1</v>
      </c>
      <c r="G13" s="139">
        <f t="shared" si="62"/>
        <v>1</v>
      </c>
      <c r="H13" s="140" t="s">
        <v>56</v>
      </c>
      <c r="I13" s="141" t="s">
        <v>65</v>
      </c>
      <c r="J13" s="142">
        <v>3</v>
      </c>
      <c r="K13" s="142">
        <f>IF(J13&lt;&gt;"",MAX(K$1:K12)+1,"")</f>
        <v>10</v>
      </c>
      <c r="L13" s="432" t="s">
        <v>74</v>
      </c>
      <c r="M13" s="433">
        <v>1</v>
      </c>
      <c r="N13" s="434" t="s">
        <v>0</v>
      </c>
      <c r="O13" s="435"/>
      <c r="P13" s="436" t="str">
        <f t="shared" si="1"/>
        <v/>
      </c>
      <c r="Q13" s="432" t="s">
        <v>637</v>
      </c>
      <c r="R13" s="314" t="s">
        <v>67</v>
      </c>
      <c r="S13" s="143"/>
      <c r="U13" s="145">
        <f t="shared" si="64"/>
        <v>1</v>
      </c>
      <c r="V13" s="145">
        <f t="shared" si="83"/>
        <v>1</v>
      </c>
      <c r="W13" s="145">
        <f t="shared" si="65"/>
        <v>1</v>
      </c>
      <c r="X13" s="145"/>
      <c r="Y13" s="145">
        <f t="shared" si="66"/>
        <v>0</v>
      </c>
      <c r="Z13" s="145"/>
      <c r="AA13" s="145">
        <f t="shared" si="67"/>
        <v>1</v>
      </c>
      <c r="AB13" s="145"/>
      <c r="AC13" s="146"/>
      <c r="AD13" s="146"/>
      <c r="AE13" s="147">
        <f t="shared" si="68"/>
        <v>1</v>
      </c>
      <c r="AF13" s="147"/>
      <c r="AG13" s="147">
        <f t="shared" si="69"/>
        <v>0</v>
      </c>
      <c r="AH13" s="147"/>
      <c r="AI13" s="147">
        <f t="shared" si="70"/>
        <v>1</v>
      </c>
      <c r="AJ13" s="148"/>
      <c r="AK13" s="149"/>
      <c r="AL13" s="147"/>
      <c r="AM13" s="147" t="str">
        <f t="shared" si="71"/>
        <v/>
      </c>
      <c r="AN13" s="147"/>
      <c r="AO13" s="147" t="str">
        <f t="shared" si="72"/>
        <v/>
      </c>
      <c r="AP13" s="147"/>
      <c r="AQ13" s="147" t="str">
        <f t="shared" si="73"/>
        <v/>
      </c>
      <c r="AR13" s="148"/>
      <c r="AS13" s="149"/>
      <c r="AT13" s="147"/>
      <c r="AU13" s="147" t="str">
        <f t="shared" si="74"/>
        <v/>
      </c>
      <c r="AV13" s="147"/>
      <c r="AW13" s="147" t="str">
        <f t="shared" si="75"/>
        <v/>
      </c>
      <c r="AX13" s="147"/>
      <c r="AY13" s="147" t="str">
        <f t="shared" si="76"/>
        <v/>
      </c>
      <c r="AZ13" s="148"/>
      <c r="BA13" s="149"/>
      <c r="BB13" s="147"/>
      <c r="BC13" s="147" t="str">
        <f t="shared" si="77"/>
        <v/>
      </c>
      <c r="BD13" s="147"/>
      <c r="BE13" s="147" t="str">
        <f t="shared" si="78"/>
        <v/>
      </c>
      <c r="BF13" s="147"/>
      <c r="BG13" s="147" t="str">
        <f t="shared" si="79"/>
        <v/>
      </c>
      <c r="BH13" s="148"/>
      <c r="BI13" s="149"/>
      <c r="BJ13" s="145"/>
      <c r="BK13" s="147" t="str">
        <f t="shared" si="80"/>
        <v/>
      </c>
      <c r="BL13" s="147"/>
      <c r="BM13" s="147" t="str">
        <f t="shared" si="81"/>
        <v/>
      </c>
      <c r="BN13" s="147"/>
      <c r="BO13" s="147" t="str">
        <f t="shared" si="82"/>
        <v/>
      </c>
      <c r="BP13" s="148"/>
      <c r="BQ13" s="149"/>
      <c r="BR13" s="145"/>
      <c r="BS13" s="147" t="str">
        <f t="shared" si="31"/>
        <v/>
      </c>
      <c r="BT13" s="147"/>
      <c r="BU13" s="147" t="str">
        <f t="shared" si="32"/>
        <v/>
      </c>
      <c r="BV13" s="147"/>
      <c r="BW13" s="147" t="str">
        <f t="shared" si="33"/>
        <v/>
      </c>
      <c r="BX13" s="148"/>
      <c r="BY13" s="149"/>
      <c r="BZ13" s="150"/>
      <c r="CA13" s="147" t="str">
        <f t="shared" si="34"/>
        <v/>
      </c>
      <c r="CB13" s="147"/>
      <c r="CC13" s="147" t="str">
        <f t="shared" si="35"/>
        <v/>
      </c>
      <c r="CD13" s="147"/>
      <c r="CE13" s="147" t="str">
        <f t="shared" si="36"/>
        <v/>
      </c>
      <c r="CF13" s="148"/>
      <c r="CI13" s="147" t="str">
        <f t="shared" si="37"/>
        <v/>
      </c>
      <c r="CJ13" s="147"/>
      <c r="CK13" s="147" t="str">
        <f t="shared" si="38"/>
        <v/>
      </c>
      <c r="CL13" s="147"/>
      <c r="CM13" s="147" t="str">
        <f t="shared" si="39"/>
        <v/>
      </c>
      <c r="CN13" s="148"/>
    </row>
    <row r="14" spans="1:122" s="144" customFormat="1" ht="36.75" customHeight="1" x14ac:dyDescent="0.2">
      <c r="A14" s="139"/>
      <c r="B14" s="139" t="s">
        <v>64</v>
      </c>
      <c r="C14" s="111" t="str">
        <f t="shared" si="0"/>
        <v>1 - PROMOTION ET COMMUNICATION</v>
      </c>
      <c r="D14" s="245" t="str">
        <f t="shared" si="63"/>
        <v>L'outil de communication</v>
      </c>
      <c r="E14" s="110" t="s">
        <v>68</v>
      </c>
      <c r="F14" s="110">
        <f>VLOOKUP(H14,Feuil1!A$1:B$5,2,0)</f>
        <v>0.1</v>
      </c>
      <c r="G14" s="139">
        <f t="shared" si="62"/>
        <v>1</v>
      </c>
      <c r="H14" s="140" t="s">
        <v>56</v>
      </c>
      <c r="I14" s="141" t="s">
        <v>65</v>
      </c>
      <c r="J14" s="142">
        <v>3</v>
      </c>
      <c r="K14" s="142">
        <f>IF(J14&lt;&gt;"",MAX(K$1:K13)+1,"")</f>
        <v>11</v>
      </c>
      <c r="L14" s="432" t="s">
        <v>75</v>
      </c>
      <c r="M14" s="433">
        <v>3</v>
      </c>
      <c r="N14" s="434" t="s">
        <v>0</v>
      </c>
      <c r="O14" s="435"/>
      <c r="P14" s="436" t="str">
        <f t="shared" si="1"/>
        <v/>
      </c>
      <c r="Q14" s="432" t="s">
        <v>638</v>
      </c>
      <c r="R14" s="314" t="s">
        <v>67</v>
      </c>
      <c r="S14" s="143"/>
      <c r="U14" s="145">
        <f t="shared" si="64"/>
        <v>3</v>
      </c>
      <c r="V14" s="145">
        <f t="shared" si="83"/>
        <v>1</v>
      </c>
      <c r="W14" s="145">
        <f t="shared" si="65"/>
        <v>3</v>
      </c>
      <c r="X14" s="145"/>
      <c r="Y14" s="145">
        <f t="shared" si="66"/>
        <v>0</v>
      </c>
      <c r="Z14" s="145"/>
      <c r="AA14" s="145">
        <f t="shared" si="67"/>
        <v>3</v>
      </c>
      <c r="AB14" s="145"/>
      <c r="AC14" s="146"/>
      <c r="AD14" s="146"/>
      <c r="AE14" s="147">
        <f t="shared" si="68"/>
        <v>3</v>
      </c>
      <c r="AF14" s="147"/>
      <c r="AG14" s="147">
        <f t="shared" si="69"/>
        <v>0</v>
      </c>
      <c r="AH14" s="147"/>
      <c r="AI14" s="147">
        <f t="shared" si="70"/>
        <v>3</v>
      </c>
      <c r="AJ14" s="148"/>
      <c r="AK14" s="149"/>
      <c r="AL14" s="147"/>
      <c r="AM14" s="147" t="str">
        <f t="shared" si="71"/>
        <v/>
      </c>
      <c r="AN14" s="147"/>
      <c r="AO14" s="147" t="str">
        <f t="shared" si="72"/>
        <v/>
      </c>
      <c r="AP14" s="147"/>
      <c r="AQ14" s="147" t="str">
        <f t="shared" si="73"/>
        <v/>
      </c>
      <c r="AR14" s="148"/>
      <c r="AS14" s="149"/>
      <c r="AT14" s="147"/>
      <c r="AU14" s="147" t="str">
        <f t="shared" si="74"/>
        <v/>
      </c>
      <c r="AV14" s="147"/>
      <c r="AW14" s="147" t="str">
        <f t="shared" si="75"/>
        <v/>
      </c>
      <c r="AX14" s="147"/>
      <c r="AY14" s="147" t="str">
        <f t="shared" si="76"/>
        <v/>
      </c>
      <c r="AZ14" s="148"/>
      <c r="BA14" s="149"/>
      <c r="BB14" s="147"/>
      <c r="BC14" s="147" t="str">
        <f t="shared" si="77"/>
        <v/>
      </c>
      <c r="BD14" s="147"/>
      <c r="BE14" s="147" t="str">
        <f t="shared" si="78"/>
        <v/>
      </c>
      <c r="BF14" s="147"/>
      <c r="BG14" s="147" t="str">
        <f t="shared" si="79"/>
        <v/>
      </c>
      <c r="BH14" s="148"/>
      <c r="BI14" s="149"/>
      <c r="BJ14" s="145"/>
      <c r="BK14" s="147" t="str">
        <f t="shared" si="80"/>
        <v/>
      </c>
      <c r="BL14" s="147"/>
      <c r="BM14" s="147" t="str">
        <f t="shared" si="81"/>
        <v/>
      </c>
      <c r="BN14" s="147"/>
      <c r="BO14" s="147" t="str">
        <f t="shared" si="82"/>
        <v/>
      </c>
      <c r="BP14" s="148"/>
      <c r="BQ14" s="149"/>
      <c r="BR14" s="145"/>
      <c r="BS14" s="147" t="str">
        <f t="shared" si="31"/>
        <v/>
      </c>
      <c r="BT14" s="147"/>
      <c r="BU14" s="147" t="str">
        <f t="shared" si="32"/>
        <v/>
      </c>
      <c r="BV14" s="147"/>
      <c r="BW14" s="147" t="str">
        <f t="shared" si="33"/>
        <v/>
      </c>
      <c r="BX14" s="148"/>
      <c r="BY14" s="149"/>
      <c r="BZ14" s="150"/>
      <c r="CA14" s="147" t="str">
        <f t="shared" si="34"/>
        <v/>
      </c>
      <c r="CB14" s="147"/>
      <c r="CC14" s="147" t="str">
        <f t="shared" si="35"/>
        <v/>
      </c>
      <c r="CD14" s="147"/>
      <c r="CE14" s="147" t="str">
        <f t="shared" si="36"/>
        <v/>
      </c>
      <c r="CF14" s="148"/>
      <c r="CI14" s="147" t="str">
        <f t="shared" si="37"/>
        <v/>
      </c>
      <c r="CJ14" s="147"/>
      <c r="CK14" s="147" t="str">
        <f t="shared" si="38"/>
        <v/>
      </c>
      <c r="CL14" s="147"/>
      <c r="CM14" s="147" t="str">
        <f t="shared" si="39"/>
        <v/>
      </c>
      <c r="CN14" s="148"/>
    </row>
    <row r="15" spans="1:122" s="144" customFormat="1" ht="38.25" customHeight="1" x14ac:dyDescent="0.2">
      <c r="A15" s="139"/>
      <c r="B15" s="139" t="s">
        <v>64</v>
      </c>
      <c r="C15" s="111" t="str">
        <f t="shared" si="0"/>
        <v>1 - PROMOTION ET COMMUNICATION</v>
      </c>
      <c r="D15" s="245" t="str">
        <f t="shared" si="63"/>
        <v>L'outil de communication</v>
      </c>
      <c r="E15" s="110" t="s">
        <v>68</v>
      </c>
      <c r="F15" s="110">
        <f>VLOOKUP(H15,Feuil1!A$1:B$5,2,0)</f>
        <v>0.1</v>
      </c>
      <c r="G15" s="139">
        <f t="shared" si="62"/>
        <v>1</v>
      </c>
      <c r="H15" s="140" t="s">
        <v>56</v>
      </c>
      <c r="I15" s="141" t="s">
        <v>76</v>
      </c>
      <c r="J15" s="142">
        <v>65</v>
      </c>
      <c r="K15" s="142">
        <f>IF(J15&lt;&gt;"",MAX(K$1:K14)+1,"")</f>
        <v>12</v>
      </c>
      <c r="L15" s="432" t="s">
        <v>77</v>
      </c>
      <c r="M15" s="433">
        <v>3</v>
      </c>
      <c r="N15" s="434" t="s">
        <v>0</v>
      </c>
      <c r="O15" s="435"/>
      <c r="P15" s="436" t="str">
        <f t="shared" si="1"/>
        <v/>
      </c>
      <c r="Q15" s="432" t="s">
        <v>639</v>
      </c>
      <c r="R15" s="314" t="s">
        <v>67</v>
      </c>
      <c r="S15" s="143"/>
      <c r="U15" s="145">
        <f t="shared" si="64"/>
        <v>3</v>
      </c>
      <c r="V15" s="145">
        <f t="shared" si="83"/>
        <v>1</v>
      </c>
      <c r="W15" s="145">
        <f t="shared" si="65"/>
        <v>3</v>
      </c>
      <c r="X15" s="145"/>
      <c r="Y15" s="145">
        <f t="shared" si="66"/>
        <v>0</v>
      </c>
      <c r="Z15" s="145"/>
      <c r="AA15" s="145">
        <f t="shared" si="67"/>
        <v>3</v>
      </c>
      <c r="AB15" s="145"/>
      <c r="AC15" s="146"/>
      <c r="AD15" s="146"/>
      <c r="AE15" s="147">
        <f t="shared" si="68"/>
        <v>3</v>
      </c>
      <c r="AF15" s="147"/>
      <c r="AG15" s="147">
        <f t="shared" si="69"/>
        <v>0</v>
      </c>
      <c r="AH15" s="147"/>
      <c r="AI15" s="147">
        <f t="shared" si="70"/>
        <v>3</v>
      </c>
      <c r="AJ15" s="148"/>
      <c r="AK15" s="149"/>
      <c r="AL15" s="147"/>
      <c r="AM15" s="147" t="str">
        <f t="shared" si="71"/>
        <v/>
      </c>
      <c r="AN15" s="147"/>
      <c r="AO15" s="147" t="str">
        <f t="shared" si="72"/>
        <v/>
      </c>
      <c r="AP15" s="147"/>
      <c r="AQ15" s="147" t="str">
        <f t="shared" si="73"/>
        <v/>
      </c>
      <c r="AR15" s="148"/>
      <c r="AS15" s="149"/>
      <c r="AT15" s="147"/>
      <c r="AU15" s="147" t="str">
        <f t="shared" si="74"/>
        <v/>
      </c>
      <c r="AV15" s="147"/>
      <c r="AW15" s="147" t="str">
        <f t="shared" si="75"/>
        <v/>
      </c>
      <c r="AX15" s="147"/>
      <c r="AY15" s="147" t="str">
        <f t="shared" si="76"/>
        <v/>
      </c>
      <c r="AZ15" s="148"/>
      <c r="BA15" s="149"/>
      <c r="BB15" s="147"/>
      <c r="BC15" s="147" t="str">
        <f t="shared" si="77"/>
        <v/>
      </c>
      <c r="BD15" s="147"/>
      <c r="BE15" s="147" t="str">
        <f t="shared" si="78"/>
        <v/>
      </c>
      <c r="BF15" s="147"/>
      <c r="BG15" s="147" t="str">
        <f t="shared" si="79"/>
        <v/>
      </c>
      <c r="BH15" s="148"/>
      <c r="BI15" s="149"/>
      <c r="BJ15" s="145"/>
      <c r="BK15" s="147" t="str">
        <f t="shared" si="80"/>
        <v/>
      </c>
      <c r="BL15" s="147"/>
      <c r="BM15" s="147" t="str">
        <f t="shared" si="81"/>
        <v/>
      </c>
      <c r="BN15" s="147"/>
      <c r="BO15" s="147" t="str">
        <f t="shared" si="82"/>
        <v/>
      </c>
      <c r="BP15" s="148"/>
      <c r="BQ15" s="149"/>
      <c r="BR15" s="145"/>
      <c r="BS15" s="147" t="str">
        <f t="shared" si="31"/>
        <v/>
      </c>
      <c r="BT15" s="147"/>
      <c r="BU15" s="147" t="str">
        <f t="shared" si="32"/>
        <v/>
      </c>
      <c r="BV15" s="147"/>
      <c r="BW15" s="147" t="str">
        <f t="shared" si="33"/>
        <v/>
      </c>
      <c r="BX15" s="148"/>
      <c r="BY15" s="149"/>
      <c r="BZ15" s="150"/>
      <c r="CA15" s="147" t="str">
        <f t="shared" si="34"/>
        <v/>
      </c>
      <c r="CB15" s="147"/>
      <c r="CC15" s="147" t="str">
        <f t="shared" si="35"/>
        <v/>
      </c>
      <c r="CD15" s="147"/>
      <c r="CE15" s="147" t="str">
        <f t="shared" si="36"/>
        <v/>
      </c>
      <c r="CF15" s="148"/>
      <c r="CI15" s="147" t="str">
        <f t="shared" si="37"/>
        <v/>
      </c>
      <c r="CJ15" s="147"/>
      <c r="CK15" s="147" t="str">
        <f t="shared" si="38"/>
        <v/>
      </c>
      <c r="CL15" s="147"/>
      <c r="CM15" s="147" t="str">
        <f t="shared" si="39"/>
        <v/>
      </c>
      <c r="CN15" s="148"/>
    </row>
    <row r="16" spans="1:122" s="144" customFormat="1" ht="44.25" customHeight="1" x14ac:dyDescent="0.25">
      <c r="B16" s="114" t="s">
        <v>64</v>
      </c>
      <c r="C16" s="111" t="str">
        <f t="shared" si="0"/>
        <v>1 - PROMOTION ET COMMUNICATION</v>
      </c>
      <c r="D16" s="245" t="str">
        <f t="shared" si="63"/>
        <v>L'outil de communication</v>
      </c>
      <c r="E16" s="114" t="s">
        <v>68</v>
      </c>
      <c r="F16" s="114">
        <v>0.1</v>
      </c>
      <c r="G16" s="114">
        <f t="shared" si="62"/>
        <v>1</v>
      </c>
      <c r="H16" s="140" t="s">
        <v>56</v>
      </c>
      <c r="I16" s="141"/>
      <c r="J16" s="162">
        <v>200</v>
      </c>
      <c r="K16" s="142">
        <f>IF(J16&lt;&gt;"",MAX(K$1:K15)+1,"")</f>
        <v>13</v>
      </c>
      <c r="L16" s="432" t="s">
        <v>565</v>
      </c>
      <c r="M16" s="500">
        <v>3</v>
      </c>
      <c r="N16" s="434" t="s">
        <v>0</v>
      </c>
      <c r="O16" s="435"/>
      <c r="P16" s="501"/>
      <c r="Q16" s="432" t="s">
        <v>556</v>
      </c>
      <c r="R16" s="317" t="s">
        <v>67</v>
      </c>
      <c r="S16" s="163"/>
      <c r="T16" s="187"/>
      <c r="U16" s="145">
        <f t="shared" si="64"/>
        <v>3</v>
      </c>
      <c r="V16" s="145">
        <f t="shared" si="83"/>
        <v>1</v>
      </c>
      <c r="W16" s="145">
        <f t="shared" si="65"/>
        <v>3</v>
      </c>
      <c r="X16" s="145"/>
      <c r="Y16" s="145">
        <f t="shared" si="66"/>
        <v>0</v>
      </c>
      <c r="Z16" s="145"/>
      <c r="AA16" s="145">
        <f t="shared" si="67"/>
        <v>3</v>
      </c>
      <c r="AB16" s="145"/>
      <c r="AC16" s="146"/>
      <c r="AD16" s="146"/>
      <c r="AE16" s="147">
        <f t="shared" si="68"/>
        <v>3</v>
      </c>
      <c r="AF16" s="147"/>
      <c r="AG16" s="147">
        <f t="shared" si="69"/>
        <v>0</v>
      </c>
      <c r="AH16" s="147"/>
      <c r="AI16" s="147">
        <f t="shared" si="70"/>
        <v>3</v>
      </c>
      <c r="AJ16" s="148"/>
      <c r="AK16" s="149"/>
      <c r="AL16" s="147"/>
      <c r="AM16" s="147" t="str">
        <f t="shared" si="71"/>
        <v/>
      </c>
      <c r="AN16" s="147"/>
      <c r="AO16" s="147" t="str">
        <f t="shared" si="72"/>
        <v/>
      </c>
      <c r="AP16" s="147"/>
      <c r="AQ16" s="147" t="str">
        <f t="shared" si="73"/>
        <v/>
      </c>
      <c r="AR16" s="148"/>
      <c r="AS16" s="149"/>
      <c r="AT16" s="147"/>
      <c r="AU16" s="147" t="str">
        <f t="shared" si="74"/>
        <v/>
      </c>
      <c r="AV16" s="147"/>
      <c r="AW16" s="147" t="str">
        <f t="shared" si="75"/>
        <v/>
      </c>
      <c r="AX16" s="147"/>
      <c r="AY16" s="147" t="str">
        <f t="shared" si="76"/>
        <v/>
      </c>
      <c r="AZ16" s="148"/>
      <c r="BA16" s="149"/>
      <c r="BB16" s="147"/>
      <c r="BC16" s="147" t="str">
        <f t="shared" si="77"/>
        <v/>
      </c>
      <c r="BD16" s="147"/>
      <c r="BE16" s="147" t="str">
        <f t="shared" si="78"/>
        <v/>
      </c>
      <c r="BF16" s="147"/>
      <c r="BG16" s="147" t="str">
        <f t="shared" si="79"/>
        <v/>
      </c>
      <c r="BH16" s="148"/>
      <c r="BI16" s="149"/>
      <c r="BJ16" s="145"/>
      <c r="BK16" s="147" t="str">
        <f t="shared" si="80"/>
        <v/>
      </c>
      <c r="BL16" s="147"/>
      <c r="BM16" s="147" t="str">
        <f t="shared" si="81"/>
        <v/>
      </c>
      <c r="BN16" s="147"/>
      <c r="BO16" s="147" t="str">
        <f t="shared" si="82"/>
        <v/>
      </c>
      <c r="BP16" s="148"/>
      <c r="BQ16" s="149"/>
      <c r="BR16" s="145"/>
      <c r="BS16" s="147" t="str">
        <f t="shared" si="31"/>
        <v/>
      </c>
      <c r="BT16" s="147"/>
      <c r="BU16" s="147" t="str">
        <f t="shared" si="32"/>
        <v/>
      </c>
      <c r="BV16" s="147"/>
      <c r="BW16" s="147" t="str">
        <f t="shared" si="33"/>
        <v/>
      </c>
      <c r="BX16" s="148"/>
      <c r="BY16" s="149"/>
      <c r="BZ16" s="150"/>
      <c r="CA16" s="147" t="str">
        <f t="shared" si="34"/>
        <v/>
      </c>
      <c r="CB16" s="147"/>
      <c r="CC16" s="147" t="str">
        <f t="shared" si="35"/>
        <v/>
      </c>
      <c r="CD16" s="147"/>
      <c r="CE16" s="147" t="str">
        <f t="shared" si="36"/>
        <v/>
      </c>
      <c r="CF16" s="148"/>
      <c r="CI16" s="147" t="str">
        <f t="shared" si="37"/>
        <v/>
      </c>
      <c r="CJ16" s="147"/>
      <c r="CK16" s="147" t="str">
        <f t="shared" si="38"/>
        <v/>
      </c>
      <c r="CL16" s="147"/>
      <c r="CM16" s="147" t="str">
        <f t="shared" si="39"/>
        <v/>
      </c>
      <c r="CN16" s="148"/>
      <c r="DR16" s="142"/>
    </row>
    <row r="17" spans="1:122" s="144" customFormat="1" ht="36.200000000000003" customHeight="1" x14ac:dyDescent="0.2">
      <c r="A17" s="139"/>
      <c r="B17" s="139" t="s">
        <v>64</v>
      </c>
      <c r="C17" s="111" t="str">
        <f t="shared" si="0"/>
        <v>1 - PROMOTION ET COMMUNICATION</v>
      </c>
      <c r="D17" s="245" t="str">
        <f t="shared" si="63"/>
        <v>L'outil de communication</v>
      </c>
      <c r="E17" s="110" t="s">
        <v>68</v>
      </c>
      <c r="F17" s="110">
        <f>VLOOKUP(H17,Feuil1!A$1:B$5,2,0)</f>
        <v>0.1</v>
      </c>
      <c r="G17" s="139">
        <f t="shared" si="62"/>
        <v>1</v>
      </c>
      <c r="H17" s="140" t="s">
        <v>56</v>
      </c>
      <c r="I17" s="164" t="s">
        <v>78</v>
      </c>
      <c r="J17" s="142">
        <v>2</v>
      </c>
      <c r="K17" s="142">
        <f>IF(J17&lt;&gt;"",MAX(K$1:K16)+1,"")</f>
        <v>14</v>
      </c>
      <c r="L17" s="432" t="s">
        <v>79</v>
      </c>
      <c r="M17" s="433">
        <v>3</v>
      </c>
      <c r="N17" s="434" t="s">
        <v>0</v>
      </c>
      <c r="O17" s="435"/>
      <c r="P17" s="436" t="str">
        <f t="shared" ref="P17:P28" si="84">IF(ISERROR(SEARCH("Pas de NM possible",Q17)),"","oui")</f>
        <v/>
      </c>
      <c r="Q17" s="432" t="s">
        <v>485</v>
      </c>
      <c r="R17" s="314" t="s">
        <v>67</v>
      </c>
      <c r="S17" s="163"/>
      <c r="U17" s="145">
        <f t="shared" si="64"/>
        <v>3</v>
      </c>
      <c r="V17" s="145">
        <f t="shared" si="83"/>
        <v>1</v>
      </c>
      <c r="W17" s="145">
        <f t="shared" si="65"/>
        <v>3</v>
      </c>
      <c r="X17" s="145"/>
      <c r="Y17" s="145">
        <f t="shared" si="66"/>
        <v>0</v>
      </c>
      <c r="Z17" s="145"/>
      <c r="AA17" s="145">
        <f t="shared" si="67"/>
        <v>3</v>
      </c>
      <c r="AB17" s="145"/>
      <c r="AC17" s="146"/>
      <c r="AD17" s="146"/>
      <c r="AE17" s="147">
        <f t="shared" si="68"/>
        <v>3</v>
      </c>
      <c r="AF17" s="147"/>
      <c r="AG17" s="147">
        <f t="shared" si="69"/>
        <v>0</v>
      </c>
      <c r="AH17" s="147"/>
      <c r="AI17" s="147">
        <f t="shared" si="70"/>
        <v>3</v>
      </c>
      <c r="AJ17" s="148"/>
      <c r="AK17" s="149"/>
      <c r="AL17" s="147"/>
      <c r="AM17" s="147" t="str">
        <f t="shared" si="71"/>
        <v/>
      </c>
      <c r="AN17" s="147"/>
      <c r="AO17" s="147" t="str">
        <f t="shared" si="72"/>
        <v/>
      </c>
      <c r="AP17" s="147"/>
      <c r="AQ17" s="147" t="str">
        <f t="shared" si="73"/>
        <v/>
      </c>
      <c r="AR17" s="148"/>
      <c r="AS17" s="149"/>
      <c r="AT17" s="147"/>
      <c r="AU17" s="147" t="str">
        <f t="shared" si="74"/>
        <v/>
      </c>
      <c r="AV17" s="147"/>
      <c r="AW17" s="147" t="str">
        <f t="shared" si="75"/>
        <v/>
      </c>
      <c r="AX17" s="147"/>
      <c r="AY17" s="147" t="str">
        <f t="shared" si="76"/>
        <v/>
      </c>
      <c r="AZ17" s="148"/>
      <c r="BA17" s="149"/>
      <c r="BB17" s="147"/>
      <c r="BC17" s="147" t="str">
        <f t="shared" si="77"/>
        <v/>
      </c>
      <c r="BD17" s="147"/>
      <c r="BE17" s="147" t="str">
        <f t="shared" si="78"/>
        <v/>
      </c>
      <c r="BF17" s="147"/>
      <c r="BG17" s="147" t="str">
        <f t="shared" si="79"/>
        <v/>
      </c>
      <c r="BH17" s="148"/>
      <c r="BI17" s="149"/>
      <c r="BJ17" s="145"/>
      <c r="BK17" s="147" t="str">
        <f t="shared" si="80"/>
        <v/>
      </c>
      <c r="BL17" s="147"/>
      <c r="BM17" s="147" t="str">
        <f t="shared" si="81"/>
        <v/>
      </c>
      <c r="BN17" s="147"/>
      <c r="BO17" s="147" t="str">
        <f t="shared" si="82"/>
        <v/>
      </c>
      <c r="BP17" s="148"/>
      <c r="BQ17" s="149"/>
      <c r="BR17" s="145"/>
      <c r="BS17" s="147" t="str">
        <f t="shared" si="31"/>
        <v/>
      </c>
      <c r="BT17" s="147"/>
      <c r="BU17" s="147" t="str">
        <f t="shared" si="32"/>
        <v/>
      </c>
      <c r="BV17" s="147"/>
      <c r="BW17" s="147" t="str">
        <f t="shared" si="33"/>
        <v/>
      </c>
      <c r="BX17" s="148"/>
      <c r="BY17" s="149"/>
      <c r="BZ17" s="150"/>
      <c r="CA17" s="147" t="str">
        <f t="shared" si="34"/>
        <v/>
      </c>
      <c r="CB17" s="147"/>
      <c r="CC17" s="147" t="str">
        <f t="shared" si="35"/>
        <v/>
      </c>
      <c r="CD17" s="147"/>
      <c r="CE17" s="147" t="str">
        <f t="shared" si="36"/>
        <v/>
      </c>
      <c r="CF17" s="148"/>
      <c r="CI17" s="147" t="str">
        <f t="shared" si="37"/>
        <v/>
      </c>
      <c r="CJ17" s="147"/>
      <c r="CK17" s="147" t="str">
        <f t="shared" si="38"/>
        <v/>
      </c>
      <c r="CL17" s="147"/>
      <c r="CM17" s="147" t="str">
        <f t="shared" si="39"/>
        <v/>
      </c>
      <c r="CN17" s="148"/>
    </row>
    <row r="18" spans="1:122" s="144" customFormat="1" ht="52.5" customHeight="1" x14ac:dyDescent="0.2">
      <c r="A18" s="139"/>
      <c r="B18" s="139" t="s">
        <v>64</v>
      </c>
      <c r="C18" s="111" t="str">
        <f t="shared" si="0"/>
        <v>1 - PROMOTION ET COMMUNICATION</v>
      </c>
      <c r="D18" s="245" t="s">
        <v>602</v>
      </c>
      <c r="E18" s="110" t="s">
        <v>68</v>
      </c>
      <c r="F18" s="110">
        <f>VLOOKUP(H18,Feuil1!A$1:B$5,2,0)</f>
        <v>0.1</v>
      </c>
      <c r="G18" s="139">
        <f t="shared" si="62"/>
        <v>1</v>
      </c>
      <c r="H18" s="140" t="s">
        <v>56</v>
      </c>
      <c r="I18" s="141" t="s">
        <v>78</v>
      </c>
      <c r="J18" s="142">
        <v>2</v>
      </c>
      <c r="K18" s="142">
        <f>IF(J18&lt;&gt;"",MAX(K$1:K17)+1,"")</f>
        <v>15</v>
      </c>
      <c r="L18" s="503" t="s">
        <v>603</v>
      </c>
      <c r="M18" s="433">
        <v>3</v>
      </c>
      <c r="N18" s="506" t="str">
        <f>IF('RESULTAT GLOBAL'!D$23="NON","Non Mesuré","OUI")</f>
        <v>OUI</v>
      </c>
      <c r="O18" s="435" t="str">
        <f>IF('RESULTAT GLOBAL'!D$23="NON","Cet établissement n'est pas un bistrot de pays","")</f>
        <v/>
      </c>
      <c r="P18" s="436" t="str">
        <f t="shared" si="84"/>
        <v/>
      </c>
      <c r="Q18" s="432"/>
      <c r="R18" s="314" t="s">
        <v>67</v>
      </c>
      <c r="S18" s="143"/>
      <c r="U18" s="145">
        <f t="shared" ref="U18" si="85">M18</f>
        <v>3</v>
      </c>
      <c r="V18" s="145">
        <f t="shared" ref="V18" si="86">IF(N18="OUI",1,IF(N18="NON",0,IF(N18="Non Mesuré","",0)))</f>
        <v>1</v>
      </c>
      <c r="W18" s="145">
        <f t="shared" ref="W18" si="87">IF(N18&lt;&gt;"Non Mesuré",U18*V18,"")</f>
        <v>3</v>
      </c>
      <c r="X18" s="145"/>
      <c r="Y18" s="145">
        <f t="shared" ref="Y18" si="88">IF(N18="Non Mesuré",U18,0)</f>
        <v>0</v>
      </c>
      <c r="Z18" s="145"/>
      <c r="AA18" s="145">
        <f t="shared" ref="AA18" si="89">U18-Y18</f>
        <v>3</v>
      </c>
      <c r="AB18" s="145"/>
      <c r="AC18" s="146"/>
      <c r="AD18" s="146"/>
      <c r="AE18" s="147">
        <f t="shared" ref="AE18" si="90">IF(G18=1,W18,"")</f>
        <v>3</v>
      </c>
      <c r="AF18" s="147"/>
      <c r="AG18" s="147">
        <f t="shared" ref="AG18" si="91">IF(G18=1,Y18,"")</f>
        <v>0</v>
      </c>
      <c r="AH18" s="147"/>
      <c r="AI18" s="147">
        <f t="shared" ref="AI18" si="92">IF(G18=1,AA18,"")</f>
        <v>3</v>
      </c>
      <c r="AJ18" s="148"/>
      <c r="AK18" s="149"/>
      <c r="AL18" s="147"/>
      <c r="AM18" s="147" t="str">
        <f t="shared" ref="AM18" si="93">IF(G18=2,W18,"")</f>
        <v/>
      </c>
      <c r="AN18" s="147"/>
      <c r="AO18" s="147" t="str">
        <f t="shared" ref="AO18" si="94">IF(G18=2,Y18,"")</f>
        <v/>
      </c>
      <c r="AP18" s="147"/>
      <c r="AQ18" s="147" t="str">
        <f t="shared" ref="AQ18" si="95">IF(G18=2,AA18,"")</f>
        <v/>
      </c>
      <c r="AR18" s="148"/>
      <c r="AS18" s="149"/>
      <c r="AT18" s="147"/>
      <c r="AU18" s="147" t="str">
        <f t="shared" ref="AU18" si="96">IF(G18=3,W18,"")</f>
        <v/>
      </c>
      <c r="AV18" s="147"/>
      <c r="AW18" s="147" t="str">
        <f t="shared" ref="AW18" si="97">IF(G18=3,Y18,"")</f>
        <v/>
      </c>
      <c r="AX18" s="147"/>
      <c r="AY18" s="147" t="str">
        <f t="shared" ref="AY18" si="98">IF(G18=3,AA18,"")</f>
        <v/>
      </c>
      <c r="AZ18" s="148"/>
      <c r="BA18" s="149"/>
      <c r="BB18" s="147"/>
      <c r="BC18" s="147" t="str">
        <f t="shared" ref="BC18" si="99">IF(G18=4,W18,"")</f>
        <v/>
      </c>
      <c r="BD18" s="147"/>
      <c r="BE18" s="147" t="str">
        <f t="shared" ref="BE18" si="100">IF(G18=4,Y18,"")</f>
        <v/>
      </c>
      <c r="BF18" s="147"/>
      <c r="BG18" s="147" t="str">
        <f t="shared" ref="BG18" si="101">IF(G18=4,AA18,"")</f>
        <v/>
      </c>
      <c r="BH18" s="148"/>
      <c r="BI18" s="149"/>
      <c r="BJ18" s="145"/>
      <c r="BK18" s="147" t="str">
        <f t="shared" ref="BK18" si="102">IF(G18=5,W18,"")</f>
        <v/>
      </c>
      <c r="BL18" s="147"/>
      <c r="BM18" s="147" t="str">
        <f t="shared" ref="BM18" si="103">IF(G18=5,Y18,"")</f>
        <v/>
      </c>
      <c r="BN18" s="147"/>
      <c r="BO18" s="147" t="str">
        <f t="shared" ref="BO18" si="104">IF(G18=5,AA18,"")</f>
        <v/>
      </c>
      <c r="BP18" s="148"/>
      <c r="BQ18" s="149"/>
      <c r="BR18" s="145"/>
      <c r="BS18" s="147" t="str">
        <f t="shared" ref="BS18" si="105">IF(A18=31,W18,"")</f>
        <v/>
      </c>
      <c r="BT18" s="147"/>
      <c r="BU18" s="147" t="str">
        <f t="shared" ref="BU18" si="106">IF(A18=31,Y18,"")</f>
        <v/>
      </c>
      <c r="BV18" s="147"/>
      <c r="BW18" s="147" t="str">
        <f t="shared" ref="BW18" si="107">IF(A18=31,AA18,"")</f>
        <v/>
      </c>
      <c r="BX18" s="148"/>
      <c r="BY18" s="149"/>
      <c r="BZ18" s="150"/>
      <c r="CA18" s="147" t="str">
        <f t="shared" ref="CA18" si="108">IF(A18=32,W18,"")</f>
        <v/>
      </c>
      <c r="CB18" s="147"/>
      <c r="CC18" s="147" t="str">
        <f t="shared" ref="CC18" si="109">IF(A18=32,Y18,"")</f>
        <v/>
      </c>
      <c r="CD18" s="147"/>
      <c r="CE18" s="147" t="str">
        <f t="shared" ref="CE18" si="110">IF(A18=32,AA18,"")</f>
        <v/>
      </c>
      <c r="CF18" s="148"/>
      <c r="CI18" s="147" t="str">
        <f t="shared" ref="CI18" si="111">IF(A18=33,W18,"")</f>
        <v/>
      </c>
      <c r="CJ18" s="147"/>
      <c r="CK18" s="147" t="str">
        <f t="shared" ref="CK18" si="112">IF(A18=33,Y18,"")</f>
        <v/>
      </c>
      <c r="CL18" s="147"/>
      <c r="CM18" s="147" t="str">
        <f t="shared" ref="CM18" si="113">IF(A18=33,AA18,"")</f>
        <v/>
      </c>
      <c r="CN18" s="148"/>
    </row>
    <row r="19" spans="1:122" s="144" customFormat="1" ht="52.5" customHeight="1" x14ac:dyDescent="0.2">
      <c r="A19" s="139"/>
      <c r="B19" s="139" t="s">
        <v>64</v>
      </c>
      <c r="C19" s="111" t="str">
        <f t="shared" si="0"/>
        <v>1 - PROMOTION ET COMMUNICATION</v>
      </c>
      <c r="D19" s="245" t="s">
        <v>602</v>
      </c>
      <c r="E19" s="110" t="s">
        <v>68</v>
      </c>
      <c r="F19" s="110">
        <f>VLOOKUP(H19,Feuil1!A$1:B$5,2,0)</f>
        <v>0.1</v>
      </c>
      <c r="G19" s="139">
        <f t="shared" si="62"/>
        <v>1</v>
      </c>
      <c r="H19" s="140" t="s">
        <v>56</v>
      </c>
      <c r="I19" s="141" t="s">
        <v>78</v>
      </c>
      <c r="J19" s="142">
        <v>2</v>
      </c>
      <c r="K19" s="142">
        <f>IF(J19&lt;&gt;"",MAX(K$1:K18)+1,"")</f>
        <v>16</v>
      </c>
      <c r="L19" s="461" t="s">
        <v>604</v>
      </c>
      <c r="M19" s="438">
        <v>3</v>
      </c>
      <c r="N19" s="507" t="str">
        <f>IF('RESULTAT GLOBAL'!D$23="NON","Non Mesuré","OUI")</f>
        <v>OUI</v>
      </c>
      <c r="O19" s="442" t="str">
        <f>IF('RESULTAT GLOBAL'!D$23="NON","Cet établissement n'est pas un bistrot de pays","")</f>
        <v/>
      </c>
      <c r="P19" s="440" t="str">
        <f t="shared" si="84"/>
        <v/>
      </c>
      <c r="Q19" s="437"/>
      <c r="R19" s="314" t="s">
        <v>67</v>
      </c>
      <c r="S19" s="143"/>
      <c r="U19" s="145">
        <f t="shared" si="64"/>
        <v>3</v>
      </c>
      <c r="V19" s="145">
        <f t="shared" si="83"/>
        <v>1</v>
      </c>
      <c r="W19" s="145">
        <f t="shared" si="65"/>
        <v>3</v>
      </c>
      <c r="X19" s="145"/>
      <c r="Y19" s="145">
        <f t="shared" si="66"/>
        <v>0</v>
      </c>
      <c r="Z19" s="145"/>
      <c r="AA19" s="145">
        <f t="shared" si="67"/>
        <v>3</v>
      </c>
      <c r="AB19" s="145"/>
      <c r="AC19" s="146"/>
      <c r="AD19" s="146"/>
      <c r="AE19" s="147">
        <f t="shared" si="68"/>
        <v>3</v>
      </c>
      <c r="AF19" s="147"/>
      <c r="AG19" s="147">
        <f t="shared" si="69"/>
        <v>0</v>
      </c>
      <c r="AH19" s="147"/>
      <c r="AI19" s="147">
        <f t="shared" si="70"/>
        <v>3</v>
      </c>
      <c r="AJ19" s="148"/>
      <c r="AK19" s="149"/>
      <c r="AL19" s="147"/>
      <c r="AM19" s="147" t="str">
        <f t="shared" si="71"/>
        <v/>
      </c>
      <c r="AN19" s="147"/>
      <c r="AO19" s="147" t="str">
        <f t="shared" si="72"/>
        <v/>
      </c>
      <c r="AP19" s="147"/>
      <c r="AQ19" s="147" t="str">
        <f t="shared" si="73"/>
        <v/>
      </c>
      <c r="AR19" s="148"/>
      <c r="AS19" s="149"/>
      <c r="AT19" s="147"/>
      <c r="AU19" s="147" t="str">
        <f t="shared" si="74"/>
        <v/>
      </c>
      <c r="AV19" s="147"/>
      <c r="AW19" s="147" t="str">
        <f t="shared" si="75"/>
        <v/>
      </c>
      <c r="AX19" s="147"/>
      <c r="AY19" s="147" t="str">
        <f t="shared" si="76"/>
        <v/>
      </c>
      <c r="AZ19" s="148"/>
      <c r="BA19" s="149"/>
      <c r="BB19" s="147"/>
      <c r="BC19" s="147" t="str">
        <f t="shared" si="77"/>
        <v/>
      </c>
      <c r="BD19" s="147"/>
      <c r="BE19" s="147" t="str">
        <f t="shared" si="78"/>
        <v/>
      </c>
      <c r="BF19" s="147"/>
      <c r="BG19" s="147" t="str">
        <f t="shared" si="79"/>
        <v/>
      </c>
      <c r="BH19" s="148"/>
      <c r="BI19" s="149"/>
      <c r="BJ19" s="145"/>
      <c r="BK19" s="147" t="str">
        <f t="shared" si="80"/>
        <v/>
      </c>
      <c r="BL19" s="147"/>
      <c r="BM19" s="147" t="str">
        <f t="shared" si="81"/>
        <v/>
      </c>
      <c r="BN19" s="147"/>
      <c r="BO19" s="147" t="str">
        <f t="shared" si="82"/>
        <v/>
      </c>
      <c r="BP19" s="148"/>
      <c r="BQ19" s="149"/>
      <c r="BR19" s="145"/>
      <c r="BS19" s="147" t="str">
        <f t="shared" si="31"/>
        <v/>
      </c>
      <c r="BT19" s="147"/>
      <c r="BU19" s="147" t="str">
        <f t="shared" si="32"/>
        <v/>
      </c>
      <c r="BV19" s="147"/>
      <c r="BW19" s="147" t="str">
        <f t="shared" si="33"/>
        <v/>
      </c>
      <c r="BX19" s="148"/>
      <c r="BY19" s="149"/>
      <c r="BZ19" s="150"/>
      <c r="CA19" s="147" t="str">
        <f t="shared" si="34"/>
        <v/>
      </c>
      <c r="CB19" s="147"/>
      <c r="CC19" s="147" t="str">
        <f t="shared" si="35"/>
        <v/>
      </c>
      <c r="CD19" s="147"/>
      <c r="CE19" s="147" t="str">
        <f t="shared" si="36"/>
        <v/>
      </c>
      <c r="CF19" s="148"/>
      <c r="CI19" s="147" t="str">
        <f t="shared" si="37"/>
        <v/>
      </c>
      <c r="CJ19" s="147"/>
      <c r="CK19" s="147" t="str">
        <f t="shared" si="38"/>
        <v/>
      </c>
      <c r="CL19" s="147"/>
      <c r="CM19" s="147" t="str">
        <f t="shared" si="39"/>
        <v/>
      </c>
      <c r="CN19" s="148"/>
    </row>
    <row r="20" spans="1:122" s="137" customFormat="1" ht="18" customHeight="1" x14ac:dyDescent="0.25">
      <c r="A20" s="110"/>
      <c r="B20" s="110"/>
      <c r="C20" s="111" t="str">
        <f t="shared" si="0"/>
        <v>1 - PROMOTION ET COMMUNICATION</v>
      </c>
      <c r="D20" s="245" t="str">
        <f>L$20</f>
        <v>Le site internet</v>
      </c>
      <c r="E20" s="110"/>
      <c r="F20" s="110" t="e">
        <f>VLOOKUP(H20,Feuil1!A$1:B$5,2,0)</f>
        <v>#N/A</v>
      </c>
      <c r="G20" s="110"/>
      <c r="H20" s="132"/>
      <c r="I20" s="152"/>
      <c r="J20" s="134"/>
      <c r="K20" s="134" t="str">
        <f>IF(J20&lt;&gt;"",MAX(K$1:K17)+1,"")</f>
        <v/>
      </c>
      <c r="L20" s="133" t="s">
        <v>80</v>
      </c>
      <c r="M20" s="135"/>
      <c r="N20" s="240"/>
      <c r="O20" s="300"/>
      <c r="P20" s="238" t="str">
        <f t="shared" si="84"/>
        <v/>
      </c>
      <c r="Q20" s="134"/>
      <c r="R20" s="308"/>
      <c r="S20" s="134"/>
      <c r="U20" s="154"/>
      <c r="V20" s="154"/>
      <c r="W20" s="154"/>
      <c r="X20" s="154"/>
      <c r="Y20" s="154"/>
      <c r="Z20" s="154"/>
      <c r="AA20" s="154"/>
      <c r="AB20" s="154"/>
      <c r="AC20" s="155"/>
      <c r="AD20" s="156"/>
      <c r="AE20" s="157"/>
      <c r="AF20" s="157"/>
      <c r="AG20" s="157"/>
      <c r="AH20" s="157"/>
      <c r="AI20" s="157"/>
      <c r="AJ20" s="158"/>
      <c r="AK20" s="159"/>
      <c r="AL20" s="157"/>
      <c r="AM20" s="157"/>
      <c r="AN20" s="157"/>
      <c r="AO20" s="157"/>
      <c r="AP20" s="157"/>
      <c r="AQ20" s="157"/>
      <c r="AR20" s="158"/>
      <c r="AS20" s="159"/>
      <c r="AT20" s="157"/>
      <c r="AU20" s="157"/>
      <c r="AV20" s="157"/>
      <c r="AW20" s="157"/>
      <c r="AX20" s="157"/>
      <c r="AY20" s="157"/>
      <c r="AZ20" s="158"/>
      <c r="BA20" s="159"/>
      <c r="BB20" s="157"/>
      <c r="BC20" s="157"/>
      <c r="BD20" s="157"/>
      <c r="BE20" s="157"/>
      <c r="BF20" s="157"/>
      <c r="BG20" s="157"/>
      <c r="BH20" s="158"/>
      <c r="BI20" s="159"/>
      <c r="BJ20" s="154"/>
      <c r="BK20" s="157"/>
      <c r="BL20" s="157"/>
      <c r="BM20" s="157"/>
      <c r="BN20" s="157"/>
      <c r="BO20" s="157"/>
      <c r="BP20" s="158"/>
      <c r="BQ20" s="159"/>
      <c r="BR20" s="154"/>
      <c r="BS20" s="157" t="str">
        <f t="shared" ref="BS20:BS58" si="114">IF(A20=31,W20,"")</f>
        <v/>
      </c>
      <c r="BT20" s="157"/>
      <c r="BU20" s="157" t="str">
        <f t="shared" ref="BU20:BU58" si="115">IF(A20=31,Y20,"")</f>
        <v/>
      </c>
      <c r="BV20" s="157"/>
      <c r="BW20" s="157" t="str">
        <f t="shared" ref="BW20:BW58" si="116">IF(A20=31,AA20,"")</f>
        <v/>
      </c>
      <c r="BX20" s="158"/>
      <c r="BY20" s="159"/>
      <c r="BZ20" s="160"/>
      <c r="CA20" s="157" t="str">
        <f t="shared" ref="CA20:CA58" si="117">IF(A20=32,W20,"")</f>
        <v/>
      </c>
      <c r="CB20" s="157"/>
      <c r="CC20" s="157" t="str">
        <f t="shared" ref="CC20:CC58" si="118">IF(A20=32,Y20,"")</f>
        <v/>
      </c>
      <c r="CD20" s="157"/>
      <c r="CE20" s="157" t="str">
        <f t="shared" ref="CE20:CE58" si="119">IF(A20=32,AA20,"")</f>
        <v/>
      </c>
      <c r="CF20" s="158"/>
      <c r="CG20" s="161"/>
      <c r="CH20" s="161"/>
      <c r="CI20" s="157" t="str">
        <f t="shared" ref="CI20:CI58" si="120">IF(A20=33,W20,"")</f>
        <v/>
      </c>
      <c r="CJ20" s="157"/>
      <c r="CK20" s="157" t="str">
        <f t="shared" ref="CK20:CK58" si="121">IF(A20=33,Y20,"")</f>
        <v/>
      </c>
      <c r="CL20" s="157"/>
      <c r="CM20" s="157" t="str">
        <f t="shared" ref="CM20:CM58" si="122">IF(A20=33,AA20,"")</f>
        <v/>
      </c>
      <c r="CN20" s="158"/>
      <c r="CO20" s="161"/>
    </row>
    <row r="21" spans="1:122" s="144" customFormat="1" ht="58.5" customHeight="1" x14ac:dyDescent="0.25">
      <c r="A21" s="139"/>
      <c r="B21" s="139" t="s">
        <v>64</v>
      </c>
      <c r="C21" s="111" t="str">
        <f t="shared" si="0"/>
        <v>1 - PROMOTION ET COMMUNICATION</v>
      </c>
      <c r="D21" s="246" t="s">
        <v>570</v>
      </c>
      <c r="E21" s="110"/>
      <c r="F21" s="110">
        <f>VLOOKUP(H21,Feuil1!A$1:B$5,2,0)</f>
        <v>0.1</v>
      </c>
      <c r="G21" s="139">
        <f t="shared" ref="G21:G36" si="123">IF(H21="Information et Communication",1,IF(H21="Savoir-faire Savoir-être",2,IF(H21="Confort et hygiène",3,IF(H21="Qualité de la prestation",5,IF(H21="Développement Durable",4)))))</f>
        <v>1</v>
      </c>
      <c r="H21" s="140" t="s">
        <v>56</v>
      </c>
      <c r="I21" s="141" t="s">
        <v>81</v>
      </c>
      <c r="J21" s="142">
        <v>4</v>
      </c>
      <c r="K21" s="142">
        <f>IF(J21&lt;&gt;"",MAX(K$1:K20)+1,"")</f>
        <v>17</v>
      </c>
      <c r="L21" s="467" t="s">
        <v>82</v>
      </c>
      <c r="M21" s="463">
        <v>9</v>
      </c>
      <c r="N21" s="464" t="s">
        <v>0</v>
      </c>
      <c r="O21" s="465"/>
      <c r="P21" s="466" t="str">
        <f t="shared" si="84"/>
        <v>oui</v>
      </c>
      <c r="Q21" s="467" t="s">
        <v>83</v>
      </c>
      <c r="R21" s="314" t="s">
        <v>67</v>
      </c>
      <c r="S21" s="143"/>
      <c r="U21" s="145">
        <f t="shared" ref="U21:U23" si="124">M21</f>
        <v>9</v>
      </c>
      <c r="V21" s="145">
        <f t="shared" ref="V21:V22" si="125">IF(N21="OUI",1,IF(N21="NON",0,IF(N21="Non Mesuré","",0)))</f>
        <v>1</v>
      </c>
      <c r="W21" s="145">
        <f t="shared" ref="W21:W23" si="126">IF(N21&lt;&gt;"Non Mesuré",U21*V21,"")</f>
        <v>9</v>
      </c>
      <c r="X21" s="145"/>
      <c r="Y21" s="145">
        <f t="shared" ref="Y21:Y23" si="127">IF(N21="Non Mesuré",U21,0)</f>
        <v>0</v>
      </c>
      <c r="Z21" s="145"/>
      <c r="AA21" s="145">
        <f t="shared" ref="AA21:AA23" si="128">U21-Y21</f>
        <v>9</v>
      </c>
      <c r="AB21" s="145"/>
      <c r="AC21" s="146"/>
      <c r="AD21" s="146"/>
      <c r="AE21" s="147">
        <f t="shared" ref="AE21:AE23" si="129">IF(G21=1,W21,"")</f>
        <v>9</v>
      </c>
      <c r="AF21" s="147"/>
      <c r="AG21" s="147">
        <f t="shared" ref="AG21:AG23" si="130">IF(G21=1,Y21,"")</f>
        <v>0</v>
      </c>
      <c r="AH21" s="147"/>
      <c r="AI21" s="147">
        <f t="shared" ref="AI21:AI23" si="131">IF(G21=1,AA21,"")</f>
        <v>9</v>
      </c>
      <c r="AJ21" s="148"/>
      <c r="AK21" s="149"/>
      <c r="AL21" s="147"/>
      <c r="AM21" s="147" t="str">
        <f t="shared" ref="AM21:AM23" si="132">IF(G21=2,W21,"")</f>
        <v/>
      </c>
      <c r="AN21" s="147"/>
      <c r="AO21" s="147" t="str">
        <f t="shared" ref="AO21:AO23" si="133">IF(G21=2,Y21,"")</f>
        <v/>
      </c>
      <c r="AP21" s="147"/>
      <c r="AQ21" s="147" t="str">
        <f t="shared" ref="AQ21:AQ23" si="134">IF(G21=2,AA21,"")</f>
        <v/>
      </c>
      <c r="AR21" s="148"/>
      <c r="AS21" s="149"/>
      <c r="AT21" s="147"/>
      <c r="AU21" s="147" t="str">
        <f t="shared" ref="AU21:AU23" si="135">IF(G21=3,W21,"")</f>
        <v/>
      </c>
      <c r="AV21" s="147"/>
      <c r="AW21" s="147" t="str">
        <f t="shared" ref="AW21:AW23" si="136">IF(G21=3,Y21,"")</f>
        <v/>
      </c>
      <c r="AX21" s="147"/>
      <c r="AY21" s="147" t="str">
        <f t="shared" ref="AY21:AY23" si="137">IF(G21=3,AA21,"")</f>
        <v/>
      </c>
      <c r="AZ21" s="148"/>
      <c r="BA21" s="149"/>
      <c r="BB21" s="147"/>
      <c r="BC21" s="147" t="str">
        <f t="shared" ref="BC21:BC23" si="138">IF(G21=4,W21,"")</f>
        <v/>
      </c>
      <c r="BD21" s="147"/>
      <c r="BE21" s="147" t="str">
        <f t="shared" ref="BE21:BE23" si="139">IF(G21=4,Y21,"")</f>
        <v/>
      </c>
      <c r="BF21" s="147"/>
      <c r="BG21" s="147" t="str">
        <f t="shared" ref="BG21:BG23" si="140">IF(G21=4,AA21,"")</f>
        <v/>
      </c>
      <c r="BH21" s="148"/>
      <c r="BI21" s="149"/>
      <c r="BJ21" s="145"/>
      <c r="BK21" s="147" t="str">
        <f t="shared" ref="BK21:BK23" si="141">IF(G21=5,W21,"")</f>
        <v/>
      </c>
      <c r="BL21" s="147"/>
      <c r="BM21" s="147" t="str">
        <f t="shared" ref="BM21:BM23" si="142">IF(G21=5,Y21,"")</f>
        <v/>
      </c>
      <c r="BN21" s="147"/>
      <c r="BO21" s="147" t="str">
        <f t="shared" ref="BO21:BO23" si="143">IF(G21=5,AA21,"")</f>
        <v/>
      </c>
      <c r="BP21" s="148"/>
      <c r="BQ21" s="149"/>
      <c r="BR21" s="145"/>
      <c r="BS21" s="147" t="str">
        <f t="shared" si="114"/>
        <v/>
      </c>
      <c r="BT21" s="147"/>
      <c r="BU21" s="147" t="str">
        <f t="shared" si="115"/>
        <v/>
      </c>
      <c r="BV21" s="147"/>
      <c r="BW21" s="147" t="str">
        <f t="shared" si="116"/>
        <v/>
      </c>
      <c r="BX21" s="148"/>
      <c r="BY21" s="149"/>
      <c r="BZ21" s="150"/>
      <c r="CA21" s="147" t="str">
        <f t="shared" si="117"/>
        <v/>
      </c>
      <c r="CB21" s="147"/>
      <c r="CC21" s="147" t="str">
        <f t="shared" si="118"/>
        <v/>
      </c>
      <c r="CD21" s="147"/>
      <c r="CE21" s="147" t="str">
        <f t="shared" si="119"/>
        <v/>
      </c>
      <c r="CF21" s="148"/>
      <c r="CI21" s="147" t="str">
        <f t="shared" si="120"/>
        <v/>
      </c>
      <c r="CJ21" s="147"/>
      <c r="CK21" s="147" t="str">
        <f t="shared" si="121"/>
        <v/>
      </c>
      <c r="CL21" s="147"/>
      <c r="CM21" s="147" t="str">
        <f t="shared" si="122"/>
        <v/>
      </c>
      <c r="CN21" s="148"/>
    </row>
    <row r="22" spans="1:122" s="144" customFormat="1" ht="42" customHeight="1" x14ac:dyDescent="0.2">
      <c r="A22" s="139"/>
      <c r="B22" s="139" t="s">
        <v>64</v>
      </c>
      <c r="C22" s="111" t="str">
        <f t="shared" si="0"/>
        <v>1 - PROMOTION ET COMMUNICATION</v>
      </c>
      <c r="D22" s="245" t="str">
        <f t="shared" ref="D22:D33" si="144">L$20</f>
        <v>Le site internet</v>
      </c>
      <c r="E22" s="110" t="s">
        <v>68</v>
      </c>
      <c r="F22" s="110">
        <f>VLOOKUP(H22,Feuil1!A$1:B$5,2,0)</f>
        <v>0.1</v>
      </c>
      <c r="G22" s="139">
        <f t="shared" si="123"/>
        <v>1</v>
      </c>
      <c r="H22" s="140" t="s">
        <v>56</v>
      </c>
      <c r="I22" s="141" t="s">
        <v>81</v>
      </c>
      <c r="J22" s="142">
        <v>4</v>
      </c>
      <c r="K22" s="142">
        <f>IF(J22&lt;&gt;"",MAX(K$1:K21)+1,"")</f>
        <v>18</v>
      </c>
      <c r="L22" s="432" t="s">
        <v>84</v>
      </c>
      <c r="M22" s="433">
        <v>1</v>
      </c>
      <c r="N22" s="434" t="s">
        <v>0</v>
      </c>
      <c r="O22" s="435"/>
      <c r="P22" s="436" t="str">
        <f t="shared" si="84"/>
        <v/>
      </c>
      <c r="Q22" s="432" t="s">
        <v>85</v>
      </c>
      <c r="R22" s="314" t="s">
        <v>67</v>
      </c>
      <c r="S22" s="143"/>
      <c r="U22" s="145">
        <f t="shared" si="124"/>
        <v>1</v>
      </c>
      <c r="V22" s="145">
        <f t="shared" si="125"/>
        <v>1</v>
      </c>
      <c r="W22" s="145">
        <f t="shared" si="126"/>
        <v>1</v>
      </c>
      <c r="X22" s="145"/>
      <c r="Y22" s="145">
        <f t="shared" si="127"/>
        <v>0</v>
      </c>
      <c r="Z22" s="145"/>
      <c r="AA22" s="145">
        <f t="shared" si="128"/>
        <v>1</v>
      </c>
      <c r="AB22" s="145"/>
      <c r="AC22" s="146"/>
      <c r="AD22" s="146"/>
      <c r="AE22" s="147">
        <f t="shared" si="129"/>
        <v>1</v>
      </c>
      <c r="AF22" s="147"/>
      <c r="AG22" s="147">
        <f t="shared" si="130"/>
        <v>0</v>
      </c>
      <c r="AH22" s="147"/>
      <c r="AI22" s="147">
        <f t="shared" si="131"/>
        <v>1</v>
      </c>
      <c r="AJ22" s="148"/>
      <c r="AK22" s="149"/>
      <c r="AL22" s="147"/>
      <c r="AM22" s="147" t="str">
        <f t="shared" si="132"/>
        <v/>
      </c>
      <c r="AN22" s="147"/>
      <c r="AO22" s="147" t="str">
        <f t="shared" si="133"/>
        <v/>
      </c>
      <c r="AP22" s="147"/>
      <c r="AQ22" s="147" t="str">
        <f t="shared" si="134"/>
        <v/>
      </c>
      <c r="AR22" s="148"/>
      <c r="AS22" s="149"/>
      <c r="AT22" s="147"/>
      <c r="AU22" s="147" t="str">
        <f t="shared" si="135"/>
        <v/>
      </c>
      <c r="AV22" s="147"/>
      <c r="AW22" s="147" t="str">
        <f t="shared" si="136"/>
        <v/>
      </c>
      <c r="AX22" s="147"/>
      <c r="AY22" s="147" t="str">
        <f t="shared" si="137"/>
        <v/>
      </c>
      <c r="AZ22" s="148"/>
      <c r="BA22" s="149"/>
      <c r="BB22" s="147"/>
      <c r="BC22" s="147" t="str">
        <f t="shared" si="138"/>
        <v/>
      </c>
      <c r="BD22" s="147"/>
      <c r="BE22" s="147" t="str">
        <f t="shared" si="139"/>
        <v/>
      </c>
      <c r="BF22" s="147"/>
      <c r="BG22" s="147" t="str">
        <f t="shared" si="140"/>
        <v/>
      </c>
      <c r="BH22" s="148"/>
      <c r="BI22" s="149"/>
      <c r="BJ22" s="145"/>
      <c r="BK22" s="147" t="str">
        <f t="shared" si="141"/>
        <v/>
      </c>
      <c r="BL22" s="147"/>
      <c r="BM22" s="147" t="str">
        <f t="shared" si="142"/>
        <v/>
      </c>
      <c r="BN22" s="147"/>
      <c r="BO22" s="147" t="str">
        <f t="shared" si="143"/>
        <v/>
      </c>
      <c r="BP22" s="148"/>
      <c r="BQ22" s="149"/>
      <c r="BR22" s="145"/>
      <c r="BS22" s="147" t="str">
        <f t="shared" si="114"/>
        <v/>
      </c>
      <c r="BT22" s="147"/>
      <c r="BU22" s="147" t="str">
        <f t="shared" si="115"/>
        <v/>
      </c>
      <c r="BV22" s="147"/>
      <c r="BW22" s="147" t="str">
        <f t="shared" si="116"/>
        <v/>
      </c>
      <c r="BX22" s="148"/>
      <c r="BY22" s="149"/>
      <c r="BZ22" s="150"/>
      <c r="CA22" s="147" t="str">
        <f t="shared" si="117"/>
        <v/>
      </c>
      <c r="CB22" s="147"/>
      <c r="CC22" s="147" t="str">
        <f t="shared" si="118"/>
        <v/>
      </c>
      <c r="CD22" s="147"/>
      <c r="CE22" s="147" t="str">
        <f t="shared" si="119"/>
        <v/>
      </c>
      <c r="CF22" s="148"/>
      <c r="CI22" s="147" t="str">
        <f t="shared" si="120"/>
        <v/>
      </c>
      <c r="CJ22" s="147"/>
      <c r="CK22" s="147" t="str">
        <f t="shared" si="121"/>
        <v/>
      </c>
      <c r="CL22" s="147"/>
      <c r="CM22" s="147" t="str">
        <f t="shared" si="122"/>
        <v/>
      </c>
      <c r="CN22" s="148"/>
    </row>
    <row r="23" spans="1:122" s="144" customFormat="1" ht="48" customHeight="1" x14ac:dyDescent="0.2">
      <c r="A23" s="139"/>
      <c r="B23" s="139" t="s">
        <v>64</v>
      </c>
      <c r="C23" s="111" t="str">
        <f t="shared" si="0"/>
        <v>1 - PROMOTION ET COMMUNICATION</v>
      </c>
      <c r="D23" s="245" t="str">
        <f t="shared" si="144"/>
        <v>Le site internet</v>
      </c>
      <c r="E23" s="110" t="s">
        <v>68</v>
      </c>
      <c r="F23" s="110">
        <f>VLOOKUP(H23,Feuil1!A$1:B$5,2,0)</f>
        <v>0.1</v>
      </c>
      <c r="G23" s="139">
        <f t="shared" si="123"/>
        <v>1</v>
      </c>
      <c r="H23" s="140" t="s">
        <v>56</v>
      </c>
      <c r="I23" s="141" t="s">
        <v>81</v>
      </c>
      <c r="J23" s="142">
        <v>4</v>
      </c>
      <c r="K23" s="142">
        <f>IF(J23&lt;&gt;"",MAX(K$1:K22)+1,"")</f>
        <v>19</v>
      </c>
      <c r="L23" s="432" t="s">
        <v>86</v>
      </c>
      <c r="M23" s="433">
        <v>3</v>
      </c>
      <c r="N23" s="434" t="s">
        <v>70</v>
      </c>
      <c r="O23" s="499"/>
      <c r="P23" s="436" t="str">
        <f t="shared" si="84"/>
        <v/>
      </c>
      <c r="Q23" s="432" t="s">
        <v>488</v>
      </c>
      <c r="R23" s="314" t="s">
        <v>67</v>
      </c>
      <c r="S23" s="143"/>
      <c r="U23" s="145">
        <f t="shared" si="124"/>
        <v>3</v>
      </c>
      <c r="V23" s="145">
        <f>IF(N23="Très Satisfaisant",1,IF(N23="Satisfaisant",0.75,IF(N23="Insatisfaisant",0.25,IF(N23="Très Insatisfaisant",0,IF(N23="Non Mesuré","",0)))))</f>
        <v>1</v>
      </c>
      <c r="W23" s="145">
        <f t="shared" si="126"/>
        <v>3</v>
      </c>
      <c r="X23" s="145"/>
      <c r="Y23" s="145">
        <f t="shared" si="127"/>
        <v>0</v>
      </c>
      <c r="Z23" s="145"/>
      <c r="AA23" s="145">
        <f t="shared" si="128"/>
        <v>3</v>
      </c>
      <c r="AB23" s="145"/>
      <c r="AC23" s="151"/>
      <c r="AD23" s="150"/>
      <c r="AE23" s="147">
        <f t="shared" si="129"/>
        <v>3</v>
      </c>
      <c r="AF23" s="147"/>
      <c r="AG23" s="147">
        <f t="shared" si="130"/>
        <v>0</v>
      </c>
      <c r="AH23" s="147"/>
      <c r="AI23" s="147">
        <f t="shared" si="131"/>
        <v>3</v>
      </c>
      <c r="AJ23" s="148"/>
      <c r="AK23" s="149"/>
      <c r="AL23" s="147"/>
      <c r="AM23" s="147" t="str">
        <f t="shared" si="132"/>
        <v/>
      </c>
      <c r="AN23" s="147"/>
      <c r="AO23" s="147" t="str">
        <f t="shared" si="133"/>
        <v/>
      </c>
      <c r="AP23" s="147"/>
      <c r="AQ23" s="147" t="str">
        <f t="shared" si="134"/>
        <v/>
      </c>
      <c r="AR23" s="148"/>
      <c r="AS23" s="149"/>
      <c r="AT23" s="147"/>
      <c r="AU23" s="147" t="str">
        <f t="shared" si="135"/>
        <v/>
      </c>
      <c r="AV23" s="147"/>
      <c r="AW23" s="147" t="str">
        <f t="shared" si="136"/>
        <v/>
      </c>
      <c r="AX23" s="147"/>
      <c r="AY23" s="147" t="str">
        <f t="shared" si="137"/>
        <v/>
      </c>
      <c r="AZ23" s="148"/>
      <c r="BA23" s="149"/>
      <c r="BB23" s="147"/>
      <c r="BC23" s="147" t="str">
        <f t="shared" si="138"/>
        <v/>
      </c>
      <c r="BD23" s="147"/>
      <c r="BE23" s="147" t="str">
        <f t="shared" si="139"/>
        <v/>
      </c>
      <c r="BF23" s="147"/>
      <c r="BG23" s="147" t="str">
        <f t="shared" si="140"/>
        <v/>
      </c>
      <c r="BH23" s="148"/>
      <c r="BI23" s="149"/>
      <c r="BJ23" s="145"/>
      <c r="BK23" s="147" t="str">
        <f t="shared" si="141"/>
        <v/>
      </c>
      <c r="BL23" s="147"/>
      <c r="BM23" s="147" t="str">
        <f t="shared" si="142"/>
        <v/>
      </c>
      <c r="BN23" s="147"/>
      <c r="BO23" s="147" t="str">
        <f t="shared" si="143"/>
        <v/>
      </c>
      <c r="BP23" s="148"/>
      <c r="BQ23" s="149"/>
      <c r="BR23" s="145"/>
      <c r="BS23" s="147" t="str">
        <f t="shared" si="114"/>
        <v/>
      </c>
      <c r="BT23" s="147"/>
      <c r="BU23" s="147" t="str">
        <f t="shared" si="115"/>
        <v/>
      </c>
      <c r="BV23" s="147"/>
      <c r="BW23" s="147" t="str">
        <f t="shared" si="116"/>
        <v/>
      </c>
      <c r="BX23" s="148"/>
      <c r="BY23" s="149"/>
      <c r="BZ23" s="150"/>
      <c r="CA23" s="147" t="str">
        <f t="shared" si="117"/>
        <v/>
      </c>
      <c r="CB23" s="147"/>
      <c r="CC23" s="147" t="str">
        <f t="shared" si="118"/>
        <v/>
      </c>
      <c r="CD23" s="147"/>
      <c r="CE23" s="147" t="str">
        <f t="shared" si="119"/>
        <v/>
      </c>
      <c r="CF23" s="148"/>
      <c r="CI23" s="147" t="str">
        <f t="shared" si="120"/>
        <v/>
      </c>
      <c r="CJ23" s="147"/>
      <c r="CK23" s="147" t="str">
        <f t="shared" si="121"/>
        <v/>
      </c>
      <c r="CL23" s="147"/>
      <c r="CM23" s="147" t="str">
        <f t="shared" si="122"/>
        <v/>
      </c>
      <c r="CN23" s="148"/>
    </row>
    <row r="24" spans="1:122" s="144" customFormat="1" ht="33" customHeight="1" x14ac:dyDescent="0.2">
      <c r="A24" s="139"/>
      <c r="B24" s="139" t="s">
        <v>64</v>
      </c>
      <c r="C24" s="111" t="str">
        <f t="shared" si="0"/>
        <v>1 - PROMOTION ET COMMUNICATION</v>
      </c>
      <c r="D24" s="245" t="str">
        <f t="shared" si="144"/>
        <v>Le site internet</v>
      </c>
      <c r="E24" s="110" t="s">
        <v>68</v>
      </c>
      <c r="F24" s="110">
        <f>VLOOKUP(H24,Feuil1!A$1:B$5,2,0)</f>
        <v>0.1</v>
      </c>
      <c r="G24" s="139">
        <f t="shared" si="123"/>
        <v>1</v>
      </c>
      <c r="H24" s="140" t="s">
        <v>56</v>
      </c>
      <c r="I24" s="141" t="s">
        <v>81</v>
      </c>
      <c r="J24" s="142">
        <v>4</v>
      </c>
      <c r="K24" s="142">
        <f>IF(J24&lt;&gt;"",MAX(K$1:K23)+1,"")</f>
        <v>20</v>
      </c>
      <c r="L24" s="432" t="s">
        <v>87</v>
      </c>
      <c r="M24" s="433">
        <v>1</v>
      </c>
      <c r="N24" s="434" t="s">
        <v>0</v>
      </c>
      <c r="O24" s="435"/>
      <c r="P24" s="436" t="str">
        <f t="shared" si="84"/>
        <v/>
      </c>
      <c r="Q24" s="432" t="s">
        <v>88</v>
      </c>
      <c r="R24" s="314" t="s">
        <v>67</v>
      </c>
      <c r="S24" s="143"/>
      <c r="U24" s="145">
        <f t="shared" ref="U24:U34" si="145">M24</f>
        <v>1</v>
      </c>
      <c r="V24" s="145">
        <f t="shared" ref="V24:V34" si="146">IF(N24="OUI",1,IF(N24="NON",0,IF(N24="Non Mesuré","",0)))</f>
        <v>1</v>
      </c>
      <c r="W24" s="145">
        <f t="shared" ref="W24:W34" si="147">IF(N24&lt;&gt;"Non Mesuré",U24*V24,"")</f>
        <v>1</v>
      </c>
      <c r="X24" s="145"/>
      <c r="Y24" s="145">
        <f t="shared" ref="Y24:Y34" si="148">IF(N24="Non Mesuré",U24,0)</f>
        <v>0</v>
      </c>
      <c r="Z24" s="145"/>
      <c r="AA24" s="145">
        <f t="shared" ref="AA24:AA34" si="149">U24-Y24</f>
        <v>1</v>
      </c>
      <c r="AB24" s="145"/>
      <c r="AC24" s="146"/>
      <c r="AD24" s="146"/>
      <c r="AE24" s="147">
        <f t="shared" ref="AE24:AE37" si="150">IF(G24=1,W24,"")</f>
        <v>1</v>
      </c>
      <c r="AF24" s="147"/>
      <c r="AG24" s="147">
        <f t="shared" ref="AG24:AG37" si="151">IF(G24=1,Y24,"")</f>
        <v>0</v>
      </c>
      <c r="AH24" s="147"/>
      <c r="AI24" s="147">
        <f t="shared" ref="AI24:AI37" si="152">IF(G24=1,AA24,"")</f>
        <v>1</v>
      </c>
      <c r="AJ24" s="148"/>
      <c r="AK24" s="149"/>
      <c r="AL24" s="147"/>
      <c r="AM24" s="147" t="str">
        <f t="shared" ref="AM24:AM37" si="153">IF(G24=2,W24,"")</f>
        <v/>
      </c>
      <c r="AN24" s="147"/>
      <c r="AO24" s="147" t="str">
        <f t="shared" ref="AO24:AO37" si="154">IF(G24=2,Y24,"")</f>
        <v/>
      </c>
      <c r="AP24" s="147"/>
      <c r="AQ24" s="147" t="str">
        <f t="shared" ref="AQ24:AQ37" si="155">IF(G24=2,AA24,"")</f>
        <v/>
      </c>
      <c r="AR24" s="148"/>
      <c r="AS24" s="149"/>
      <c r="AT24" s="147"/>
      <c r="AU24" s="147" t="str">
        <f t="shared" ref="AU24:AU37" si="156">IF(G24=3,W24,"")</f>
        <v/>
      </c>
      <c r="AV24" s="147"/>
      <c r="AW24" s="147" t="str">
        <f t="shared" ref="AW24:AW37" si="157">IF(G24=3,Y24,"")</f>
        <v/>
      </c>
      <c r="AX24" s="147"/>
      <c r="AY24" s="147" t="str">
        <f t="shared" ref="AY24:AY37" si="158">IF(G24=3,AA24,"")</f>
        <v/>
      </c>
      <c r="AZ24" s="148"/>
      <c r="BA24" s="149"/>
      <c r="BB24" s="147"/>
      <c r="BC24" s="147" t="str">
        <f t="shared" ref="BC24:BC37" si="159">IF(G24=4,W24,"")</f>
        <v/>
      </c>
      <c r="BD24" s="147"/>
      <c r="BE24" s="147" t="str">
        <f t="shared" ref="BE24:BE37" si="160">IF(G24=4,Y24,"")</f>
        <v/>
      </c>
      <c r="BF24" s="147"/>
      <c r="BG24" s="147" t="str">
        <f t="shared" ref="BG24:BG37" si="161">IF(G24=4,AA24,"")</f>
        <v/>
      </c>
      <c r="BH24" s="148"/>
      <c r="BI24" s="149"/>
      <c r="BJ24" s="145"/>
      <c r="BK24" s="147" t="str">
        <f t="shared" ref="BK24:BK37" si="162">IF(G24=5,W24,"")</f>
        <v/>
      </c>
      <c r="BL24" s="147"/>
      <c r="BM24" s="147" t="str">
        <f t="shared" ref="BM24:BM37" si="163">IF(G24=5,Y24,"")</f>
        <v/>
      </c>
      <c r="BN24" s="147"/>
      <c r="BO24" s="147" t="str">
        <f t="shared" ref="BO24:BO37" si="164">IF(G24=5,AA24,"")</f>
        <v/>
      </c>
      <c r="BP24" s="148"/>
      <c r="BQ24" s="149"/>
      <c r="BR24" s="145"/>
      <c r="BS24" s="147" t="str">
        <f t="shared" si="114"/>
        <v/>
      </c>
      <c r="BT24" s="147"/>
      <c r="BU24" s="147" t="str">
        <f t="shared" si="115"/>
        <v/>
      </c>
      <c r="BV24" s="147"/>
      <c r="BW24" s="147" t="str">
        <f t="shared" si="116"/>
        <v/>
      </c>
      <c r="BX24" s="148"/>
      <c r="BY24" s="149"/>
      <c r="BZ24" s="150"/>
      <c r="CA24" s="147" t="str">
        <f t="shared" si="117"/>
        <v/>
      </c>
      <c r="CB24" s="147"/>
      <c r="CC24" s="147" t="str">
        <f t="shared" si="118"/>
        <v/>
      </c>
      <c r="CD24" s="147"/>
      <c r="CE24" s="147" t="str">
        <f t="shared" si="119"/>
        <v/>
      </c>
      <c r="CF24" s="148"/>
      <c r="CI24" s="147" t="str">
        <f t="shared" si="120"/>
        <v/>
      </c>
      <c r="CJ24" s="147"/>
      <c r="CK24" s="147" t="str">
        <f t="shared" si="121"/>
        <v/>
      </c>
      <c r="CL24" s="147"/>
      <c r="CM24" s="147" t="str">
        <f t="shared" si="122"/>
        <v/>
      </c>
      <c r="CN24" s="148"/>
    </row>
    <row r="25" spans="1:122" s="144" customFormat="1" ht="58.5" customHeight="1" x14ac:dyDescent="0.2">
      <c r="A25" s="139"/>
      <c r="B25" s="139" t="s">
        <v>64</v>
      </c>
      <c r="C25" s="111" t="str">
        <f t="shared" si="0"/>
        <v>1 - PROMOTION ET COMMUNICATION</v>
      </c>
      <c r="D25" s="245" t="str">
        <f t="shared" si="144"/>
        <v>Le site internet</v>
      </c>
      <c r="E25" s="110" t="s">
        <v>68</v>
      </c>
      <c r="F25" s="110">
        <f>VLOOKUP(H25,Feuil1!A$1:B$5,2,0)</f>
        <v>0.1</v>
      </c>
      <c r="G25" s="139">
        <f t="shared" si="123"/>
        <v>1</v>
      </c>
      <c r="H25" s="140" t="s">
        <v>56</v>
      </c>
      <c r="I25" s="141" t="s">
        <v>81</v>
      </c>
      <c r="J25" s="142">
        <v>4</v>
      </c>
      <c r="K25" s="142">
        <f>IF(J25&lt;&gt;"",MAX(K$1:K24)+1,"")</f>
        <v>21</v>
      </c>
      <c r="L25" s="432" t="s">
        <v>89</v>
      </c>
      <c r="M25" s="433">
        <v>1</v>
      </c>
      <c r="N25" s="434" t="s">
        <v>0</v>
      </c>
      <c r="O25" s="499"/>
      <c r="P25" s="436" t="str">
        <f t="shared" si="84"/>
        <v/>
      </c>
      <c r="Q25" s="432" t="s">
        <v>581</v>
      </c>
      <c r="R25" s="314" t="s">
        <v>67</v>
      </c>
      <c r="S25" s="143"/>
      <c r="U25" s="145">
        <f t="shared" si="145"/>
        <v>1</v>
      </c>
      <c r="V25" s="145">
        <f t="shared" si="146"/>
        <v>1</v>
      </c>
      <c r="W25" s="145">
        <f t="shared" si="147"/>
        <v>1</v>
      </c>
      <c r="X25" s="145"/>
      <c r="Y25" s="145">
        <f t="shared" si="148"/>
        <v>0</v>
      </c>
      <c r="Z25" s="145"/>
      <c r="AA25" s="145">
        <f t="shared" si="149"/>
        <v>1</v>
      </c>
      <c r="AB25" s="145"/>
      <c r="AC25" s="146"/>
      <c r="AD25" s="146"/>
      <c r="AE25" s="147">
        <f t="shared" si="150"/>
        <v>1</v>
      </c>
      <c r="AF25" s="147"/>
      <c r="AG25" s="147">
        <f t="shared" si="151"/>
        <v>0</v>
      </c>
      <c r="AH25" s="147"/>
      <c r="AI25" s="147">
        <f t="shared" si="152"/>
        <v>1</v>
      </c>
      <c r="AJ25" s="148"/>
      <c r="AK25" s="149"/>
      <c r="AL25" s="147"/>
      <c r="AM25" s="147" t="str">
        <f t="shared" si="153"/>
        <v/>
      </c>
      <c r="AN25" s="147"/>
      <c r="AO25" s="147" t="str">
        <f t="shared" si="154"/>
        <v/>
      </c>
      <c r="AP25" s="147"/>
      <c r="AQ25" s="147" t="str">
        <f t="shared" si="155"/>
        <v/>
      </c>
      <c r="AR25" s="148"/>
      <c r="AS25" s="149"/>
      <c r="AT25" s="147"/>
      <c r="AU25" s="147" t="str">
        <f t="shared" si="156"/>
        <v/>
      </c>
      <c r="AV25" s="147"/>
      <c r="AW25" s="147" t="str">
        <f t="shared" si="157"/>
        <v/>
      </c>
      <c r="AX25" s="147"/>
      <c r="AY25" s="147" t="str">
        <f t="shared" si="158"/>
        <v/>
      </c>
      <c r="AZ25" s="148"/>
      <c r="BA25" s="149"/>
      <c r="BB25" s="147"/>
      <c r="BC25" s="147" t="str">
        <f t="shared" si="159"/>
        <v/>
      </c>
      <c r="BD25" s="147"/>
      <c r="BE25" s="147" t="str">
        <f t="shared" si="160"/>
        <v/>
      </c>
      <c r="BF25" s="147"/>
      <c r="BG25" s="147" t="str">
        <f t="shared" si="161"/>
        <v/>
      </c>
      <c r="BH25" s="148"/>
      <c r="BI25" s="149"/>
      <c r="BJ25" s="145"/>
      <c r="BK25" s="147" t="str">
        <f t="shared" si="162"/>
        <v/>
      </c>
      <c r="BL25" s="147"/>
      <c r="BM25" s="147" t="str">
        <f t="shared" si="163"/>
        <v/>
      </c>
      <c r="BN25" s="147"/>
      <c r="BO25" s="147" t="str">
        <f t="shared" si="164"/>
        <v/>
      </c>
      <c r="BP25" s="148"/>
      <c r="BQ25" s="149"/>
      <c r="BR25" s="145"/>
      <c r="BS25" s="147" t="str">
        <f t="shared" si="114"/>
        <v/>
      </c>
      <c r="BT25" s="147"/>
      <c r="BU25" s="147" t="str">
        <f t="shared" si="115"/>
        <v/>
      </c>
      <c r="BV25" s="147"/>
      <c r="BW25" s="147" t="str">
        <f t="shared" si="116"/>
        <v/>
      </c>
      <c r="BX25" s="148"/>
      <c r="BY25" s="149"/>
      <c r="BZ25" s="150"/>
      <c r="CA25" s="147" t="str">
        <f t="shared" si="117"/>
        <v/>
      </c>
      <c r="CB25" s="147"/>
      <c r="CC25" s="147" t="str">
        <f t="shared" si="118"/>
        <v/>
      </c>
      <c r="CD25" s="147"/>
      <c r="CE25" s="147" t="str">
        <f t="shared" si="119"/>
        <v/>
      </c>
      <c r="CF25" s="148"/>
      <c r="CI25" s="147" t="str">
        <f t="shared" si="120"/>
        <v/>
      </c>
      <c r="CJ25" s="147"/>
      <c r="CK25" s="147" t="str">
        <f t="shared" si="121"/>
        <v/>
      </c>
      <c r="CL25" s="147"/>
      <c r="CM25" s="147" t="str">
        <f t="shared" si="122"/>
        <v/>
      </c>
      <c r="CN25" s="148"/>
    </row>
    <row r="26" spans="1:122" s="144" customFormat="1" ht="62.25" customHeight="1" x14ac:dyDescent="0.2">
      <c r="A26" s="139"/>
      <c r="B26" s="139" t="s">
        <v>64</v>
      </c>
      <c r="C26" s="111" t="str">
        <f t="shared" si="0"/>
        <v>1 - PROMOTION ET COMMUNICATION</v>
      </c>
      <c r="D26" s="245" t="str">
        <f t="shared" si="144"/>
        <v>Le site internet</v>
      </c>
      <c r="E26" s="110" t="s">
        <v>68</v>
      </c>
      <c r="F26" s="110">
        <f>VLOOKUP(H26,Feuil1!A$1:B$5,2,0)</f>
        <v>0.1</v>
      </c>
      <c r="G26" s="139">
        <f t="shared" si="123"/>
        <v>1</v>
      </c>
      <c r="H26" s="140" t="s">
        <v>56</v>
      </c>
      <c r="I26" s="141" t="s">
        <v>81</v>
      </c>
      <c r="J26" s="142">
        <v>4</v>
      </c>
      <c r="K26" s="142">
        <f>IF(J26&lt;&gt;"",MAX(K$1:K25)+1,"")</f>
        <v>22</v>
      </c>
      <c r="L26" s="432" t="s">
        <v>537</v>
      </c>
      <c r="M26" s="433">
        <v>1</v>
      </c>
      <c r="N26" s="434" t="s">
        <v>0</v>
      </c>
      <c r="O26" s="499"/>
      <c r="P26" s="436" t="str">
        <f t="shared" si="84"/>
        <v/>
      </c>
      <c r="Q26" s="432" t="s">
        <v>90</v>
      </c>
      <c r="R26" s="314" t="s">
        <v>67</v>
      </c>
      <c r="S26" s="143"/>
      <c r="U26" s="145">
        <f t="shared" si="145"/>
        <v>1</v>
      </c>
      <c r="V26" s="145">
        <f t="shared" si="146"/>
        <v>1</v>
      </c>
      <c r="W26" s="145">
        <f t="shared" si="147"/>
        <v>1</v>
      </c>
      <c r="X26" s="145"/>
      <c r="Y26" s="145">
        <f t="shared" si="148"/>
        <v>0</v>
      </c>
      <c r="Z26" s="145"/>
      <c r="AA26" s="145">
        <f t="shared" si="149"/>
        <v>1</v>
      </c>
      <c r="AB26" s="145"/>
      <c r="AC26" s="146"/>
      <c r="AD26" s="146"/>
      <c r="AE26" s="147">
        <f t="shared" si="150"/>
        <v>1</v>
      </c>
      <c r="AF26" s="147"/>
      <c r="AG26" s="147">
        <f t="shared" si="151"/>
        <v>0</v>
      </c>
      <c r="AH26" s="147"/>
      <c r="AI26" s="147">
        <f t="shared" si="152"/>
        <v>1</v>
      </c>
      <c r="AJ26" s="148"/>
      <c r="AK26" s="149"/>
      <c r="AL26" s="147"/>
      <c r="AM26" s="147" t="str">
        <f t="shared" si="153"/>
        <v/>
      </c>
      <c r="AN26" s="147"/>
      <c r="AO26" s="147" t="str">
        <f t="shared" si="154"/>
        <v/>
      </c>
      <c r="AP26" s="147"/>
      <c r="AQ26" s="147" t="str">
        <f t="shared" si="155"/>
        <v/>
      </c>
      <c r="AR26" s="148"/>
      <c r="AS26" s="149"/>
      <c r="AT26" s="147"/>
      <c r="AU26" s="147" t="str">
        <f t="shared" si="156"/>
        <v/>
      </c>
      <c r="AV26" s="147"/>
      <c r="AW26" s="147" t="str">
        <f t="shared" si="157"/>
        <v/>
      </c>
      <c r="AX26" s="147"/>
      <c r="AY26" s="147" t="str">
        <f t="shared" si="158"/>
        <v/>
      </c>
      <c r="AZ26" s="148"/>
      <c r="BA26" s="149"/>
      <c r="BB26" s="147"/>
      <c r="BC26" s="147" t="str">
        <f t="shared" si="159"/>
        <v/>
      </c>
      <c r="BD26" s="147"/>
      <c r="BE26" s="147" t="str">
        <f t="shared" si="160"/>
        <v/>
      </c>
      <c r="BF26" s="147"/>
      <c r="BG26" s="147" t="str">
        <f t="shared" si="161"/>
        <v/>
      </c>
      <c r="BH26" s="148"/>
      <c r="BI26" s="149"/>
      <c r="BJ26" s="145"/>
      <c r="BK26" s="147" t="str">
        <f t="shared" si="162"/>
        <v/>
      </c>
      <c r="BL26" s="147"/>
      <c r="BM26" s="147" t="str">
        <f t="shared" si="163"/>
        <v/>
      </c>
      <c r="BN26" s="147"/>
      <c r="BO26" s="147" t="str">
        <f t="shared" si="164"/>
        <v/>
      </c>
      <c r="BP26" s="148"/>
      <c r="BQ26" s="149"/>
      <c r="BR26" s="145"/>
      <c r="BS26" s="147" t="str">
        <f t="shared" si="114"/>
        <v/>
      </c>
      <c r="BT26" s="147"/>
      <c r="BU26" s="147" t="str">
        <f t="shared" si="115"/>
        <v/>
      </c>
      <c r="BV26" s="147"/>
      <c r="BW26" s="147" t="str">
        <f t="shared" si="116"/>
        <v/>
      </c>
      <c r="BX26" s="148"/>
      <c r="BY26" s="149"/>
      <c r="BZ26" s="150"/>
      <c r="CA26" s="147" t="str">
        <f t="shared" si="117"/>
        <v/>
      </c>
      <c r="CB26" s="147"/>
      <c r="CC26" s="147" t="str">
        <f t="shared" si="118"/>
        <v/>
      </c>
      <c r="CD26" s="147"/>
      <c r="CE26" s="147" t="str">
        <f t="shared" si="119"/>
        <v/>
      </c>
      <c r="CF26" s="148"/>
      <c r="CI26" s="147" t="str">
        <f t="shared" si="120"/>
        <v/>
      </c>
      <c r="CJ26" s="147"/>
      <c r="CK26" s="147" t="str">
        <f t="shared" si="121"/>
        <v/>
      </c>
      <c r="CL26" s="147"/>
      <c r="CM26" s="147" t="str">
        <f t="shared" si="122"/>
        <v/>
      </c>
      <c r="CN26" s="148"/>
    </row>
    <row r="27" spans="1:122" s="144" customFormat="1" ht="17.25" customHeight="1" x14ac:dyDescent="0.2">
      <c r="A27" s="139"/>
      <c r="B27" s="139" t="s">
        <v>64</v>
      </c>
      <c r="C27" s="111" t="str">
        <f t="shared" si="0"/>
        <v>1 - PROMOTION ET COMMUNICATION</v>
      </c>
      <c r="D27" s="245" t="str">
        <f t="shared" si="144"/>
        <v>Le site internet</v>
      </c>
      <c r="E27" s="110" t="s">
        <v>68</v>
      </c>
      <c r="F27" s="110">
        <f>VLOOKUP(H27,Feuil1!A$1:B$5,2,0)</f>
        <v>0.1</v>
      </c>
      <c r="G27" s="139">
        <f t="shared" si="123"/>
        <v>1</v>
      </c>
      <c r="H27" s="140" t="s">
        <v>56</v>
      </c>
      <c r="I27" s="141" t="s">
        <v>81</v>
      </c>
      <c r="J27" s="142">
        <v>4</v>
      </c>
      <c r="K27" s="142">
        <f>IF(J27&lt;&gt;"",MAX(K$1:K26)+1,"")</f>
        <v>23</v>
      </c>
      <c r="L27" s="432" t="s">
        <v>91</v>
      </c>
      <c r="M27" s="433">
        <v>9</v>
      </c>
      <c r="N27" s="434" t="s">
        <v>0</v>
      </c>
      <c r="O27" s="435"/>
      <c r="P27" s="436" t="str">
        <f t="shared" si="84"/>
        <v/>
      </c>
      <c r="Q27" s="432" t="s">
        <v>92</v>
      </c>
      <c r="R27" s="314" t="s">
        <v>67</v>
      </c>
      <c r="S27" s="143"/>
      <c r="U27" s="145">
        <f t="shared" si="145"/>
        <v>9</v>
      </c>
      <c r="V27" s="145">
        <f t="shared" si="146"/>
        <v>1</v>
      </c>
      <c r="W27" s="145">
        <f t="shared" si="147"/>
        <v>9</v>
      </c>
      <c r="X27" s="145"/>
      <c r="Y27" s="145">
        <f t="shared" si="148"/>
        <v>0</v>
      </c>
      <c r="Z27" s="145"/>
      <c r="AA27" s="145">
        <f t="shared" si="149"/>
        <v>9</v>
      </c>
      <c r="AB27" s="145"/>
      <c r="AC27" s="146"/>
      <c r="AD27" s="146"/>
      <c r="AE27" s="147">
        <f t="shared" si="150"/>
        <v>9</v>
      </c>
      <c r="AF27" s="147"/>
      <c r="AG27" s="147">
        <f t="shared" si="151"/>
        <v>0</v>
      </c>
      <c r="AH27" s="147"/>
      <c r="AI27" s="147">
        <f t="shared" si="152"/>
        <v>9</v>
      </c>
      <c r="AJ27" s="148"/>
      <c r="AK27" s="149"/>
      <c r="AL27" s="147"/>
      <c r="AM27" s="147" t="str">
        <f t="shared" si="153"/>
        <v/>
      </c>
      <c r="AN27" s="147"/>
      <c r="AO27" s="147" t="str">
        <f t="shared" si="154"/>
        <v/>
      </c>
      <c r="AP27" s="147"/>
      <c r="AQ27" s="147" t="str">
        <f t="shared" si="155"/>
        <v/>
      </c>
      <c r="AR27" s="148"/>
      <c r="AS27" s="149"/>
      <c r="AT27" s="147"/>
      <c r="AU27" s="147" t="str">
        <f t="shared" si="156"/>
        <v/>
      </c>
      <c r="AV27" s="147"/>
      <c r="AW27" s="147" t="str">
        <f t="shared" si="157"/>
        <v/>
      </c>
      <c r="AX27" s="147"/>
      <c r="AY27" s="147" t="str">
        <f t="shared" si="158"/>
        <v/>
      </c>
      <c r="AZ27" s="148"/>
      <c r="BA27" s="149"/>
      <c r="BB27" s="147"/>
      <c r="BC27" s="147" t="str">
        <f t="shared" si="159"/>
        <v/>
      </c>
      <c r="BD27" s="147"/>
      <c r="BE27" s="147" t="str">
        <f t="shared" si="160"/>
        <v/>
      </c>
      <c r="BF27" s="147"/>
      <c r="BG27" s="147" t="str">
        <f t="shared" si="161"/>
        <v/>
      </c>
      <c r="BH27" s="148"/>
      <c r="BI27" s="149"/>
      <c r="BJ27" s="145"/>
      <c r="BK27" s="147" t="str">
        <f t="shared" si="162"/>
        <v/>
      </c>
      <c r="BL27" s="147"/>
      <c r="BM27" s="147" t="str">
        <f t="shared" si="163"/>
        <v/>
      </c>
      <c r="BN27" s="147"/>
      <c r="BO27" s="147" t="str">
        <f t="shared" si="164"/>
        <v/>
      </c>
      <c r="BP27" s="148"/>
      <c r="BQ27" s="149"/>
      <c r="BR27" s="145"/>
      <c r="BS27" s="147" t="str">
        <f t="shared" si="114"/>
        <v/>
      </c>
      <c r="BT27" s="147"/>
      <c r="BU27" s="147" t="str">
        <f t="shared" si="115"/>
        <v/>
      </c>
      <c r="BV27" s="147"/>
      <c r="BW27" s="147" t="str">
        <f t="shared" si="116"/>
        <v/>
      </c>
      <c r="BX27" s="148"/>
      <c r="BY27" s="149"/>
      <c r="BZ27" s="150"/>
      <c r="CA27" s="147" t="str">
        <f t="shared" si="117"/>
        <v/>
      </c>
      <c r="CB27" s="147"/>
      <c r="CC27" s="147" t="str">
        <f t="shared" si="118"/>
        <v/>
      </c>
      <c r="CD27" s="147"/>
      <c r="CE27" s="147" t="str">
        <f t="shared" si="119"/>
        <v/>
      </c>
      <c r="CF27" s="148"/>
      <c r="CI27" s="147" t="str">
        <f t="shared" si="120"/>
        <v/>
      </c>
      <c r="CJ27" s="147"/>
      <c r="CK27" s="147" t="str">
        <f t="shared" si="121"/>
        <v/>
      </c>
      <c r="CL27" s="147"/>
      <c r="CM27" s="147" t="str">
        <f t="shared" si="122"/>
        <v/>
      </c>
      <c r="CN27" s="148"/>
    </row>
    <row r="28" spans="1:122" s="144" customFormat="1" ht="20.25" customHeight="1" x14ac:dyDescent="0.2">
      <c r="A28" s="139"/>
      <c r="B28" s="139" t="s">
        <v>64</v>
      </c>
      <c r="C28" s="111" t="str">
        <f t="shared" si="0"/>
        <v>1 - PROMOTION ET COMMUNICATION</v>
      </c>
      <c r="D28" s="245" t="str">
        <f t="shared" si="144"/>
        <v>Le site internet</v>
      </c>
      <c r="E28" s="110" t="s">
        <v>68</v>
      </c>
      <c r="F28" s="110">
        <f>VLOOKUP(H28,Feuil1!A$1:B$5,2,0)</f>
        <v>0.1</v>
      </c>
      <c r="G28" s="139">
        <f t="shared" si="123"/>
        <v>1</v>
      </c>
      <c r="H28" s="140" t="s">
        <v>56</v>
      </c>
      <c r="I28" s="141" t="s">
        <v>93</v>
      </c>
      <c r="J28" s="142">
        <v>66</v>
      </c>
      <c r="K28" s="142">
        <f>IF(J28&lt;&gt;"",MAX(K$1:K27)+1,"")</f>
        <v>24</v>
      </c>
      <c r="L28" s="432" t="s">
        <v>94</v>
      </c>
      <c r="M28" s="433">
        <v>3</v>
      </c>
      <c r="N28" s="434" t="s">
        <v>0</v>
      </c>
      <c r="O28" s="435"/>
      <c r="P28" s="436" t="str">
        <f t="shared" si="84"/>
        <v/>
      </c>
      <c r="Q28" s="432" t="s">
        <v>95</v>
      </c>
      <c r="R28" s="314" t="s">
        <v>67</v>
      </c>
      <c r="S28" s="143"/>
      <c r="U28" s="145">
        <f t="shared" si="145"/>
        <v>3</v>
      </c>
      <c r="V28" s="145">
        <f t="shared" si="146"/>
        <v>1</v>
      </c>
      <c r="W28" s="145">
        <f t="shared" si="147"/>
        <v>3</v>
      </c>
      <c r="X28" s="145"/>
      <c r="Y28" s="145">
        <f t="shared" si="148"/>
        <v>0</v>
      </c>
      <c r="Z28" s="145"/>
      <c r="AA28" s="145">
        <f t="shared" si="149"/>
        <v>3</v>
      </c>
      <c r="AB28" s="145"/>
      <c r="AC28" s="146"/>
      <c r="AD28" s="146"/>
      <c r="AE28" s="147">
        <f t="shared" si="150"/>
        <v>3</v>
      </c>
      <c r="AF28" s="147"/>
      <c r="AG28" s="147">
        <f t="shared" si="151"/>
        <v>0</v>
      </c>
      <c r="AH28" s="147"/>
      <c r="AI28" s="147">
        <f t="shared" si="152"/>
        <v>3</v>
      </c>
      <c r="AJ28" s="148"/>
      <c r="AK28" s="149"/>
      <c r="AL28" s="147"/>
      <c r="AM28" s="147" t="str">
        <f t="shared" si="153"/>
        <v/>
      </c>
      <c r="AN28" s="147"/>
      <c r="AO28" s="147" t="str">
        <f t="shared" si="154"/>
        <v/>
      </c>
      <c r="AP28" s="147"/>
      <c r="AQ28" s="147" t="str">
        <f t="shared" si="155"/>
        <v/>
      </c>
      <c r="AR28" s="148"/>
      <c r="AS28" s="149"/>
      <c r="AT28" s="147"/>
      <c r="AU28" s="147" t="str">
        <f t="shared" si="156"/>
        <v/>
      </c>
      <c r="AV28" s="147"/>
      <c r="AW28" s="147" t="str">
        <f t="shared" si="157"/>
        <v/>
      </c>
      <c r="AX28" s="147"/>
      <c r="AY28" s="147" t="str">
        <f t="shared" si="158"/>
        <v/>
      </c>
      <c r="AZ28" s="148"/>
      <c r="BA28" s="149"/>
      <c r="BB28" s="147"/>
      <c r="BC28" s="147" t="str">
        <f t="shared" si="159"/>
        <v/>
      </c>
      <c r="BD28" s="147"/>
      <c r="BE28" s="147" t="str">
        <f t="shared" si="160"/>
        <v/>
      </c>
      <c r="BF28" s="147"/>
      <c r="BG28" s="147" t="str">
        <f t="shared" si="161"/>
        <v/>
      </c>
      <c r="BH28" s="148"/>
      <c r="BI28" s="149"/>
      <c r="BJ28" s="145"/>
      <c r="BK28" s="147" t="str">
        <f t="shared" si="162"/>
        <v/>
      </c>
      <c r="BL28" s="147"/>
      <c r="BM28" s="147" t="str">
        <f t="shared" si="163"/>
        <v/>
      </c>
      <c r="BN28" s="147"/>
      <c r="BO28" s="147" t="str">
        <f t="shared" si="164"/>
        <v/>
      </c>
      <c r="BP28" s="148"/>
      <c r="BQ28" s="149"/>
      <c r="BR28" s="145"/>
      <c r="BS28" s="147" t="str">
        <f t="shared" si="114"/>
        <v/>
      </c>
      <c r="BT28" s="147"/>
      <c r="BU28" s="147" t="str">
        <f t="shared" si="115"/>
        <v/>
      </c>
      <c r="BV28" s="147"/>
      <c r="BW28" s="147" t="str">
        <f t="shared" si="116"/>
        <v/>
      </c>
      <c r="BX28" s="148"/>
      <c r="BY28" s="149"/>
      <c r="BZ28" s="150"/>
      <c r="CA28" s="147" t="str">
        <f t="shared" si="117"/>
        <v/>
      </c>
      <c r="CB28" s="147"/>
      <c r="CC28" s="147" t="str">
        <f t="shared" si="118"/>
        <v/>
      </c>
      <c r="CD28" s="147"/>
      <c r="CE28" s="147" t="str">
        <f t="shared" si="119"/>
        <v/>
      </c>
      <c r="CF28" s="148"/>
      <c r="CI28" s="147" t="str">
        <f t="shared" si="120"/>
        <v/>
      </c>
      <c r="CJ28" s="147"/>
      <c r="CK28" s="147" t="str">
        <f t="shared" si="121"/>
        <v/>
      </c>
      <c r="CL28" s="147"/>
      <c r="CM28" s="147" t="str">
        <f t="shared" si="122"/>
        <v/>
      </c>
      <c r="CN28" s="148"/>
    </row>
    <row r="29" spans="1:122" s="144" customFormat="1" ht="24.75" customHeight="1" x14ac:dyDescent="0.25">
      <c r="B29" s="114" t="s">
        <v>64</v>
      </c>
      <c r="C29" s="111" t="str">
        <f t="shared" si="0"/>
        <v>1 - PROMOTION ET COMMUNICATION</v>
      </c>
      <c r="D29" s="245" t="str">
        <f t="shared" si="144"/>
        <v>Le site internet</v>
      </c>
      <c r="E29" s="114" t="s">
        <v>68</v>
      </c>
      <c r="F29" s="114">
        <v>0.1</v>
      </c>
      <c r="G29" s="114">
        <f t="shared" si="123"/>
        <v>1</v>
      </c>
      <c r="H29" s="140" t="s">
        <v>56</v>
      </c>
      <c r="I29" s="141"/>
      <c r="J29" s="162">
        <v>200</v>
      </c>
      <c r="K29" s="142">
        <f>IF(J29&lt;&gt;"",MAX(K$1:K28)+1,"")</f>
        <v>25</v>
      </c>
      <c r="L29" s="432" t="s">
        <v>489</v>
      </c>
      <c r="M29" s="500">
        <v>3</v>
      </c>
      <c r="N29" s="434" t="s">
        <v>0</v>
      </c>
      <c r="O29" s="435"/>
      <c r="P29" s="501"/>
      <c r="Q29" s="432" t="s">
        <v>587</v>
      </c>
      <c r="R29" s="314" t="s">
        <v>67</v>
      </c>
      <c r="S29" s="143"/>
      <c r="T29" s="187"/>
      <c r="U29" s="145">
        <f t="shared" si="145"/>
        <v>3</v>
      </c>
      <c r="V29" s="145">
        <f t="shared" si="146"/>
        <v>1</v>
      </c>
      <c r="W29" s="145">
        <f t="shared" si="147"/>
        <v>3</v>
      </c>
      <c r="X29" s="145"/>
      <c r="Y29" s="145">
        <f t="shared" si="148"/>
        <v>0</v>
      </c>
      <c r="Z29" s="145"/>
      <c r="AA29" s="145">
        <f t="shared" si="149"/>
        <v>3</v>
      </c>
      <c r="AB29" s="145"/>
      <c r="AC29" s="146"/>
      <c r="AD29" s="146"/>
      <c r="AE29" s="147">
        <f t="shared" si="150"/>
        <v>3</v>
      </c>
      <c r="AF29" s="147"/>
      <c r="AG29" s="147">
        <f t="shared" si="151"/>
        <v>0</v>
      </c>
      <c r="AH29" s="147"/>
      <c r="AI29" s="147">
        <f t="shared" si="152"/>
        <v>3</v>
      </c>
      <c r="AJ29" s="148"/>
      <c r="AK29" s="149"/>
      <c r="AL29" s="147"/>
      <c r="AM29" s="147" t="str">
        <f t="shared" si="153"/>
        <v/>
      </c>
      <c r="AN29" s="147"/>
      <c r="AO29" s="147" t="str">
        <f t="shared" si="154"/>
        <v/>
      </c>
      <c r="AP29" s="147"/>
      <c r="AQ29" s="147" t="str">
        <f t="shared" si="155"/>
        <v/>
      </c>
      <c r="AR29" s="148"/>
      <c r="AS29" s="149"/>
      <c r="AT29" s="147"/>
      <c r="AU29" s="147" t="str">
        <f t="shared" si="156"/>
        <v/>
      </c>
      <c r="AV29" s="147"/>
      <c r="AW29" s="147" t="str">
        <f t="shared" si="157"/>
        <v/>
      </c>
      <c r="AX29" s="147"/>
      <c r="AY29" s="147" t="str">
        <f t="shared" si="158"/>
        <v/>
      </c>
      <c r="AZ29" s="148"/>
      <c r="BA29" s="149"/>
      <c r="BB29" s="147"/>
      <c r="BC29" s="147" t="str">
        <f t="shared" si="159"/>
        <v/>
      </c>
      <c r="BD29" s="147"/>
      <c r="BE29" s="147" t="str">
        <f t="shared" si="160"/>
        <v/>
      </c>
      <c r="BF29" s="147"/>
      <c r="BG29" s="147" t="str">
        <f t="shared" si="161"/>
        <v/>
      </c>
      <c r="BH29" s="148"/>
      <c r="BI29" s="149"/>
      <c r="BJ29" s="145"/>
      <c r="BK29" s="147" t="str">
        <f t="shared" si="162"/>
        <v/>
      </c>
      <c r="BL29" s="147"/>
      <c r="BM29" s="147" t="str">
        <f t="shared" si="163"/>
        <v/>
      </c>
      <c r="BN29" s="147"/>
      <c r="BO29" s="147" t="str">
        <f t="shared" si="164"/>
        <v/>
      </c>
      <c r="BP29" s="148"/>
      <c r="BQ29" s="149"/>
      <c r="BR29" s="145"/>
      <c r="BS29" s="147" t="str">
        <f t="shared" si="114"/>
        <v/>
      </c>
      <c r="BT29" s="147"/>
      <c r="BU29" s="147" t="str">
        <f t="shared" si="115"/>
        <v/>
      </c>
      <c r="BV29" s="147"/>
      <c r="BW29" s="147" t="str">
        <f t="shared" si="116"/>
        <v/>
      </c>
      <c r="BX29" s="148"/>
      <c r="BY29" s="149"/>
      <c r="BZ29" s="150"/>
      <c r="CA29" s="147" t="str">
        <f t="shared" si="117"/>
        <v/>
      </c>
      <c r="CB29" s="147"/>
      <c r="CC29" s="147" t="str">
        <f t="shared" si="118"/>
        <v/>
      </c>
      <c r="CD29" s="147"/>
      <c r="CE29" s="147" t="str">
        <f t="shared" si="119"/>
        <v/>
      </c>
      <c r="CF29" s="148"/>
      <c r="CI29" s="147" t="str">
        <f t="shared" si="120"/>
        <v/>
      </c>
      <c r="CJ29" s="147"/>
      <c r="CK29" s="147" t="str">
        <f t="shared" si="121"/>
        <v/>
      </c>
      <c r="CL29" s="147"/>
      <c r="CM29" s="147" t="str">
        <f t="shared" si="122"/>
        <v/>
      </c>
      <c r="CN29" s="148"/>
      <c r="DR29" s="142"/>
    </row>
    <row r="30" spans="1:122" s="144" customFormat="1" ht="33" customHeight="1" x14ac:dyDescent="0.2">
      <c r="A30" s="139"/>
      <c r="B30" s="139" t="s">
        <v>64</v>
      </c>
      <c r="C30" s="111" t="str">
        <f t="shared" si="0"/>
        <v>1 - PROMOTION ET COMMUNICATION</v>
      </c>
      <c r="D30" s="245" t="str">
        <f t="shared" si="144"/>
        <v>Le site internet</v>
      </c>
      <c r="E30" s="110" t="s">
        <v>68</v>
      </c>
      <c r="F30" s="110">
        <f>VLOOKUP(H30,Feuil1!A$1:B$5,2,0)</f>
        <v>0.1</v>
      </c>
      <c r="G30" s="139">
        <f t="shared" si="123"/>
        <v>4</v>
      </c>
      <c r="H30" s="140" t="s">
        <v>96</v>
      </c>
      <c r="I30" s="141" t="s">
        <v>97</v>
      </c>
      <c r="J30" s="142">
        <v>85</v>
      </c>
      <c r="K30" s="142">
        <f>IF(J30&lt;&gt;"",MAX(K$1:K29)+1,"")</f>
        <v>26</v>
      </c>
      <c r="L30" s="432" t="s">
        <v>98</v>
      </c>
      <c r="M30" s="500">
        <v>3</v>
      </c>
      <c r="N30" s="434" t="s">
        <v>0</v>
      </c>
      <c r="O30" s="435"/>
      <c r="P30" s="436" t="str">
        <f>IF(ISERROR(SEARCH("Pas de NM possible",Q30)),"","oui")</f>
        <v/>
      </c>
      <c r="Q30" s="432" t="s">
        <v>99</v>
      </c>
      <c r="R30" s="314" t="s">
        <v>67</v>
      </c>
      <c r="S30" s="143"/>
      <c r="U30" s="145">
        <f t="shared" si="145"/>
        <v>3</v>
      </c>
      <c r="V30" s="145">
        <f t="shared" si="146"/>
        <v>1</v>
      </c>
      <c r="W30" s="145">
        <f t="shared" si="147"/>
        <v>3</v>
      </c>
      <c r="X30" s="145"/>
      <c r="Y30" s="145">
        <f t="shared" si="148"/>
        <v>0</v>
      </c>
      <c r="Z30" s="145"/>
      <c r="AA30" s="145">
        <f t="shared" si="149"/>
        <v>3</v>
      </c>
      <c r="AB30" s="145"/>
      <c r="AC30" s="146"/>
      <c r="AD30" s="146"/>
      <c r="AE30" s="147" t="str">
        <f t="shared" si="150"/>
        <v/>
      </c>
      <c r="AF30" s="147"/>
      <c r="AG30" s="147" t="str">
        <f t="shared" si="151"/>
        <v/>
      </c>
      <c r="AH30" s="147"/>
      <c r="AI30" s="147" t="str">
        <f t="shared" si="152"/>
        <v/>
      </c>
      <c r="AJ30" s="148"/>
      <c r="AK30" s="149"/>
      <c r="AL30" s="147"/>
      <c r="AM30" s="147" t="str">
        <f t="shared" si="153"/>
        <v/>
      </c>
      <c r="AN30" s="147"/>
      <c r="AO30" s="147" t="str">
        <f t="shared" si="154"/>
        <v/>
      </c>
      <c r="AP30" s="147"/>
      <c r="AQ30" s="147" t="str">
        <f t="shared" si="155"/>
        <v/>
      </c>
      <c r="AR30" s="148"/>
      <c r="AS30" s="149"/>
      <c r="AT30" s="147"/>
      <c r="AU30" s="147" t="str">
        <f t="shared" si="156"/>
        <v/>
      </c>
      <c r="AV30" s="147"/>
      <c r="AW30" s="147" t="str">
        <f t="shared" si="157"/>
        <v/>
      </c>
      <c r="AX30" s="147"/>
      <c r="AY30" s="147" t="str">
        <f t="shared" si="158"/>
        <v/>
      </c>
      <c r="AZ30" s="148"/>
      <c r="BA30" s="149"/>
      <c r="BB30" s="147"/>
      <c r="BC30" s="147">
        <f t="shared" si="159"/>
        <v>3</v>
      </c>
      <c r="BD30" s="147"/>
      <c r="BE30" s="147">
        <f t="shared" si="160"/>
        <v>0</v>
      </c>
      <c r="BF30" s="147"/>
      <c r="BG30" s="147">
        <f t="shared" si="161"/>
        <v>3</v>
      </c>
      <c r="BH30" s="148"/>
      <c r="BI30" s="149"/>
      <c r="BJ30" s="145"/>
      <c r="BK30" s="147" t="str">
        <f t="shared" si="162"/>
        <v/>
      </c>
      <c r="BL30" s="147"/>
      <c r="BM30" s="147" t="str">
        <f t="shared" si="163"/>
        <v/>
      </c>
      <c r="BN30" s="147"/>
      <c r="BO30" s="147" t="str">
        <f t="shared" si="164"/>
        <v/>
      </c>
      <c r="BP30" s="148"/>
      <c r="BQ30" s="149"/>
      <c r="BR30" s="145"/>
      <c r="BS30" s="147" t="str">
        <f t="shared" si="114"/>
        <v/>
      </c>
      <c r="BT30" s="147"/>
      <c r="BU30" s="147" t="str">
        <f t="shared" si="115"/>
        <v/>
      </c>
      <c r="BV30" s="147"/>
      <c r="BW30" s="147" t="str">
        <f t="shared" si="116"/>
        <v/>
      </c>
      <c r="BX30" s="148"/>
      <c r="BY30" s="149"/>
      <c r="BZ30" s="150"/>
      <c r="CA30" s="147" t="str">
        <f t="shared" si="117"/>
        <v/>
      </c>
      <c r="CB30" s="147"/>
      <c r="CC30" s="147" t="str">
        <f t="shared" si="118"/>
        <v/>
      </c>
      <c r="CD30" s="147"/>
      <c r="CE30" s="147" t="str">
        <f t="shared" si="119"/>
        <v/>
      </c>
      <c r="CF30" s="148"/>
      <c r="CI30" s="147" t="str">
        <f t="shared" si="120"/>
        <v/>
      </c>
      <c r="CJ30" s="147"/>
      <c r="CK30" s="147" t="str">
        <f t="shared" si="121"/>
        <v/>
      </c>
      <c r="CL30" s="147"/>
      <c r="CM30" s="147" t="str">
        <f t="shared" si="122"/>
        <v/>
      </c>
      <c r="CN30" s="148"/>
    </row>
    <row r="31" spans="1:122" s="144" customFormat="1" ht="40.5" customHeight="1" x14ac:dyDescent="0.2">
      <c r="A31" s="139"/>
      <c r="B31" s="139" t="s">
        <v>64</v>
      </c>
      <c r="C31" s="111" t="str">
        <f t="shared" si="0"/>
        <v>1 - PROMOTION ET COMMUNICATION</v>
      </c>
      <c r="D31" s="245" t="str">
        <f t="shared" si="144"/>
        <v>Le site internet</v>
      </c>
      <c r="E31" s="110" t="s">
        <v>68</v>
      </c>
      <c r="F31" s="110">
        <f>VLOOKUP(H31,Feuil1!A$1:B$5,2,0)</f>
        <v>0.1</v>
      </c>
      <c r="G31" s="139">
        <f t="shared" si="123"/>
        <v>1</v>
      </c>
      <c r="H31" s="140" t="s">
        <v>56</v>
      </c>
      <c r="I31" s="141" t="s">
        <v>100</v>
      </c>
      <c r="J31" s="142">
        <v>83</v>
      </c>
      <c r="K31" s="142">
        <f>IF(J31&lt;&gt;"",MAX(K$1:K30)+1,"")</f>
        <v>27</v>
      </c>
      <c r="L31" s="432" t="s">
        <v>101</v>
      </c>
      <c r="M31" s="433">
        <v>1</v>
      </c>
      <c r="N31" s="434" t="s">
        <v>0</v>
      </c>
      <c r="O31" s="499"/>
      <c r="P31" s="436" t="str">
        <f>IF(ISERROR(SEARCH("Pas de NM possible",Q31)),"","oui")</f>
        <v/>
      </c>
      <c r="Q31" s="432"/>
      <c r="R31" s="314" t="s">
        <v>67</v>
      </c>
      <c r="S31" s="143"/>
      <c r="U31" s="145">
        <f t="shared" si="145"/>
        <v>1</v>
      </c>
      <c r="V31" s="145">
        <f t="shared" si="146"/>
        <v>1</v>
      </c>
      <c r="W31" s="145">
        <f t="shared" si="147"/>
        <v>1</v>
      </c>
      <c r="X31" s="145"/>
      <c r="Y31" s="145">
        <f t="shared" si="148"/>
        <v>0</v>
      </c>
      <c r="Z31" s="145"/>
      <c r="AA31" s="145">
        <f t="shared" si="149"/>
        <v>1</v>
      </c>
      <c r="AB31" s="145"/>
      <c r="AC31" s="146"/>
      <c r="AD31" s="146"/>
      <c r="AE31" s="147">
        <f t="shared" si="150"/>
        <v>1</v>
      </c>
      <c r="AF31" s="147"/>
      <c r="AG31" s="147">
        <f t="shared" si="151"/>
        <v>0</v>
      </c>
      <c r="AH31" s="147"/>
      <c r="AI31" s="147">
        <f t="shared" si="152"/>
        <v>1</v>
      </c>
      <c r="AJ31" s="148"/>
      <c r="AK31" s="149"/>
      <c r="AL31" s="147"/>
      <c r="AM31" s="147" t="str">
        <f t="shared" si="153"/>
        <v/>
      </c>
      <c r="AN31" s="147"/>
      <c r="AO31" s="147" t="str">
        <f t="shared" si="154"/>
        <v/>
      </c>
      <c r="AP31" s="147"/>
      <c r="AQ31" s="147" t="str">
        <f t="shared" si="155"/>
        <v/>
      </c>
      <c r="AR31" s="148"/>
      <c r="AS31" s="149"/>
      <c r="AT31" s="147"/>
      <c r="AU31" s="147" t="str">
        <f t="shared" si="156"/>
        <v/>
      </c>
      <c r="AV31" s="147"/>
      <c r="AW31" s="147" t="str">
        <f t="shared" si="157"/>
        <v/>
      </c>
      <c r="AX31" s="147"/>
      <c r="AY31" s="147" t="str">
        <f t="shared" si="158"/>
        <v/>
      </c>
      <c r="AZ31" s="148"/>
      <c r="BA31" s="149"/>
      <c r="BB31" s="147"/>
      <c r="BC31" s="147" t="str">
        <f t="shared" si="159"/>
        <v/>
      </c>
      <c r="BD31" s="147"/>
      <c r="BE31" s="147" t="str">
        <f t="shared" si="160"/>
        <v/>
      </c>
      <c r="BF31" s="147"/>
      <c r="BG31" s="147" t="str">
        <f t="shared" si="161"/>
        <v/>
      </c>
      <c r="BH31" s="148"/>
      <c r="BI31" s="149"/>
      <c r="BJ31" s="145"/>
      <c r="BK31" s="147" t="str">
        <f t="shared" si="162"/>
        <v/>
      </c>
      <c r="BL31" s="147"/>
      <c r="BM31" s="147" t="str">
        <f t="shared" si="163"/>
        <v/>
      </c>
      <c r="BN31" s="147"/>
      <c r="BO31" s="147" t="str">
        <f t="shared" si="164"/>
        <v/>
      </c>
      <c r="BP31" s="148"/>
      <c r="BQ31" s="149"/>
      <c r="BR31" s="145"/>
      <c r="BS31" s="147" t="str">
        <f t="shared" si="114"/>
        <v/>
      </c>
      <c r="BT31" s="147"/>
      <c r="BU31" s="147" t="str">
        <f t="shared" si="115"/>
        <v/>
      </c>
      <c r="BV31" s="147"/>
      <c r="BW31" s="147" t="str">
        <f t="shared" si="116"/>
        <v/>
      </c>
      <c r="BX31" s="148"/>
      <c r="BY31" s="149"/>
      <c r="BZ31" s="150"/>
      <c r="CA31" s="147" t="str">
        <f t="shared" si="117"/>
        <v/>
      </c>
      <c r="CB31" s="147"/>
      <c r="CC31" s="147" t="str">
        <f t="shared" si="118"/>
        <v/>
      </c>
      <c r="CD31" s="147"/>
      <c r="CE31" s="147" t="str">
        <f t="shared" si="119"/>
        <v/>
      </c>
      <c r="CF31" s="148"/>
      <c r="CI31" s="147" t="str">
        <f t="shared" si="120"/>
        <v/>
      </c>
      <c r="CJ31" s="147"/>
      <c r="CK31" s="147" t="str">
        <f t="shared" si="121"/>
        <v/>
      </c>
      <c r="CL31" s="147"/>
      <c r="CM31" s="147" t="str">
        <f t="shared" si="122"/>
        <v/>
      </c>
      <c r="CN31" s="148"/>
    </row>
    <row r="32" spans="1:122" s="144" customFormat="1" ht="52.5" customHeight="1" x14ac:dyDescent="0.2">
      <c r="A32" s="139"/>
      <c r="B32" s="139" t="s">
        <v>64</v>
      </c>
      <c r="C32" s="111" t="str">
        <f t="shared" si="0"/>
        <v>1 - PROMOTION ET COMMUNICATION</v>
      </c>
      <c r="D32" s="245" t="str">
        <f t="shared" si="144"/>
        <v>Le site internet</v>
      </c>
      <c r="E32" s="110" t="s">
        <v>68</v>
      </c>
      <c r="F32" s="110">
        <f>VLOOKUP(H32,Feuil1!A$1:B$5,2,0)</f>
        <v>0.1</v>
      </c>
      <c r="G32" s="139">
        <f t="shared" si="123"/>
        <v>1</v>
      </c>
      <c r="H32" s="140" t="s">
        <v>56</v>
      </c>
      <c r="I32" s="141" t="s">
        <v>78</v>
      </c>
      <c r="J32" s="142">
        <v>2</v>
      </c>
      <c r="K32" s="142">
        <f>IF(J32&lt;&gt;"",MAX(K$1:K31)+1,"")</f>
        <v>28</v>
      </c>
      <c r="L32" s="432" t="s">
        <v>102</v>
      </c>
      <c r="M32" s="433">
        <v>3</v>
      </c>
      <c r="N32" s="434" t="s">
        <v>0</v>
      </c>
      <c r="O32" s="435"/>
      <c r="P32" s="436" t="str">
        <f>IF(ISERROR(SEARCH("Pas de NM possible",Q32)),"","oui")</f>
        <v/>
      </c>
      <c r="Q32" s="432" t="s">
        <v>483</v>
      </c>
      <c r="R32" s="314" t="s">
        <v>67</v>
      </c>
      <c r="S32" s="143"/>
      <c r="U32" s="145">
        <f t="shared" si="145"/>
        <v>3</v>
      </c>
      <c r="V32" s="145">
        <f t="shared" si="146"/>
        <v>1</v>
      </c>
      <c r="W32" s="145">
        <f t="shared" si="147"/>
        <v>3</v>
      </c>
      <c r="X32" s="145"/>
      <c r="Y32" s="145">
        <f t="shared" si="148"/>
        <v>0</v>
      </c>
      <c r="Z32" s="145"/>
      <c r="AA32" s="145">
        <f t="shared" si="149"/>
        <v>3</v>
      </c>
      <c r="AB32" s="145"/>
      <c r="AC32" s="146"/>
      <c r="AD32" s="146"/>
      <c r="AE32" s="147">
        <f t="shared" si="150"/>
        <v>3</v>
      </c>
      <c r="AF32" s="147"/>
      <c r="AG32" s="147">
        <f t="shared" si="151"/>
        <v>0</v>
      </c>
      <c r="AH32" s="147"/>
      <c r="AI32" s="147">
        <f t="shared" si="152"/>
        <v>3</v>
      </c>
      <c r="AJ32" s="148"/>
      <c r="AK32" s="149"/>
      <c r="AL32" s="147"/>
      <c r="AM32" s="147" t="str">
        <f t="shared" si="153"/>
        <v/>
      </c>
      <c r="AN32" s="147"/>
      <c r="AO32" s="147" t="str">
        <f t="shared" si="154"/>
        <v/>
      </c>
      <c r="AP32" s="147"/>
      <c r="AQ32" s="147" t="str">
        <f t="shared" si="155"/>
        <v/>
      </c>
      <c r="AR32" s="148"/>
      <c r="AS32" s="149"/>
      <c r="AT32" s="147"/>
      <c r="AU32" s="147" t="str">
        <f t="shared" si="156"/>
        <v/>
      </c>
      <c r="AV32" s="147"/>
      <c r="AW32" s="147" t="str">
        <f t="shared" si="157"/>
        <v/>
      </c>
      <c r="AX32" s="147"/>
      <c r="AY32" s="147" t="str">
        <f t="shared" si="158"/>
        <v/>
      </c>
      <c r="AZ32" s="148"/>
      <c r="BA32" s="149"/>
      <c r="BB32" s="147"/>
      <c r="BC32" s="147" t="str">
        <f t="shared" si="159"/>
        <v/>
      </c>
      <c r="BD32" s="147"/>
      <c r="BE32" s="147" t="str">
        <f t="shared" si="160"/>
        <v/>
      </c>
      <c r="BF32" s="147"/>
      <c r="BG32" s="147" t="str">
        <f t="shared" si="161"/>
        <v/>
      </c>
      <c r="BH32" s="148"/>
      <c r="BI32" s="149"/>
      <c r="BJ32" s="145"/>
      <c r="BK32" s="147" t="str">
        <f t="shared" si="162"/>
        <v/>
      </c>
      <c r="BL32" s="147"/>
      <c r="BM32" s="147" t="str">
        <f t="shared" si="163"/>
        <v/>
      </c>
      <c r="BN32" s="147"/>
      <c r="BO32" s="147" t="str">
        <f t="shared" si="164"/>
        <v/>
      </c>
      <c r="BP32" s="148"/>
      <c r="BQ32" s="149"/>
      <c r="BR32" s="145"/>
      <c r="BS32" s="147" t="str">
        <f t="shared" si="114"/>
        <v/>
      </c>
      <c r="BT32" s="147"/>
      <c r="BU32" s="147" t="str">
        <f t="shared" si="115"/>
        <v/>
      </c>
      <c r="BV32" s="147"/>
      <c r="BW32" s="147" t="str">
        <f t="shared" si="116"/>
        <v/>
      </c>
      <c r="BX32" s="148"/>
      <c r="BY32" s="149"/>
      <c r="BZ32" s="150"/>
      <c r="CA32" s="147" t="str">
        <f t="shared" si="117"/>
        <v/>
      </c>
      <c r="CB32" s="147"/>
      <c r="CC32" s="147" t="str">
        <f t="shared" si="118"/>
        <v/>
      </c>
      <c r="CD32" s="147"/>
      <c r="CE32" s="147" t="str">
        <f t="shared" si="119"/>
        <v/>
      </c>
      <c r="CF32" s="148"/>
      <c r="CI32" s="147" t="str">
        <f t="shared" si="120"/>
        <v/>
      </c>
      <c r="CJ32" s="147"/>
      <c r="CK32" s="147" t="str">
        <f t="shared" si="121"/>
        <v/>
      </c>
      <c r="CL32" s="147"/>
      <c r="CM32" s="147" t="str">
        <f t="shared" si="122"/>
        <v/>
      </c>
      <c r="CN32" s="148"/>
    </row>
    <row r="33" spans="1:122" s="144" customFormat="1" ht="53.25" customHeight="1" x14ac:dyDescent="0.2">
      <c r="A33" s="139"/>
      <c r="B33" s="139" t="s">
        <v>64</v>
      </c>
      <c r="C33" s="111" t="str">
        <f t="shared" si="0"/>
        <v>1 - PROMOTION ET COMMUNICATION</v>
      </c>
      <c r="D33" s="245" t="str">
        <f t="shared" si="144"/>
        <v>Le site internet</v>
      </c>
      <c r="E33" s="110" t="s">
        <v>68</v>
      </c>
      <c r="F33" s="110">
        <f>VLOOKUP(H33,Feuil1!A$1:B$5,2,0)</f>
        <v>0.1</v>
      </c>
      <c r="G33" s="139">
        <f t="shared" si="123"/>
        <v>1</v>
      </c>
      <c r="H33" s="140" t="s">
        <v>56</v>
      </c>
      <c r="I33" s="141" t="s">
        <v>78</v>
      </c>
      <c r="J33" s="142">
        <v>2</v>
      </c>
      <c r="K33" s="142">
        <f>IF(J33&lt;&gt;"",MAX(K$1:K32)+1,"")</f>
        <v>29</v>
      </c>
      <c r="L33" s="432" t="s">
        <v>103</v>
      </c>
      <c r="M33" s="433">
        <v>3</v>
      </c>
      <c r="N33" s="434" t="s">
        <v>0</v>
      </c>
      <c r="O33" s="499"/>
      <c r="P33" s="436" t="str">
        <f>IF(ISERROR(SEARCH("Pas de NM possible",Q33)),"","oui")</f>
        <v/>
      </c>
      <c r="Q33" s="432" t="s">
        <v>484</v>
      </c>
      <c r="R33" s="314" t="s">
        <v>67</v>
      </c>
      <c r="S33" s="143"/>
      <c r="U33" s="145">
        <f t="shared" si="145"/>
        <v>3</v>
      </c>
      <c r="V33" s="145">
        <f t="shared" si="146"/>
        <v>1</v>
      </c>
      <c r="W33" s="145">
        <f t="shared" si="147"/>
        <v>3</v>
      </c>
      <c r="X33" s="145"/>
      <c r="Y33" s="145">
        <f t="shared" si="148"/>
        <v>0</v>
      </c>
      <c r="Z33" s="145"/>
      <c r="AA33" s="145">
        <f t="shared" si="149"/>
        <v>3</v>
      </c>
      <c r="AB33" s="145"/>
      <c r="AC33" s="146"/>
      <c r="AD33" s="146"/>
      <c r="AE33" s="147">
        <f t="shared" si="150"/>
        <v>3</v>
      </c>
      <c r="AF33" s="147"/>
      <c r="AG33" s="147">
        <f t="shared" si="151"/>
        <v>0</v>
      </c>
      <c r="AH33" s="147"/>
      <c r="AI33" s="147">
        <f t="shared" si="152"/>
        <v>3</v>
      </c>
      <c r="AJ33" s="148"/>
      <c r="AK33" s="149"/>
      <c r="AL33" s="147"/>
      <c r="AM33" s="147" t="str">
        <f t="shared" si="153"/>
        <v/>
      </c>
      <c r="AN33" s="147"/>
      <c r="AO33" s="147" t="str">
        <f t="shared" si="154"/>
        <v/>
      </c>
      <c r="AP33" s="147"/>
      <c r="AQ33" s="147" t="str">
        <f t="shared" si="155"/>
        <v/>
      </c>
      <c r="AR33" s="148"/>
      <c r="AS33" s="149"/>
      <c r="AT33" s="147"/>
      <c r="AU33" s="147" t="str">
        <f t="shared" si="156"/>
        <v/>
      </c>
      <c r="AV33" s="147"/>
      <c r="AW33" s="147" t="str">
        <f t="shared" si="157"/>
        <v/>
      </c>
      <c r="AX33" s="147"/>
      <c r="AY33" s="147" t="str">
        <f t="shared" si="158"/>
        <v/>
      </c>
      <c r="AZ33" s="148"/>
      <c r="BA33" s="149"/>
      <c r="BB33" s="147"/>
      <c r="BC33" s="147" t="str">
        <f t="shared" si="159"/>
        <v/>
      </c>
      <c r="BD33" s="147"/>
      <c r="BE33" s="147" t="str">
        <f t="shared" si="160"/>
        <v/>
      </c>
      <c r="BF33" s="147"/>
      <c r="BG33" s="147" t="str">
        <f t="shared" si="161"/>
        <v/>
      </c>
      <c r="BH33" s="148"/>
      <c r="BI33" s="149"/>
      <c r="BJ33" s="145"/>
      <c r="BK33" s="147" t="str">
        <f t="shared" si="162"/>
        <v/>
      </c>
      <c r="BL33" s="147"/>
      <c r="BM33" s="147" t="str">
        <f t="shared" si="163"/>
        <v/>
      </c>
      <c r="BN33" s="147"/>
      <c r="BO33" s="147" t="str">
        <f t="shared" si="164"/>
        <v/>
      </c>
      <c r="BP33" s="148"/>
      <c r="BQ33" s="149"/>
      <c r="BR33" s="145"/>
      <c r="BS33" s="147" t="str">
        <f t="shared" si="114"/>
        <v/>
      </c>
      <c r="BT33" s="147"/>
      <c r="BU33" s="147" t="str">
        <f t="shared" si="115"/>
        <v/>
      </c>
      <c r="BV33" s="147"/>
      <c r="BW33" s="147" t="str">
        <f t="shared" si="116"/>
        <v/>
      </c>
      <c r="BX33" s="148"/>
      <c r="BY33" s="149"/>
      <c r="BZ33" s="150"/>
      <c r="CA33" s="147" t="str">
        <f t="shared" si="117"/>
        <v/>
      </c>
      <c r="CB33" s="147"/>
      <c r="CC33" s="147" t="str">
        <f t="shared" si="118"/>
        <v/>
      </c>
      <c r="CD33" s="147"/>
      <c r="CE33" s="147" t="str">
        <f t="shared" si="119"/>
        <v/>
      </c>
      <c r="CF33" s="148"/>
      <c r="CI33" s="147" t="str">
        <f t="shared" si="120"/>
        <v/>
      </c>
      <c r="CJ33" s="147"/>
      <c r="CK33" s="147" t="str">
        <f t="shared" si="121"/>
        <v/>
      </c>
      <c r="CL33" s="147"/>
      <c r="CM33" s="147" t="str">
        <f t="shared" si="122"/>
        <v/>
      </c>
      <c r="CN33" s="148"/>
    </row>
    <row r="34" spans="1:122" s="144" customFormat="1" ht="21.75" customHeight="1" x14ac:dyDescent="0.25">
      <c r="B34" s="114" t="s">
        <v>64</v>
      </c>
      <c r="C34" s="111" t="str">
        <f t="shared" si="0"/>
        <v>1 - PROMOTION ET COMMUNICATION</v>
      </c>
      <c r="D34" s="253" t="s">
        <v>80</v>
      </c>
      <c r="E34" s="114" t="s">
        <v>68</v>
      </c>
      <c r="F34" s="114">
        <v>0.1</v>
      </c>
      <c r="G34" s="114">
        <f t="shared" si="123"/>
        <v>1</v>
      </c>
      <c r="H34" s="140" t="s">
        <v>56</v>
      </c>
      <c r="I34" s="141" t="s">
        <v>78</v>
      </c>
      <c r="J34" s="162">
        <v>200</v>
      </c>
      <c r="K34" s="142">
        <f>IF(J34&lt;&gt;"",MAX(K$1:K33)+1,"")</f>
        <v>30</v>
      </c>
      <c r="L34" s="502" t="s">
        <v>490</v>
      </c>
      <c r="M34" s="500">
        <v>1</v>
      </c>
      <c r="N34" s="434" t="s">
        <v>0</v>
      </c>
      <c r="O34" s="435"/>
      <c r="P34" s="501"/>
      <c r="Q34" s="432"/>
      <c r="R34" s="314" t="s">
        <v>67</v>
      </c>
      <c r="S34" s="143"/>
      <c r="T34" s="187"/>
      <c r="U34" s="145">
        <f t="shared" si="145"/>
        <v>1</v>
      </c>
      <c r="V34" s="145">
        <f t="shared" si="146"/>
        <v>1</v>
      </c>
      <c r="W34" s="145">
        <f t="shared" si="147"/>
        <v>1</v>
      </c>
      <c r="X34" s="145"/>
      <c r="Y34" s="145">
        <f t="shared" si="148"/>
        <v>0</v>
      </c>
      <c r="Z34" s="145"/>
      <c r="AA34" s="145">
        <f t="shared" si="149"/>
        <v>1</v>
      </c>
      <c r="AB34" s="145"/>
      <c r="AC34" s="146"/>
      <c r="AD34" s="146"/>
      <c r="AE34" s="147">
        <f t="shared" si="150"/>
        <v>1</v>
      </c>
      <c r="AF34" s="147"/>
      <c r="AG34" s="147">
        <f t="shared" si="151"/>
        <v>0</v>
      </c>
      <c r="AH34" s="147"/>
      <c r="AI34" s="147">
        <f t="shared" si="152"/>
        <v>1</v>
      </c>
      <c r="AJ34" s="148"/>
      <c r="AK34" s="149"/>
      <c r="AL34" s="147"/>
      <c r="AM34" s="147" t="str">
        <f t="shared" si="153"/>
        <v/>
      </c>
      <c r="AN34" s="147"/>
      <c r="AO34" s="147" t="str">
        <f t="shared" si="154"/>
        <v/>
      </c>
      <c r="AP34" s="147"/>
      <c r="AQ34" s="147" t="str">
        <f t="shared" si="155"/>
        <v/>
      </c>
      <c r="AR34" s="148"/>
      <c r="AS34" s="149"/>
      <c r="AT34" s="147"/>
      <c r="AU34" s="147" t="str">
        <f t="shared" si="156"/>
        <v/>
      </c>
      <c r="AV34" s="147"/>
      <c r="AW34" s="147" t="str">
        <f t="shared" si="157"/>
        <v/>
      </c>
      <c r="AX34" s="147"/>
      <c r="AY34" s="147" t="str">
        <f t="shared" si="158"/>
        <v/>
      </c>
      <c r="AZ34" s="148"/>
      <c r="BA34" s="149"/>
      <c r="BB34" s="147"/>
      <c r="BC34" s="147" t="str">
        <f t="shared" si="159"/>
        <v/>
      </c>
      <c r="BD34" s="147"/>
      <c r="BE34" s="147" t="str">
        <f t="shared" si="160"/>
        <v/>
      </c>
      <c r="BF34" s="147"/>
      <c r="BG34" s="147" t="str">
        <f t="shared" si="161"/>
        <v/>
      </c>
      <c r="BH34" s="148"/>
      <c r="BI34" s="149"/>
      <c r="BJ34" s="145"/>
      <c r="BK34" s="147" t="str">
        <f t="shared" si="162"/>
        <v/>
      </c>
      <c r="BL34" s="147"/>
      <c r="BM34" s="147" t="str">
        <f t="shared" si="163"/>
        <v/>
      </c>
      <c r="BN34" s="147"/>
      <c r="BO34" s="147" t="str">
        <f t="shared" si="164"/>
        <v/>
      </c>
      <c r="BP34" s="148"/>
      <c r="BQ34" s="149"/>
      <c r="BR34" s="145"/>
      <c r="BS34" s="147" t="str">
        <f t="shared" si="114"/>
        <v/>
      </c>
      <c r="BT34" s="147"/>
      <c r="BU34" s="147" t="str">
        <f t="shared" si="115"/>
        <v/>
      </c>
      <c r="BV34" s="147"/>
      <c r="BW34" s="147" t="str">
        <f t="shared" si="116"/>
        <v/>
      </c>
      <c r="BX34" s="148"/>
      <c r="BY34" s="149"/>
      <c r="BZ34" s="150"/>
      <c r="CA34" s="147" t="str">
        <f t="shared" si="117"/>
        <v/>
      </c>
      <c r="CB34" s="147"/>
      <c r="CC34" s="147" t="str">
        <f t="shared" si="118"/>
        <v/>
      </c>
      <c r="CD34" s="147"/>
      <c r="CE34" s="147" t="str">
        <f t="shared" si="119"/>
        <v/>
      </c>
      <c r="CF34" s="148"/>
      <c r="CI34" s="147" t="str">
        <f t="shared" si="120"/>
        <v/>
      </c>
      <c r="CJ34" s="147"/>
      <c r="CK34" s="147" t="str">
        <f t="shared" si="121"/>
        <v/>
      </c>
      <c r="CL34" s="147"/>
      <c r="CM34" s="147" t="str">
        <f t="shared" si="122"/>
        <v/>
      </c>
      <c r="CN34" s="148"/>
      <c r="DR34" s="142" t="str">
        <f>IF(DQ34&lt;&gt;"",MAX(DR$1:DR33)+1,"")</f>
        <v/>
      </c>
    </row>
    <row r="35" spans="1:122" s="144" customFormat="1" ht="52.5" customHeight="1" x14ac:dyDescent="0.2">
      <c r="A35" s="139"/>
      <c r="B35" s="139" t="s">
        <v>64</v>
      </c>
      <c r="C35" s="111" t="str">
        <f t="shared" si="0"/>
        <v>1 - PROMOTION ET COMMUNICATION</v>
      </c>
      <c r="D35" s="245" t="s">
        <v>602</v>
      </c>
      <c r="E35" s="110" t="s">
        <v>68</v>
      </c>
      <c r="F35" s="110">
        <f>VLOOKUP(H35,Feuil1!A$1:B$5,2,0)</f>
        <v>0.1</v>
      </c>
      <c r="G35" s="139">
        <f t="shared" si="123"/>
        <v>1</v>
      </c>
      <c r="H35" s="140" t="s">
        <v>56</v>
      </c>
      <c r="I35" s="141" t="s">
        <v>78</v>
      </c>
      <c r="J35" s="142">
        <v>2</v>
      </c>
      <c r="K35" s="142">
        <f>IF(J35&lt;&gt;"",MAX(K$1:K34)+1,"")</f>
        <v>31</v>
      </c>
      <c r="L35" s="503" t="s">
        <v>631</v>
      </c>
      <c r="M35" s="508">
        <v>3</v>
      </c>
      <c r="N35" s="457" t="s">
        <v>0</v>
      </c>
      <c r="O35" s="509" t="str">
        <f>IF('RESULTAT GLOBAL'!D$23="NON","Cet établissement n'est pas un bistrot de pays","")</f>
        <v/>
      </c>
      <c r="P35" s="436" t="str">
        <f t="shared" ref="P35:P51" si="165">IF(ISERROR(SEARCH("Pas de NM possible",Q35)),"","oui")</f>
        <v/>
      </c>
      <c r="Q35" s="432" t="s">
        <v>607</v>
      </c>
      <c r="R35" s="314" t="s">
        <v>67</v>
      </c>
      <c r="S35" s="143"/>
      <c r="U35" s="145">
        <f t="shared" ref="U35:U36" si="166">M35</f>
        <v>3</v>
      </c>
      <c r="V35" s="145">
        <f t="shared" ref="V35:V36" si="167">IF(N35="OUI",1,IF(N35="NON",0,IF(N35="Non Mesuré","",0)))</f>
        <v>1</v>
      </c>
      <c r="W35" s="145">
        <f t="shared" ref="W35:W36" si="168">IF(N35&lt;&gt;"Non Mesuré",U35*V35,"")</f>
        <v>3</v>
      </c>
      <c r="X35" s="145"/>
      <c r="Y35" s="145">
        <f t="shared" ref="Y35:Y36" si="169">IF(N35="Non Mesuré",U35,0)</f>
        <v>0</v>
      </c>
      <c r="Z35" s="145"/>
      <c r="AA35" s="145">
        <f t="shared" ref="AA35:AA36" si="170">U35-Y35</f>
        <v>3</v>
      </c>
      <c r="AB35" s="145"/>
      <c r="AC35" s="146"/>
      <c r="AD35" s="146"/>
      <c r="AE35" s="147">
        <f t="shared" ref="AE35:AE36" si="171">IF(G35=1,W35,"")</f>
        <v>3</v>
      </c>
      <c r="AF35" s="147"/>
      <c r="AG35" s="147">
        <f t="shared" ref="AG35:AG36" si="172">IF(G35=1,Y35,"")</f>
        <v>0</v>
      </c>
      <c r="AH35" s="147"/>
      <c r="AI35" s="147">
        <f t="shared" ref="AI35:AI36" si="173">IF(G35=1,AA35,"")</f>
        <v>3</v>
      </c>
      <c r="AJ35" s="148"/>
      <c r="AK35" s="149"/>
      <c r="AL35" s="147"/>
      <c r="AM35" s="147" t="str">
        <f t="shared" ref="AM35:AM36" si="174">IF(G35=2,W35,"")</f>
        <v/>
      </c>
      <c r="AN35" s="147"/>
      <c r="AO35" s="147" t="str">
        <f t="shared" ref="AO35:AO36" si="175">IF(G35=2,Y35,"")</f>
        <v/>
      </c>
      <c r="AP35" s="147"/>
      <c r="AQ35" s="147" t="str">
        <f t="shared" ref="AQ35:AQ36" si="176">IF(G35=2,AA35,"")</f>
        <v/>
      </c>
      <c r="AR35" s="148"/>
      <c r="AS35" s="149"/>
      <c r="AT35" s="147"/>
      <c r="AU35" s="147" t="str">
        <f t="shared" ref="AU35:AU36" si="177">IF(G35=3,W35,"")</f>
        <v/>
      </c>
      <c r="AV35" s="147"/>
      <c r="AW35" s="147" t="str">
        <f t="shared" ref="AW35:AW36" si="178">IF(G35=3,Y35,"")</f>
        <v/>
      </c>
      <c r="AX35" s="147"/>
      <c r="AY35" s="147" t="str">
        <f t="shared" ref="AY35:AY36" si="179">IF(G35=3,AA35,"")</f>
        <v/>
      </c>
      <c r="AZ35" s="148"/>
      <c r="BA35" s="149"/>
      <c r="BB35" s="147"/>
      <c r="BC35" s="147" t="str">
        <f t="shared" ref="BC35:BC36" si="180">IF(G35=4,W35,"")</f>
        <v/>
      </c>
      <c r="BD35" s="147"/>
      <c r="BE35" s="147" t="str">
        <f t="shared" ref="BE35:BE36" si="181">IF(G35=4,Y35,"")</f>
        <v/>
      </c>
      <c r="BF35" s="147"/>
      <c r="BG35" s="147" t="str">
        <f t="shared" ref="BG35:BG36" si="182">IF(G35=4,AA35,"")</f>
        <v/>
      </c>
      <c r="BH35" s="148"/>
      <c r="BI35" s="149"/>
      <c r="BJ35" s="145"/>
      <c r="BK35" s="147" t="str">
        <f t="shared" ref="BK35:BK36" si="183">IF(G35=5,W35,"")</f>
        <v/>
      </c>
      <c r="BL35" s="147"/>
      <c r="BM35" s="147" t="str">
        <f t="shared" ref="BM35:BM36" si="184">IF(G35=5,Y35,"")</f>
        <v/>
      </c>
      <c r="BN35" s="147"/>
      <c r="BO35" s="147" t="str">
        <f t="shared" ref="BO35:BO36" si="185">IF(G35=5,AA35,"")</f>
        <v/>
      </c>
      <c r="BP35" s="148"/>
      <c r="BQ35" s="149"/>
      <c r="BR35" s="145"/>
      <c r="BS35" s="147" t="str">
        <f t="shared" ref="BS35:BS36" si="186">IF(A35=31,W35,"")</f>
        <v/>
      </c>
      <c r="BT35" s="147"/>
      <c r="BU35" s="147" t="str">
        <f t="shared" ref="BU35:BU36" si="187">IF(A35=31,Y35,"")</f>
        <v/>
      </c>
      <c r="BV35" s="147"/>
      <c r="BW35" s="147" t="str">
        <f t="shared" ref="BW35:BW36" si="188">IF(A35=31,AA35,"")</f>
        <v/>
      </c>
      <c r="BX35" s="148"/>
      <c r="BY35" s="149"/>
      <c r="BZ35" s="150"/>
      <c r="CA35" s="147" t="str">
        <f t="shared" ref="CA35:CA36" si="189">IF(A35=32,W35,"")</f>
        <v/>
      </c>
      <c r="CB35" s="147"/>
      <c r="CC35" s="147" t="str">
        <f t="shared" ref="CC35:CC36" si="190">IF(A35=32,Y35,"")</f>
        <v/>
      </c>
      <c r="CD35" s="147"/>
      <c r="CE35" s="147" t="str">
        <f t="shared" ref="CE35:CE36" si="191">IF(A35=32,AA35,"")</f>
        <v/>
      </c>
      <c r="CF35" s="148"/>
      <c r="CI35" s="147" t="str">
        <f t="shared" ref="CI35:CI36" si="192">IF(A35=33,W35,"")</f>
        <v/>
      </c>
      <c r="CJ35" s="147"/>
      <c r="CK35" s="147" t="str">
        <f t="shared" ref="CK35:CK36" si="193">IF(A35=33,Y35,"")</f>
        <v/>
      </c>
      <c r="CL35" s="147"/>
      <c r="CM35" s="147" t="str">
        <f t="shared" ref="CM35:CM36" si="194">IF(A35=33,AA35,"")</f>
        <v/>
      </c>
      <c r="CN35" s="148"/>
    </row>
    <row r="36" spans="1:122" s="144" customFormat="1" ht="52.5" customHeight="1" x14ac:dyDescent="0.2">
      <c r="A36" s="139"/>
      <c r="B36" s="139" t="s">
        <v>64</v>
      </c>
      <c r="C36" s="111" t="str">
        <f t="shared" si="0"/>
        <v>1 - PROMOTION ET COMMUNICATION</v>
      </c>
      <c r="D36" s="245" t="s">
        <v>602</v>
      </c>
      <c r="E36" s="110" t="s">
        <v>68</v>
      </c>
      <c r="F36" s="110">
        <f>VLOOKUP(H36,Feuil1!A$1:B$5,2,0)</f>
        <v>0.1</v>
      </c>
      <c r="G36" s="139">
        <f t="shared" si="123"/>
        <v>1</v>
      </c>
      <c r="H36" s="140" t="s">
        <v>56</v>
      </c>
      <c r="I36" s="141" t="s">
        <v>78</v>
      </c>
      <c r="J36" s="142">
        <v>2</v>
      </c>
      <c r="K36" s="142">
        <f>IF(J36&lt;&gt;"",MAX(K$1:K35)+1,"")</f>
        <v>32</v>
      </c>
      <c r="L36" s="461" t="s">
        <v>631</v>
      </c>
      <c r="M36" s="438">
        <v>3</v>
      </c>
      <c r="N36" s="439" t="s">
        <v>0</v>
      </c>
      <c r="O36" s="442" t="str">
        <f>IF('RESULTAT GLOBAL'!D$23="NON","Cet établissement n'est pas un bistrot de pays","")</f>
        <v/>
      </c>
      <c r="P36" s="440" t="str">
        <f t="shared" si="165"/>
        <v/>
      </c>
      <c r="Q36" s="437" t="s">
        <v>607</v>
      </c>
      <c r="R36" s="314" t="s">
        <v>67</v>
      </c>
      <c r="S36" s="143"/>
      <c r="U36" s="145">
        <f t="shared" si="166"/>
        <v>3</v>
      </c>
      <c r="V36" s="145">
        <f t="shared" si="167"/>
        <v>1</v>
      </c>
      <c r="W36" s="145">
        <f t="shared" si="168"/>
        <v>3</v>
      </c>
      <c r="X36" s="145"/>
      <c r="Y36" s="145">
        <f t="shared" si="169"/>
        <v>0</v>
      </c>
      <c r="Z36" s="145"/>
      <c r="AA36" s="145">
        <f t="shared" si="170"/>
        <v>3</v>
      </c>
      <c r="AB36" s="145"/>
      <c r="AC36" s="146"/>
      <c r="AD36" s="146"/>
      <c r="AE36" s="147">
        <f t="shared" si="171"/>
        <v>3</v>
      </c>
      <c r="AF36" s="147"/>
      <c r="AG36" s="147">
        <f t="shared" si="172"/>
        <v>0</v>
      </c>
      <c r="AH36" s="147"/>
      <c r="AI36" s="147">
        <f t="shared" si="173"/>
        <v>3</v>
      </c>
      <c r="AJ36" s="148"/>
      <c r="AK36" s="149"/>
      <c r="AL36" s="147"/>
      <c r="AM36" s="147" t="str">
        <f t="shared" si="174"/>
        <v/>
      </c>
      <c r="AN36" s="147"/>
      <c r="AO36" s="147" t="str">
        <f t="shared" si="175"/>
        <v/>
      </c>
      <c r="AP36" s="147"/>
      <c r="AQ36" s="147" t="str">
        <f t="shared" si="176"/>
        <v/>
      </c>
      <c r="AR36" s="148"/>
      <c r="AS36" s="149"/>
      <c r="AT36" s="147"/>
      <c r="AU36" s="147" t="str">
        <f t="shared" si="177"/>
        <v/>
      </c>
      <c r="AV36" s="147"/>
      <c r="AW36" s="147" t="str">
        <f t="shared" si="178"/>
        <v/>
      </c>
      <c r="AX36" s="147"/>
      <c r="AY36" s="147" t="str">
        <f t="shared" si="179"/>
        <v/>
      </c>
      <c r="AZ36" s="148"/>
      <c r="BA36" s="149"/>
      <c r="BB36" s="147"/>
      <c r="BC36" s="147" t="str">
        <f t="shared" si="180"/>
        <v/>
      </c>
      <c r="BD36" s="147"/>
      <c r="BE36" s="147" t="str">
        <f t="shared" si="181"/>
        <v/>
      </c>
      <c r="BF36" s="147"/>
      <c r="BG36" s="147" t="str">
        <f t="shared" si="182"/>
        <v/>
      </c>
      <c r="BH36" s="148"/>
      <c r="BI36" s="149"/>
      <c r="BJ36" s="145"/>
      <c r="BK36" s="147" t="str">
        <f t="shared" si="183"/>
        <v/>
      </c>
      <c r="BL36" s="147"/>
      <c r="BM36" s="147" t="str">
        <f t="shared" si="184"/>
        <v/>
      </c>
      <c r="BN36" s="147"/>
      <c r="BO36" s="147" t="str">
        <f t="shared" si="185"/>
        <v/>
      </c>
      <c r="BP36" s="148"/>
      <c r="BQ36" s="149"/>
      <c r="BR36" s="145"/>
      <c r="BS36" s="147" t="str">
        <f t="shared" si="186"/>
        <v/>
      </c>
      <c r="BT36" s="147"/>
      <c r="BU36" s="147" t="str">
        <f t="shared" si="187"/>
        <v/>
      </c>
      <c r="BV36" s="147"/>
      <c r="BW36" s="147" t="str">
        <f t="shared" si="188"/>
        <v/>
      </c>
      <c r="BX36" s="148"/>
      <c r="BY36" s="149"/>
      <c r="BZ36" s="150"/>
      <c r="CA36" s="147" t="str">
        <f t="shared" si="189"/>
        <v/>
      </c>
      <c r="CB36" s="147"/>
      <c r="CC36" s="147" t="str">
        <f t="shared" si="190"/>
        <v/>
      </c>
      <c r="CD36" s="147"/>
      <c r="CE36" s="147" t="str">
        <f t="shared" si="191"/>
        <v/>
      </c>
      <c r="CF36" s="148"/>
      <c r="CI36" s="147" t="str">
        <f t="shared" si="192"/>
        <v/>
      </c>
      <c r="CJ36" s="147"/>
      <c r="CK36" s="147" t="str">
        <f t="shared" si="193"/>
        <v/>
      </c>
      <c r="CL36" s="147"/>
      <c r="CM36" s="147" t="str">
        <f t="shared" si="194"/>
        <v/>
      </c>
      <c r="CN36" s="148"/>
    </row>
    <row r="37" spans="1:122" s="144" customFormat="1" ht="30" customHeight="1" x14ac:dyDescent="0.2">
      <c r="A37" s="139"/>
      <c r="B37" s="139"/>
      <c r="C37" s="111" t="str">
        <f t="shared" ref="C37:C58" si="195">L$37</f>
        <v>2 - LA RESERVATION TELEPHONIQUE - LA DEMANDE D'INFORMATIONS</v>
      </c>
      <c r="D37" s="245"/>
      <c r="E37" s="110"/>
      <c r="F37" s="110" t="e">
        <f>VLOOKUP(H37,Feuil1!A$1:B$5,2,0)</f>
        <v>#N/A</v>
      </c>
      <c r="G37" s="139"/>
      <c r="H37" s="140"/>
      <c r="I37" s="166"/>
      <c r="J37" s="142"/>
      <c r="K37" s="296" t="str">
        <f>IF(J37&lt;&gt;"",MAX(K$1:K34)+1,"")</f>
        <v/>
      </c>
      <c r="L37" s="402" t="s">
        <v>104</v>
      </c>
      <c r="M37" s="403" t="s">
        <v>28</v>
      </c>
      <c r="N37" s="404" t="s">
        <v>29</v>
      </c>
      <c r="O37" s="405" t="s">
        <v>30</v>
      </c>
      <c r="P37" s="409" t="str">
        <f t="shared" si="165"/>
        <v/>
      </c>
      <c r="Q37" s="407" t="s">
        <v>31</v>
      </c>
      <c r="R37" s="408" t="s">
        <v>487</v>
      </c>
      <c r="S37" s="143"/>
      <c r="U37" s="145"/>
      <c r="V37" s="145"/>
      <c r="W37" s="145"/>
      <c r="X37" s="145">
        <f>SUM(W3:W36)</f>
        <v>80</v>
      </c>
      <c r="Y37" s="150"/>
      <c r="Z37" s="145">
        <f>SUM(Y3:Y34)</f>
        <v>0</v>
      </c>
      <c r="AA37" s="150"/>
      <c r="AB37" s="145">
        <f>SUM(AA3:AA36)</f>
        <v>80</v>
      </c>
      <c r="AC37" s="146">
        <f>X37/AB37</f>
        <v>1</v>
      </c>
      <c r="AD37" s="146"/>
      <c r="AE37" s="147" t="str">
        <f t="shared" si="150"/>
        <v/>
      </c>
      <c r="AF37" s="147"/>
      <c r="AG37" s="147" t="str">
        <f t="shared" si="151"/>
        <v/>
      </c>
      <c r="AH37" s="147"/>
      <c r="AI37" s="147" t="str">
        <f t="shared" si="152"/>
        <v/>
      </c>
      <c r="AJ37" s="148"/>
      <c r="AK37" s="149"/>
      <c r="AL37" s="147"/>
      <c r="AM37" s="147" t="str">
        <f t="shared" si="153"/>
        <v/>
      </c>
      <c r="AN37" s="147"/>
      <c r="AO37" s="147" t="str">
        <f t="shared" si="154"/>
        <v/>
      </c>
      <c r="AP37" s="147"/>
      <c r="AQ37" s="147" t="str">
        <f t="shared" si="155"/>
        <v/>
      </c>
      <c r="AR37" s="148"/>
      <c r="AS37" s="149"/>
      <c r="AT37" s="147"/>
      <c r="AU37" s="147" t="str">
        <f t="shared" si="156"/>
        <v/>
      </c>
      <c r="AV37" s="147"/>
      <c r="AW37" s="147" t="str">
        <f t="shared" si="157"/>
        <v/>
      </c>
      <c r="AX37" s="147"/>
      <c r="AY37" s="147" t="str">
        <f t="shared" si="158"/>
        <v/>
      </c>
      <c r="AZ37" s="148"/>
      <c r="BA37" s="149"/>
      <c r="BB37" s="147"/>
      <c r="BC37" s="147" t="str">
        <f t="shared" si="159"/>
        <v/>
      </c>
      <c r="BD37" s="147"/>
      <c r="BE37" s="147" t="str">
        <f t="shared" si="160"/>
        <v/>
      </c>
      <c r="BF37" s="147"/>
      <c r="BG37" s="147" t="str">
        <f t="shared" si="161"/>
        <v/>
      </c>
      <c r="BH37" s="148"/>
      <c r="BI37" s="149"/>
      <c r="BJ37" s="145"/>
      <c r="BK37" s="147" t="str">
        <f t="shared" si="162"/>
        <v/>
      </c>
      <c r="BL37" s="147"/>
      <c r="BM37" s="147" t="str">
        <f t="shared" si="163"/>
        <v/>
      </c>
      <c r="BN37" s="147"/>
      <c r="BO37" s="147" t="str">
        <f t="shared" si="164"/>
        <v/>
      </c>
      <c r="BP37" s="148"/>
      <c r="BQ37" s="149"/>
      <c r="BR37" s="145"/>
      <c r="BS37" s="147" t="str">
        <f t="shared" si="114"/>
        <v/>
      </c>
      <c r="BT37" s="147"/>
      <c r="BU37" s="147" t="str">
        <f t="shared" si="115"/>
        <v/>
      </c>
      <c r="BV37" s="147"/>
      <c r="BW37" s="147" t="str">
        <f t="shared" si="116"/>
        <v/>
      </c>
      <c r="BX37" s="148"/>
      <c r="BY37" s="149"/>
      <c r="BZ37" s="150"/>
      <c r="CA37" s="147" t="str">
        <f t="shared" si="117"/>
        <v/>
      </c>
      <c r="CB37" s="147"/>
      <c r="CC37" s="147" t="str">
        <f t="shared" si="118"/>
        <v/>
      </c>
      <c r="CD37" s="147"/>
      <c r="CE37" s="147" t="str">
        <f t="shared" si="119"/>
        <v/>
      </c>
      <c r="CF37" s="148"/>
      <c r="CI37" s="147" t="str">
        <f t="shared" si="120"/>
        <v/>
      </c>
      <c r="CJ37" s="147"/>
      <c r="CK37" s="147" t="str">
        <f t="shared" si="121"/>
        <v/>
      </c>
      <c r="CL37" s="147"/>
      <c r="CM37" s="147" t="str">
        <f t="shared" si="122"/>
        <v/>
      </c>
      <c r="CN37" s="148"/>
    </row>
    <row r="38" spans="1:122" s="179" customFormat="1" ht="18" customHeight="1" x14ac:dyDescent="0.25">
      <c r="A38" s="167"/>
      <c r="B38" s="167"/>
      <c r="C38" s="111" t="str">
        <f t="shared" si="195"/>
        <v>2 - LA RESERVATION TELEPHONIQUE - LA DEMANDE D'INFORMATIONS</v>
      </c>
      <c r="D38" s="245" t="str">
        <f>L$38</f>
        <v>La prise de ligne</v>
      </c>
      <c r="E38" s="110"/>
      <c r="F38" s="110" t="e">
        <f>VLOOKUP(H38,Feuil1!A$1:B$5,2,0)</f>
        <v>#N/A</v>
      </c>
      <c r="G38" s="110"/>
      <c r="H38" s="168"/>
      <c r="I38" s="169"/>
      <c r="J38" s="170"/>
      <c r="K38" s="171" t="str">
        <f>IF(J38&lt;&gt;"",MAX(K$1:K37)+1,"")</f>
        <v/>
      </c>
      <c r="L38" s="172" t="s">
        <v>105</v>
      </c>
      <c r="M38" s="173"/>
      <c r="N38" s="240"/>
      <c r="O38" s="300"/>
      <c r="P38" s="238" t="str">
        <f t="shared" si="165"/>
        <v/>
      </c>
      <c r="Q38" s="170"/>
      <c r="R38" s="174"/>
      <c r="S38" s="175"/>
      <c r="T38" s="154"/>
      <c r="U38" s="176"/>
      <c r="V38" s="176"/>
      <c r="W38" s="176"/>
      <c r="X38" s="177"/>
      <c r="Y38" s="176"/>
      <c r="Z38" s="176"/>
      <c r="AA38" s="176"/>
      <c r="AB38" s="176"/>
      <c r="AC38" s="178"/>
      <c r="AD38" s="156"/>
      <c r="AE38" s="157"/>
      <c r="AF38" s="157"/>
      <c r="AG38" s="157"/>
      <c r="AH38" s="157"/>
      <c r="AI38" s="157"/>
      <c r="AJ38" s="158"/>
      <c r="AK38" s="159"/>
      <c r="AL38" s="157"/>
      <c r="AM38" s="157"/>
      <c r="AN38" s="157"/>
      <c r="AO38" s="157"/>
      <c r="AP38" s="157"/>
      <c r="AQ38" s="157"/>
      <c r="AR38" s="158"/>
      <c r="AS38" s="159"/>
      <c r="AT38" s="157"/>
      <c r="AU38" s="157"/>
      <c r="AV38" s="157"/>
      <c r="AW38" s="157"/>
      <c r="AX38" s="157"/>
      <c r="AY38" s="157"/>
      <c r="AZ38" s="158"/>
      <c r="BA38" s="159"/>
      <c r="BB38" s="157"/>
      <c r="BC38" s="157"/>
      <c r="BD38" s="157"/>
      <c r="BE38" s="157"/>
      <c r="BF38" s="157"/>
      <c r="BG38" s="157"/>
      <c r="BH38" s="158"/>
      <c r="BI38" s="159"/>
      <c r="BJ38" s="154"/>
      <c r="BK38" s="157"/>
      <c r="BL38" s="157"/>
      <c r="BM38" s="157"/>
      <c r="BN38" s="157"/>
      <c r="BO38" s="157"/>
      <c r="BP38" s="158"/>
      <c r="BQ38" s="159"/>
      <c r="BR38" s="154"/>
      <c r="BS38" s="157" t="str">
        <f t="shared" si="114"/>
        <v/>
      </c>
      <c r="BT38" s="157"/>
      <c r="BU38" s="157" t="str">
        <f t="shared" si="115"/>
        <v/>
      </c>
      <c r="BV38" s="157"/>
      <c r="BW38" s="157" t="str">
        <f t="shared" si="116"/>
        <v/>
      </c>
      <c r="BX38" s="158"/>
      <c r="BY38" s="159"/>
      <c r="BZ38" s="160"/>
      <c r="CA38" s="157" t="str">
        <f t="shared" si="117"/>
        <v/>
      </c>
      <c r="CB38" s="157"/>
      <c r="CC38" s="157" t="str">
        <f t="shared" si="118"/>
        <v/>
      </c>
      <c r="CD38" s="157"/>
      <c r="CE38" s="157" t="str">
        <f t="shared" si="119"/>
        <v/>
      </c>
      <c r="CF38" s="158"/>
      <c r="CG38" s="161"/>
      <c r="CH38" s="161"/>
      <c r="CI38" s="157" t="str">
        <f t="shared" si="120"/>
        <v/>
      </c>
      <c r="CJ38" s="157"/>
      <c r="CK38" s="157" t="str">
        <f t="shared" si="121"/>
        <v/>
      </c>
      <c r="CL38" s="157"/>
      <c r="CM38" s="157" t="str">
        <f t="shared" si="122"/>
        <v/>
      </c>
      <c r="CN38" s="158"/>
      <c r="CO38" s="161"/>
    </row>
    <row r="39" spans="1:122" s="144" customFormat="1" ht="20.25" customHeight="1" x14ac:dyDescent="0.2">
      <c r="A39" s="139"/>
      <c r="B39" s="139" t="s">
        <v>55</v>
      </c>
      <c r="C39" s="111" t="str">
        <f t="shared" si="195"/>
        <v>2 - LA RESERVATION TELEPHONIQUE - LA DEMANDE D'INFORMATIONS</v>
      </c>
      <c r="D39" s="245" t="str">
        <f>L$38</f>
        <v>La prise de ligne</v>
      </c>
      <c r="E39" s="110"/>
      <c r="F39" s="110">
        <f>VLOOKUP(H39,Feuil1!A$1:B$5,2,0)</f>
        <v>0.35</v>
      </c>
      <c r="G39" s="139">
        <f>IF(H39="Information et Communication",1,IF(H39="Savoir-faire Savoir-être",2,IF(H39="Confort et hygiène",3,IF(H39="Qualité de la prestation",5,IF(H39="Développement Durable",4)))))</f>
        <v>2</v>
      </c>
      <c r="H39" s="140" t="s">
        <v>106</v>
      </c>
      <c r="I39" s="141" t="s">
        <v>107</v>
      </c>
      <c r="J39" s="142">
        <v>5</v>
      </c>
      <c r="K39" s="142">
        <f>IF(J39&lt;&gt;"",MAX(K$1:K38)+1,"")</f>
        <v>33</v>
      </c>
      <c r="L39" s="467" t="s">
        <v>108</v>
      </c>
      <c r="M39" s="463">
        <v>3</v>
      </c>
      <c r="N39" s="464" t="s">
        <v>0</v>
      </c>
      <c r="O39" s="465"/>
      <c r="P39" s="466" t="str">
        <f t="shared" si="165"/>
        <v>oui</v>
      </c>
      <c r="Q39" s="467" t="s">
        <v>109</v>
      </c>
      <c r="R39" s="319" t="s">
        <v>67</v>
      </c>
      <c r="S39" s="143"/>
      <c r="U39" s="145">
        <f t="shared" ref="U39:U41" si="196">M39</f>
        <v>3</v>
      </c>
      <c r="V39" s="145">
        <f t="shared" ref="V39:V41" si="197">IF(N39="OUI",1,IF(N39="NON",0,IF(N39="Non Mesuré","",0)))</f>
        <v>1</v>
      </c>
      <c r="W39" s="145">
        <f t="shared" ref="W39:W41" si="198">IF(N39&lt;&gt;"Non Mesuré",U39*V39,"")</f>
        <v>3</v>
      </c>
      <c r="X39" s="145"/>
      <c r="Y39" s="145">
        <f t="shared" ref="Y39:Y41" si="199">IF(N39="Non Mesuré",U39,0)</f>
        <v>0</v>
      </c>
      <c r="Z39" s="145"/>
      <c r="AA39" s="145">
        <f t="shared" ref="AA39:AA41" si="200">U39-Y39</f>
        <v>3</v>
      </c>
      <c r="AB39" s="145"/>
      <c r="AC39" s="146"/>
      <c r="AD39" s="146"/>
      <c r="AE39" s="147" t="str">
        <f t="shared" ref="AE39:AE41" si="201">IF(G39=1,W39,"")</f>
        <v/>
      </c>
      <c r="AF39" s="147"/>
      <c r="AG39" s="147" t="str">
        <f t="shared" ref="AG39:AG41" si="202">IF(G39=1,Y39,"")</f>
        <v/>
      </c>
      <c r="AH39" s="147"/>
      <c r="AI39" s="147" t="str">
        <f t="shared" ref="AI39:AI41" si="203">IF(G39=1,AA39,"")</f>
        <v/>
      </c>
      <c r="AJ39" s="148"/>
      <c r="AK39" s="149"/>
      <c r="AL39" s="147"/>
      <c r="AM39" s="147">
        <f t="shared" ref="AM39:AM41" si="204">IF(G39=2,W39,"")</f>
        <v>3</v>
      </c>
      <c r="AN39" s="147"/>
      <c r="AO39" s="147">
        <f t="shared" ref="AO39:AO41" si="205">IF(G39=2,Y39,"")</f>
        <v>0</v>
      </c>
      <c r="AP39" s="147"/>
      <c r="AQ39" s="147">
        <f t="shared" ref="AQ39:AQ41" si="206">IF(G39=2,AA39,"")</f>
        <v>3</v>
      </c>
      <c r="AR39" s="148"/>
      <c r="AS39" s="149"/>
      <c r="AT39" s="147"/>
      <c r="AU39" s="147" t="str">
        <f t="shared" ref="AU39:AU41" si="207">IF(G39=3,W39,"")</f>
        <v/>
      </c>
      <c r="AV39" s="147"/>
      <c r="AW39" s="147" t="str">
        <f t="shared" ref="AW39:AW41" si="208">IF(G39=3,Y39,"")</f>
        <v/>
      </c>
      <c r="AX39" s="147"/>
      <c r="AY39" s="147" t="str">
        <f t="shared" ref="AY39:AY41" si="209">IF(G39=3,AA39,"")</f>
        <v/>
      </c>
      <c r="AZ39" s="148"/>
      <c r="BA39" s="149"/>
      <c r="BB39" s="147"/>
      <c r="BC39" s="147" t="str">
        <f t="shared" ref="BC39:BC41" si="210">IF(G39=4,W39,"")</f>
        <v/>
      </c>
      <c r="BD39" s="147"/>
      <c r="BE39" s="147" t="str">
        <f t="shared" ref="BE39:BE41" si="211">IF(G39=4,Y39,"")</f>
        <v/>
      </c>
      <c r="BF39" s="147"/>
      <c r="BG39" s="147" t="str">
        <f t="shared" ref="BG39:BG41" si="212">IF(G39=4,AA39,"")</f>
        <v/>
      </c>
      <c r="BH39" s="148"/>
      <c r="BI39" s="149"/>
      <c r="BJ39" s="145"/>
      <c r="BK39" s="147" t="str">
        <f t="shared" ref="BK39:BK41" si="213">IF(G39=5,W39,"")</f>
        <v/>
      </c>
      <c r="BL39" s="147"/>
      <c r="BM39" s="147" t="str">
        <f t="shared" ref="BM39:BM41" si="214">IF(G39=5,Y39,"")</f>
        <v/>
      </c>
      <c r="BN39" s="147"/>
      <c r="BO39" s="147" t="str">
        <f t="shared" ref="BO39:BO41" si="215">IF(G39=5,AA39,"")</f>
        <v/>
      </c>
      <c r="BP39" s="148"/>
      <c r="BQ39" s="149"/>
      <c r="BR39" s="145"/>
      <c r="BS39" s="147" t="str">
        <f t="shared" si="114"/>
        <v/>
      </c>
      <c r="BT39" s="147"/>
      <c r="BU39" s="147" t="str">
        <f t="shared" si="115"/>
        <v/>
      </c>
      <c r="BV39" s="147"/>
      <c r="BW39" s="147" t="str">
        <f t="shared" si="116"/>
        <v/>
      </c>
      <c r="BX39" s="148"/>
      <c r="BY39" s="149"/>
      <c r="BZ39" s="150"/>
      <c r="CA39" s="147" t="str">
        <f t="shared" si="117"/>
        <v/>
      </c>
      <c r="CB39" s="147"/>
      <c r="CC39" s="147" t="str">
        <f t="shared" si="118"/>
        <v/>
      </c>
      <c r="CD39" s="147"/>
      <c r="CE39" s="147" t="str">
        <f t="shared" si="119"/>
        <v/>
      </c>
      <c r="CF39" s="148"/>
      <c r="CI39" s="147" t="str">
        <f t="shared" si="120"/>
        <v/>
      </c>
      <c r="CJ39" s="147"/>
      <c r="CK39" s="147" t="str">
        <f t="shared" si="121"/>
        <v/>
      </c>
      <c r="CL39" s="147"/>
      <c r="CM39" s="147" t="str">
        <f t="shared" si="122"/>
        <v/>
      </c>
      <c r="CN39" s="148"/>
    </row>
    <row r="40" spans="1:122" s="144" customFormat="1" ht="20.25" customHeight="1" x14ac:dyDescent="0.2">
      <c r="A40" s="139"/>
      <c r="B40" s="139" t="s">
        <v>55</v>
      </c>
      <c r="C40" s="111" t="str">
        <f t="shared" si="195"/>
        <v>2 - LA RESERVATION TELEPHONIQUE - LA DEMANDE D'INFORMATIONS</v>
      </c>
      <c r="D40" s="245" t="str">
        <f>L$38</f>
        <v>La prise de ligne</v>
      </c>
      <c r="E40" s="110"/>
      <c r="F40" s="110">
        <f>VLOOKUP(H40,Feuil1!A$1:B$5,2,0)</f>
        <v>0.35</v>
      </c>
      <c r="G40" s="139">
        <f>IF(H40="Information et Communication",1,IF(H40="Savoir-faire Savoir-être",2,IF(H40="Confort et hygiène",3,IF(H40="Qualité de la prestation",5,IF(H40="Développement Durable",4)))))</f>
        <v>2</v>
      </c>
      <c r="H40" s="140" t="s">
        <v>106</v>
      </c>
      <c r="I40" s="141" t="s">
        <v>110</v>
      </c>
      <c r="J40" s="142">
        <v>6</v>
      </c>
      <c r="K40" s="142">
        <f>IF(J40&lt;&gt;"",MAX(K$1:K39)+1,"")</f>
        <v>34</v>
      </c>
      <c r="L40" s="432" t="s">
        <v>111</v>
      </c>
      <c r="M40" s="433">
        <v>3</v>
      </c>
      <c r="N40" s="434" t="s">
        <v>0</v>
      </c>
      <c r="O40" s="499"/>
      <c r="P40" s="436" t="str">
        <f t="shared" si="165"/>
        <v/>
      </c>
      <c r="Q40" s="432" t="s">
        <v>112</v>
      </c>
      <c r="R40" s="319" t="s">
        <v>67</v>
      </c>
      <c r="S40" s="143"/>
      <c r="U40" s="145">
        <f t="shared" si="196"/>
        <v>3</v>
      </c>
      <c r="V40" s="145">
        <f t="shared" si="197"/>
        <v>1</v>
      </c>
      <c r="W40" s="145">
        <f t="shared" si="198"/>
        <v>3</v>
      </c>
      <c r="X40" s="145"/>
      <c r="Y40" s="145">
        <f t="shared" si="199"/>
        <v>0</v>
      </c>
      <c r="Z40" s="145"/>
      <c r="AA40" s="145">
        <f t="shared" si="200"/>
        <v>3</v>
      </c>
      <c r="AB40" s="145"/>
      <c r="AC40" s="146"/>
      <c r="AD40" s="146"/>
      <c r="AE40" s="147" t="str">
        <f t="shared" si="201"/>
        <v/>
      </c>
      <c r="AF40" s="147"/>
      <c r="AG40" s="147" t="str">
        <f t="shared" si="202"/>
        <v/>
      </c>
      <c r="AH40" s="147"/>
      <c r="AI40" s="147" t="str">
        <f t="shared" si="203"/>
        <v/>
      </c>
      <c r="AJ40" s="148"/>
      <c r="AK40" s="149"/>
      <c r="AL40" s="147"/>
      <c r="AM40" s="147">
        <f t="shared" si="204"/>
        <v>3</v>
      </c>
      <c r="AN40" s="147"/>
      <c r="AO40" s="147">
        <f t="shared" si="205"/>
        <v>0</v>
      </c>
      <c r="AP40" s="147"/>
      <c r="AQ40" s="147">
        <f t="shared" si="206"/>
        <v>3</v>
      </c>
      <c r="AR40" s="148"/>
      <c r="AS40" s="149"/>
      <c r="AT40" s="147"/>
      <c r="AU40" s="147" t="str">
        <f t="shared" si="207"/>
        <v/>
      </c>
      <c r="AV40" s="147"/>
      <c r="AW40" s="147" t="str">
        <f t="shared" si="208"/>
        <v/>
      </c>
      <c r="AX40" s="147"/>
      <c r="AY40" s="147" t="str">
        <f t="shared" si="209"/>
        <v/>
      </c>
      <c r="AZ40" s="148"/>
      <c r="BA40" s="149"/>
      <c r="BB40" s="147"/>
      <c r="BC40" s="147" t="str">
        <f t="shared" si="210"/>
        <v/>
      </c>
      <c r="BD40" s="147"/>
      <c r="BE40" s="147" t="str">
        <f t="shared" si="211"/>
        <v/>
      </c>
      <c r="BF40" s="147"/>
      <c r="BG40" s="147" t="str">
        <f t="shared" si="212"/>
        <v/>
      </c>
      <c r="BH40" s="148"/>
      <c r="BI40" s="149"/>
      <c r="BJ40" s="145"/>
      <c r="BK40" s="147" t="str">
        <f t="shared" si="213"/>
        <v/>
      </c>
      <c r="BL40" s="147"/>
      <c r="BM40" s="147" t="str">
        <f t="shared" si="214"/>
        <v/>
      </c>
      <c r="BN40" s="147"/>
      <c r="BO40" s="147" t="str">
        <f t="shared" si="215"/>
        <v/>
      </c>
      <c r="BP40" s="148"/>
      <c r="BQ40" s="149"/>
      <c r="BR40" s="145"/>
      <c r="BS40" s="147" t="str">
        <f t="shared" si="114"/>
        <v/>
      </c>
      <c r="BT40" s="147"/>
      <c r="BU40" s="147" t="str">
        <f t="shared" si="115"/>
        <v/>
      </c>
      <c r="BV40" s="147"/>
      <c r="BW40" s="147" t="str">
        <f t="shared" si="116"/>
        <v/>
      </c>
      <c r="BX40" s="148"/>
      <c r="BY40" s="149"/>
      <c r="BZ40" s="150"/>
      <c r="CA40" s="147" t="str">
        <f t="shared" si="117"/>
        <v/>
      </c>
      <c r="CB40" s="147"/>
      <c r="CC40" s="147" t="str">
        <f t="shared" si="118"/>
        <v/>
      </c>
      <c r="CD40" s="147"/>
      <c r="CE40" s="147" t="str">
        <f t="shared" si="119"/>
        <v/>
      </c>
      <c r="CF40" s="148"/>
      <c r="CI40" s="147" t="str">
        <f t="shared" si="120"/>
        <v/>
      </c>
      <c r="CJ40" s="147"/>
      <c r="CK40" s="147" t="str">
        <f t="shared" si="121"/>
        <v/>
      </c>
      <c r="CL40" s="147"/>
      <c r="CM40" s="147" t="str">
        <f t="shared" si="122"/>
        <v/>
      </c>
      <c r="CN40" s="148"/>
    </row>
    <row r="41" spans="1:122" s="144" customFormat="1" ht="20.25" customHeight="1" x14ac:dyDescent="0.2">
      <c r="A41" s="139"/>
      <c r="B41" s="139" t="s">
        <v>55</v>
      </c>
      <c r="C41" s="111" t="str">
        <f t="shared" si="195"/>
        <v>2 - LA RESERVATION TELEPHONIQUE - LA DEMANDE D'INFORMATIONS</v>
      </c>
      <c r="D41" s="245" t="str">
        <f>L$38</f>
        <v>La prise de ligne</v>
      </c>
      <c r="E41" s="110"/>
      <c r="F41" s="110">
        <f>VLOOKUP(H41,Feuil1!A$1:B$5,2,0)</f>
        <v>0.35</v>
      </c>
      <c r="G41" s="139">
        <f>IF(H41="Information et Communication",1,IF(H41="Savoir-faire Savoir-être",2,IF(H41="Confort et hygiène",3,IF(H41="Qualité de la prestation",5,IF(H41="Développement Durable",4)))))</f>
        <v>2</v>
      </c>
      <c r="H41" s="140" t="s">
        <v>106</v>
      </c>
      <c r="I41" s="141" t="s">
        <v>107</v>
      </c>
      <c r="J41" s="142">
        <v>5</v>
      </c>
      <c r="K41" s="142">
        <f>IF(J41&lt;&gt;"",MAX(K$1:K40)+1,"")</f>
        <v>35</v>
      </c>
      <c r="L41" s="437" t="s">
        <v>113</v>
      </c>
      <c r="M41" s="438">
        <v>1</v>
      </c>
      <c r="N41" s="439" t="s">
        <v>0</v>
      </c>
      <c r="O41" s="442"/>
      <c r="P41" s="440" t="str">
        <f t="shared" si="165"/>
        <v/>
      </c>
      <c r="Q41" s="437" t="s">
        <v>114</v>
      </c>
      <c r="R41" s="319" t="s">
        <v>67</v>
      </c>
      <c r="S41" s="143"/>
      <c r="U41" s="145">
        <f t="shared" si="196"/>
        <v>1</v>
      </c>
      <c r="V41" s="145">
        <f t="shared" si="197"/>
        <v>1</v>
      </c>
      <c r="W41" s="145">
        <f t="shared" si="198"/>
        <v>1</v>
      </c>
      <c r="X41" s="145"/>
      <c r="Y41" s="145">
        <f t="shared" si="199"/>
        <v>0</v>
      </c>
      <c r="Z41" s="145"/>
      <c r="AA41" s="145">
        <f t="shared" si="200"/>
        <v>1</v>
      </c>
      <c r="AB41" s="145"/>
      <c r="AC41" s="146"/>
      <c r="AD41" s="146"/>
      <c r="AE41" s="147" t="str">
        <f t="shared" si="201"/>
        <v/>
      </c>
      <c r="AF41" s="147"/>
      <c r="AG41" s="147" t="str">
        <f t="shared" si="202"/>
        <v/>
      </c>
      <c r="AH41" s="147"/>
      <c r="AI41" s="147" t="str">
        <f t="shared" si="203"/>
        <v/>
      </c>
      <c r="AJ41" s="148"/>
      <c r="AK41" s="149"/>
      <c r="AL41" s="147"/>
      <c r="AM41" s="147">
        <f t="shared" si="204"/>
        <v>1</v>
      </c>
      <c r="AN41" s="147"/>
      <c r="AO41" s="147">
        <f t="shared" si="205"/>
        <v>0</v>
      </c>
      <c r="AP41" s="147"/>
      <c r="AQ41" s="147">
        <f t="shared" si="206"/>
        <v>1</v>
      </c>
      <c r="AR41" s="148"/>
      <c r="AS41" s="149"/>
      <c r="AT41" s="147"/>
      <c r="AU41" s="147" t="str">
        <f t="shared" si="207"/>
        <v/>
      </c>
      <c r="AV41" s="147"/>
      <c r="AW41" s="147" t="str">
        <f t="shared" si="208"/>
        <v/>
      </c>
      <c r="AX41" s="147"/>
      <c r="AY41" s="147" t="str">
        <f t="shared" si="209"/>
        <v/>
      </c>
      <c r="AZ41" s="148"/>
      <c r="BA41" s="149"/>
      <c r="BB41" s="147"/>
      <c r="BC41" s="147" t="str">
        <f t="shared" si="210"/>
        <v/>
      </c>
      <c r="BD41" s="147"/>
      <c r="BE41" s="147" t="str">
        <f t="shared" si="211"/>
        <v/>
      </c>
      <c r="BF41" s="147"/>
      <c r="BG41" s="147" t="str">
        <f t="shared" si="212"/>
        <v/>
      </c>
      <c r="BH41" s="148"/>
      <c r="BI41" s="149"/>
      <c r="BJ41" s="145"/>
      <c r="BK41" s="147" t="str">
        <f t="shared" si="213"/>
        <v/>
      </c>
      <c r="BL41" s="147"/>
      <c r="BM41" s="147" t="str">
        <f t="shared" si="214"/>
        <v/>
      </c>
      <c r="BN41" s="147"/>
      <c r="BO41" s="147" t="str">
        <f t="shared" si="215"/>
        <v/>
      </c>
      <c r="BP41" s="148"/>
      <c r="BQ41" s="149"/>
      <c r="BR41" s="145"/>
      <c r="BS41" s="147" t="str">
        <f t="shared" si="114"/>
        <v/>
      </c>
      <c r="BT41" s="147"/>
      <c r="BU41" s="147" t="str">
        <f t="shared" si="115"/>
        <v/>
      </c>
      <c r="BV41" s="147"/>
      <c r="BW41" s="147" t="str">
        <f t="shared" si="116"/>
        <v/>
      </c>
      <c r="BX41" s="148"/>
      <c r="BY41" s="149"/>
      <c r="BZ41" s="150"/>
      <c r="CA41" s="147" t="str">
        <f t="shared" si="117"/>
        <v/>
      </c>
      <c r="CB41" s="147"/>
      <c r="CC41" s="147" t="str">
        <f t="shared" si="118"/>
        <v/>
      </c>
      <c r="CD41" s="147"/>
      <c r="CE41" s="147" t="str">
        <f t="shared" si="119"/>
        <v/>
      </c>
      <c r="CF41" s="148"/>
      <c r="CI41" s="147" t="str">
        <f t="shared" si="120"/>
        <v/>
      </c>
      <c r="CJ41" s="147"/>
      <c r="CK41" s="147" t="str">
        <f t="shared" si="121"/>
        <v/>
      </c>
      <c r="CL41" s="147"/>
      <c r="CM41" s="147" t="str">
        <f t="shared" si="122"/>
        <v/>
      </c>
      <c r="CN41" s="148"/>
    </row>
    <row r="42" spans="1:122" s="179" customFormat="1" ht="18" customHeight="1" x14ac:dyDescent="0.25">
      <c r="A42" s="167"/>
      <c r="B42" s="167"/>
      <c r="C42" s="111" t="str">
        <f t="shared" si="195"/>
        <v>2 - LA RESERVATION TELEPHONIQUE - LA DEMANDE D'INFORMATIONS</v>
      </c>
      <c r="D42" s="245" t="str">
        <f t="shared" ref="D42:D47" si="216">L$42</f>
        <v>Le traitement de la demande</v>
      </c>
      <c r="E42" s="110"/>
      <c r="F42" s="110" t="e">
        <f>VLOOKUP(H42,Feuil1!A$1:B$5,2,0)</f>
        <v>#N/A</v>
      </c>
      <c r="G42" s="110"/>
      <c r="H42" s="172"/>
      <c r="I42" s="169"/>
      <c r="J42" s="170"/>
      <c r="K42" s="171" t="str">
        <f>IF(J42&lt;&gt;"",MAX(K$1:K41)+1,"")</f>
        <v/>
      </c>
      <c r="L42" s="172" t="s">
        <v>115</v>
      </c>
      <c r="M42" s="173"/>
      <c r="N42" s="240"/>
      <c r="O42" s="300"/>
      <c r="P42" s="238" t="str">
        <f t="shared" si="165"/>
        <v/>
      </c>
      <c r="Q42" s="170"/>
      <c r="R42" s="174"/>
      <c r="S42" s="175"/>
      <c r="T42" s="154"/>
      <c r="U42" s="154"/>
      <c r="V42" s="154"/>
      <c r="W42" s="154"/>
      <c r="X42" s="154"/>
      <c r="Y42" s="154"/>
      <c r="Z42" s="154"/>
      <c r="AA42" s="154"/>
      <c r="AB42" s="176"/>
      <c r="AC42" s="178"/>
      <c r="AD42" s="178"/>
      <c r="AE42" s="157"/>
      <c r="AF42" s="157"/>
      <c r="AG42" s="157"/>
      <c r="AH42" s="157"/>
      <c r="AI42" s="157"/>
      <c r="AJ42" s="158"/>
      <c r="AK42" s="159"/>
      <c r="AL42" s="157"/>
      <c r="AM42" s="157"/>
      <c r="AN42" s="157"/>
      <c r="AO42" s="157"/>
      <c r="AP42" s="157"/>
      <c r="AQ42" s="157"/>
      <c r="AR42" s="158"/>
      <c r="AS42" s="159"/>
      <c r="AT42" s="157"/>
      <c r="AU42" s="157"/>
      <c r="AV42" s="157"/>
      <c r="AW42" s="157"/>
      <c r="AX42" s="157"/>
      <c r="AY42" s="157"/>
      <c r="AZ42" s="158"/>
      <c r="BA42" s="159"/>
      <c r="BB42" s="157"/>
      <c r="BC42" s="157"/>
      <c r="BD42" s="157"/>
      <c r="BE42" s="157"/>
      <c r="BF42" s="157"/>
      <c r="BG42" s="157"/>
      <c r="BH42" s="158"/>
      <c r="BI42" s="159"/>
      <c r="BJ42" s="154"/>
      <c r="BK42" s="157"/>
      <c r="BL42" s="157"/>
      <c r="BM42" s="157"/>
      <c r="BN42" s="157"/>
      <c r="BO42" s="157"/>
      <c r="BP42" s="158"/>
      <c r="BQ42" s="159"/>
      <c r="BR42" s="154"/>
      <c r="BS42" s="157" t="str">
        <f t="shared" si="114"/>
        <v/>
      </c>
      <c r="BT42" s="157"/>
      <c r="BU42" s="157" t="str">
        <f t="shared" si="115"/>
        <v/>
      </c>
      <c r="BV42" s="157"/>
      <c r="BW42" s="157" t="str">
        <f t="shared" si="116"/>
        <v/>
      </c>
      <c r="BX42" s="158"/>
      <c r="BY42" s="159"/>
      <c r="BZ42" s="160"/>
      <c r="CA42" s="157" t="str">
        <f t="shared" si="117"/>
        <v/>
      </c>
      <c r="CB42" s="157"/>
      <c r="CC42" s="157" t="str">
        <f t="shared" si="118"/>
        <v/>
      </c>
      <c r="CD42" s="157"/>
      <c r="CE42" s="157" t="str">
        <f t="shared" si="119"/>
        <v/>
      </c>
      <c r="CF42" s="158"/>
      <c r="CG42" s="161"/>
      <c r="CH42" s="161"/>
      <c r="CI42" s="157" t="str">
        <f t="shared" si="120"/>
        <v/>
      </c>
      <c r="CJ42" s="157"/>
      <c r="CK42" s="157" t="str">
        <f t="shared" si="121"/>
        <v/>
      </c>
      <c r="CL42" s="157"/>
      <c r="CM42" s="157" t="str">
        <f t="shared" si="122"/>
        <v/>
      </c>
      <c r="CN42" s="158"/>
      <c r="CO42" s="161"/>
    </row>
    <row r="43" spans="1:122" s="144" customFormat="1" ht="72" customHeight="1" x14ac:dyDescent="0.2">
      <c r="A43" s="139"/>
      <c r="B43" s="139" t="s">
        <v>55</v>
      </c>
      <c r="C43" s="111" t="str">
        <f t="shared" si="195"/>
        <v>2 - LA RESERVATION TELEPHONIQUE - LA DEMANDE D'INFORMATIONS</v>
      </c>
      <c r="D43" s="245" t="str">
        <f t="shared" si="216"/>
        <v>Le traitement de la demande</v>
      </c>
      <c r="E43" s="110"/>
      <c r="F43" s="110">
        <f>VLOOKUP(H43,Feuil1!A$1:B$5,2,0)</f>
        <v>0.35</v>
      </c>
      <c r="G43" s="139">
        <f>IF(H43="Information et Communication",1,IF(H43="Savoir-faire Savoir-être",2,IF(H43="Confort et hygiène",3,IF(H43="Qualité de la prestation",5,IF(H43="Développement Durable",4)))))</f>
        <v>2</v>
      </c>
      <c r="H43" s="140" t="s">
        <v>106</v>
      </c>
      <c r="I43" s="141" t="s">
        <v>116</v>
      </c>
      <c r="J43" s="142">
        <v>7</v>
      </c>
      <c r="K43" s="142">
        <f>IF(J43&lt;&gt;"",MAX(K$1:K42)+1,"")</f>
        <v>36</v>
      </c>
      <c r="L43" s="467" t="s">
        <v>117</v>
      </c>
      <c r="M43" s="463">
        <v>3</v>
      </c>
      <c r="N43" s="464" t="s">
        <v>0</v>
      </c>
      <c r="O43" s="465"/>
      <c r="P43" s="466" t="str">
        <f t="shared" si="165"/>
        <v>oui</v>
      </c>
      <c r="Q43" s="467" t="s">
        <v>118</v>
      </c>
      <c r="R43" s="319" t="s">
        <v>67</v>
      </c>
      <c r="S43" s="143"/>
      <c r="U43" s="145">
        <f t="shared" ref="U43:U47" si="217">M43</f>
        <v>3</v>
      </c>
      <c r="V43" s="145">
        <f t="shared" ref="V43:V47" si="218">IF(N43="OUI",1,IF(N43="NON",0,IF(N43="Non Mesuré","",0)))</f>
        <v>1</v>
      </c>
      <c r="W43" s="145">
        <f t="shared" ref="W43:W47" si="219">IF(N43&lt;&gt;"Non Mesuré",U43*V43,"")</f>
        <v>3</v>
      </c>
      <c r="X43" s="145"/>
      <c r="Y43" s="145">
        <f t="shared" ref="Y43:Y47" si="220">IF(N43="Non Mesuré",U43,0)</f>
        <v>0</v>
      </c>
      <c r="Z43" s="145"/>
      <c r="AA43" s="145">
        <f t="shared" ref="AA43:AA47" si="221">U43-Y43</f>
        <v>3</v>
      </c>
      <c r="AB43" s="145"/>
      <c r="AC43" s="146"/>
      <c r="AD43" s="146"/>
      <c r="AE43" s="147" t="str">
        <f t="shared" ref="AE43:AE47" si="222">IF(G43=1,W43,"")</f>
        <v/>
      </c>
      <c r="AF43" s="147"/>
      <c r="AG43" s="147" t="str">
        <f t="shared" ref="AG43:AG47" si="223">IF(G43=1,Y43,"")</f>
        <v/>
      </c>
      <c r="AH43" s="147"/>
      <c r="AI43" s="147" t="str">
        <f t="shared" ref="AI43:AI47" si="224">IF(G43=1,AA43,"")</f>
        <v/>
      </c>
      <c r="AJ43" s="148"/>
      <c r="AK43" s="149"/>
      <c r="AL43" s="147"/>
      <c r="AM43" s="147">
        <f t="shared" ref="AM43:AM47" si="225">IF(G43=2,W43,"")</f>
        <v>3</v>
      </c>
      <c r="AN43" s="147"/>
      <c r="AO43" s="147">
        <f t="shared" ref="AO43:AO47" si="226">IF(G43=2,Y43,"")</f>
        <v>0</v>
      </c>
      <c r="AP43" s="147"/>
      <c r="AQ43" s="147">
        <f t="shared" ref="AQ43:AQ47" si="227">IF(G43=2,AA43,"")</f>
        <v>3</v>
      </c>
      <c r="AR43" s="148"/>
      <c r="AS43" s="149"/>
      <c r="AT43" s="147"/>
      <c r="AU43" s="147" t="str">
        <f t="shared" ref="AU43:AU47" si="228">IF(G43=3,W43,"")</f>
        <v/>
      </c>
      <c r="AV43" s="147"/>
      <c r="AW43" s="147" t="str">
        <f t="shared" ref="AW43:AW47" si="229">IF(G43=3,Y43,"")</f>
        <v/>
      </c>
      <c r="AX43" s="147"/>
      <c r="AY43" s="147" t="str">
        <f t="shared" ref="AY43:AY47" si="230">IF(G43=3,AA43,"")</f>
        <v/>
      </c>
      <c r="AZ43" s="148"/>
      <c r="BA43" s="149"/>
      <c r="BB43" s="147"/>
      <c r="BC43" s="147" t="str">
        <f t="shared" ref="BC43:BC47" si="231">IF(G43=4,W43,"")</f>
        <v/>
      </c>
      <c r="BD43" s="147"/>
      <c r="BE43" s="147" t="str">
        <f t="shared" ref="BE43:BE47" si="232">IF(G43=4,Y43,"")</f>
        <v/>
      </c>
      <c r="BF43" s="147"/>
      <c r="BG43" s="147" t="str">
        <f t="shared" ref="BG43:BG47" si="233">IF(G43=4,AA43,"")</f>
        <v/>
      </c>
      <c r="BH43" s="148"/>
      <c r="BI43" s="149"/>
      <c r="BJ43" s="145"/>
      <c r="BK43" s="147" t="str">
        <f t="shared" ref="BK43:BK47" si="234">IF(G43=5,W43,"")</f>
        <v/>
      </c>
      <c r="BL43" s="147"/>
      <c r="BM43" s="147" t="str">
        <f t="shared" ref="BM43:BM47" si="235">IF(G43=5,Y43,"")</f>
        <v/>
      </c>
      <c r="BN43" s="147"/>
      <c r="BO43" s="147" t="str">
        <f t="shared" ref="BO43:BO47" si="236">IF(G43=5,AA43,"")</f>
        <v/>
      </c>
      <c r="BP43" s="148"/>
      <c r="BQ43" s="149"/>
      <c r="BR43" s="145"/>
      <c r="BS43" s="147" t="str">
        <f t="shared" si="114"/>
        <v/>
      </c>
      <c r="BT43" s="147"/>
      <c r="BU43" s="147" t="str">
        <f t="shared" si="115"/>
        <v/>
      </c>
      <c r="BV43" s="147"/>
      <c r="BW43" s="147" t="str">
        <f t="shared" si="116"/>
        <v/>
      </c>
      <c r="BX43" s="148"/>
      <c r="BY43" s="149"/>
      <c r="BZ43" s="150"/>
      <c r="CA43" s="147" t="str">
        <f t="shared" si="117"/>
        <v/>
      </c>
      <c r="CB43" s="147"/>
      <c r="CC43" s="147" t="str">
        <f t="shared" si="118"/>
        <v/>
      </c>
      <c r="CD43" s="147"/>
      <c r="CE43" s="147" t="str">
        <f t="shared" si="119"/>
        <v/>
      </c>
      <c r="CF43" s="148"/>
      <c r="CI43" s="147" t="str">
        <f t="shared" si="120"/>
        <v/>
      </c>
      <c r="CJ43" s="147"/>
      <c r="CK43" s="147" t="str">
        <f t="shared" si="121"/>
        <v/>
      </c>
      <c r="CL43" s="147"/>
      <c r="CM43" s="147" t="str">
        <f t="shared" si="122"/>
        <v/>
      </c>
      <c r="CN43" s="148"/>
    </row>
    <row r="44" spans="1:122" s="144" customFormat="1" ht="33.75" customHeight="1" x14ac:dyDescent="0.2">
      <c r="A44" s="139"/>
      <c r="B44" s="139" t="s">
        <v>55</v>
      </c>
      <c r="C44" s="111" t="str">
        <f t="shared" si="195"/>
        <v>2 - LA RESERVATION TELEPHONIQUE - LA DEMANDE D'INFORMATIONS</v>
      </c>
      <c r="D44" s="245" t="str">
        <f t="shared" si="216"/>
        <v>Le traitement de la demande</v>
      </c>
      <c r="E44" s="110"/>
      <c r="F44" s="110">
        <f>VLOOKUP(H44,Feuil1!A$1:B$5,2,0)</f>
        <v>0.35</v>
      </c>
      <c r="G44" s="139">
        <f>IF(H44="Information et Communication",1,IF(H44="Savoir-faire Savoir-être",2,IF(H44="Confort et hygiène",3,IF(H44="Qualité de la prestation",5,IF(H44="Développement Durable",4)))))</f>
        <v>2</v>
      </c>
      <c r="H44" s="140" t="s">
        <v>106</v>
      </c>
      <c r="I44" s="141" t="s">
        <v>119</v>
      </c>
      <c r="J44" s="142">
        <v>8</v>
      </c>
      <c r="K44" s="142">
        <f>IF(J44&lt;&gt;"",MAX(K$1:K43)+1,"")</f>
        <v>37</v>
      </c>
      <c r="L44" s="432" t="s">
        <v>120</v>
      </c>
      <c r="M44" s="433">
        <v>3</v>
      </c>
      <c r="N44" s="434" t="s">
        <v>0</v>
      </c>
      <c r="O44" s="435"/>
      <c r="P44" s="436" t="str">
        <f t="shared" si="165"/>
        <v/>
      </c>
      <c r="Q44" s="432" t="s">
        <v>121</v>
      </c>
      <c r="R44" s="319" t="s">
        <v>67</v>
      </c>
      <c r="S44" s="143"/>
      <c r="U44" s="145">
        <f t="shared" si="217"/>
        <v>3</v>
      </c>
      <c r="V44" s="145">
        <f t="shared" si="218"/>
        <v>1</v>
      </c>
      <c r="W44" s="145">
        <f t="shared" si="219"/>
        <v>3</v>
      </c>
      <c r="X44" s="145"/>
      <c r="Y44" s="145">
        <f t="shared" si="220"/>
        <v>0</v>
      </c>
      <c r="Z44" s="145"/>
      <c r="AA44" s="145">
        <f t="shared" si="221"/>
        <v>3</v>
      </c>
      <c r="AB44" s="145"/>
      <c r="AC44" s="146"/>
      <c r="AD44" s="146"/>
      <c r="AE44" s="147" t="str">
        <f t="shared" si="222"/>
        <v/>
      </c>
      <c r="AF44" s="147"/>
      <c r="AG44" s="147" t="str">
        <f t="shared" si="223"/>
        <v/>
      </c>
      <c r="AH44" s="147"/>
      <c r="AI44" s="147" t="str">
        <f t="shared" si="224"/>
        <v/>
      </c>
      <c r="AJ44" s="148"/>
      <c r="AK44" s="149"/>
      <c r="AL44" s="147"/>
      <c r="AM44" s="147">
        <f t="shared" si="225"/>
        <v>3</v>
      </c>
      <c r="AN44" s="147"/>
      <c r="AO44" s="147">
        <f t="shared" si="226"/>
        <v>0</v>
      </c>
      <c r="AP44" s="147"/>
      <c r="AQ44" s="147">
        <f t="shared" si="227"/>
        <v>3</v>
      </c>
      <c r="AR44" s="148"/>
      <c r="AS44" s="149"/>
      <c r="AT44" s="147"/>
      <c r="AU44" s="147" t="str">
        <f t="shared" si="228"/>
        <v/>
      </c>
      <c r="AV44" s="147"/>
      <c r="AW44" s="147" t="str">
        <f t="shared" si="229"/>
        <v/>
      </c>
      <c r="AX44" s="147"/>
      <c r="AY44" s="147" t="str">
        <f t="shared" si="230"/>
        <v/>
      </c>
      <c r="AZ44" s="148"/>
      <c r="BA44" s="149"/>
      <c r="BB44" s="147"/>
      <c r="BC44" s="147" t="str">
        <f t="shared" si="231"/>
        <v/>
      </c>
      <c r="BD44" s="147"/>
      <c r="BE44" s="147" t="str">
        <f t="shared" si="232"/>
        <v/>
      </c>
      <c r="BF44" s="147"/>
      <c r="BG44" s="147" t="str">
        <f t="shared" si="233"/>
        <v/>
      </c>
      <c r="BH44" s="148"/>
      <c r="BI44" s="149"/>
      <c r="BJ44" s="145"/>
      <c r="BK44" s="147" t="str">
        <f t="shared" si="234"/>
        <v/>
      </c>
      <c r="BL44" s="147"/>
      <c r="BM44" s="147" t="str">
        <f t="shared" si="235"/>
        <v/>
      </c>
      <c r="BN44" s="147"/>
      <c r="BO44" s="147" t="str">
        <f t="shared" si="236"/>
        <v/>
      </c>
      <c r="BP44" s="148"/>
      <c r="BQ44" s="149"/>
      <c r="BR44" s="145"/>
      <c r="BS44" s="147" t="str">
        <f t="shared" si="114"/>
        <v/>
      </c>
      <c r="BT44" s="147"/>
      <c r="BU44" s="147" t="str">
        <f t="shared" si="115"/>
        <v/>
      </c>
      <c r="BV44" s="147"/>
      <c r="BW44" s="147" t="str">
        <f t="shared" si="116"/>
        <v/>
      </c>
      <c r="BX44" s="148"/>
      <c r="BY44" s="149"/>
      <c r="BZ44" s="150"/>
      <c r="CA44" s="147" t="str">
        <f t="shared" si="117"/>
        <v/>
      </c>
      <c r="CB44" s="147"/>
      <c r="CC44" s="147" t="str">
        <f t="shared" si="118"/>
        <v/>
      </c>
      <c r="CD44" s="147"/>
      <c r="CE44" s="147" t="str">
        <f t="shared" si="119"/>
        <v/>
      </c>
      <c r="CF44" s="148"/>
      <c r="CI44" s="147" t="str">
        <f t="shared" si="120"/>
        <v/>
      </c>
      <c r="CJ44" s="147"/>
      <c r="CK44" s="147" t="str">
        <f t="shared" si="121"/>
        <v/>
      </c>
      <c r="CL44" s="147"/>
      <c r="CM44" s="147" t="str">
        <f t="shared" si="122"/>
        <v/>
      </c>
      <c r="CN44" s="148"/>
    </row>
    <row r="45" spans="1:122" s="144" customFormat="1" ht="50.25" customHeight="1" x14ac:dyDescent="0.2">
      <c r="A45" s="139"/>
      <c r="B45" s="139" t="s">
        <v>55</v>
      </c>
      <c r="C45" s="111" t="str">
        <f t="shared" si="195"/>
        <v>2 - LA RESERVATION TELEPHONIQUE - LA DEMANDE D'INFORMATIONS</v>
      </c>
      <c r="D45" s="245" t="str">
        <f t="shared" si="216"/>
        <v>Le traitement de la demande</v>
      </c>
      <c r="E45" s="110"/>
      <c r="F45" s="110">
        <f>VLOOKUP(H45,Feuil1!A$1:B$5,2,0)</f>
        <v>0.35</v>
      </c>
      <c r="G45" s="139">
        <f>IF(H45="Information et Communication",1,IF(H45="Savoir-faire Savoir-être",2,IF(H45="Confort et hygiène",3,IF(H45="Qualité de la prestation",5,IF(H45="Développement Durable",4)))))</f>
        <v>2</v>
      </c>
      <c r="H45" s="140" t="s">
        <v>106</v>
      </c>
      <c r="I45" s="141" t="s">
        <v>110</v>
      </c>
      <c r="J45" s="142">
        <v>6</v>
      </c>
      <c r="K45" s="142">
        <f>IF(J45&lt;&gt;"",MAX(K$1:K44)+1,"")</f>
        <v>38</v>
      </c>
      <c r="L45" s="432" t="s">
        <v>122</v>
      </c>
      <c r="M45" s="433">
        <v>9</v>
      </c>
      <c r="N45" s="434" t="s">
        <v>0</v>
      </c>
      <c r="O45" s="435"/>
      <c r="P45" s="436" t="str">
        <f t="shared" si="165"/>
        <v>oui</v>
      </c>
      <c r="Q45" s="432" t="s">
        <v>123</v>
      </c>
      <c r="R45" s="319" t="s">
        <v>67</v>
      </c>
      <c r="S45" s="143"/>
      <c r="U45" s="145">
        <f t="shared" si="217"/>
        <v>9</v>
      </c>
      <c r="V45" s="145">
        <f t="shared" si="218"/>
        <v>1</v>
      </c>
      <c r="W45" s="145">
        <f t="shared" si="219"/>
        <v>9</v>
      </c>
      <c r="X45" s="145"/>
      <c r="Y45" s="145">
        <f t="shared" si="220"/>
        <v>0</v>
      </c>
      <c r="Z45" s="145"/>
      <c r="AA45" s="145">
        <f t="shared" si="221"/>
        <v>9</v>
      </c>
      <c r="AB45" s="145"/>
      <c r="AC45" s="146"/>
      <c r="AD45" s="146"/>
      <c r="AE45" s="147" t="str">
        <f t="shared" si="222"/>
        <v/>
      </c>
      <c r="AF45" s="147"/>
      <c r="AG45" s="147" t="str">
        <f t="shared" si="223"/>
        <v/>
      </c>
      <c r="AH45" s="147"/>
      <c r="AI45" s="147" t="str">
        <f t="shared" si="224"/>
        <v/>
      </c>
      <c r="AJ45" s="148"/>
      <c r="AK45" s="149"/>
      <c r="AL45" s="147"/>
      <c r="AM45" s="147">
        <f t="shared" si="225"/>
        <v>9</v>
      </c>
      <c r="AN45" s="147"/>
      <c r="AO45" s="147">
        <f t="shared" si="226"/>
        <v>0</v>
      </c>
      <c r="AP45" s="147"/>
      <c r="AQ45" s="147">
        <f t="shared" si="227"/>
        <v>9</v>
      </c>
      <c r="AR45" s="148"/>
      <c r="AS45" s="149"/>
      <c r="AT45" s="147"/>
      <c r="AU45" s="147" t="str">
        <f t="shared" si="228"/>
        <v/>
      </c>
      <c r="AV45" s="147"/>
      <c r="AW45" s="147" t="str">
        <f t="shared" si="229"/>
        <v/>
      </c>
      <c r="AX45" s="147"/>
      <c r="AY45" s="147" t="str">
        <f t="shared" si="230"/>
        <v/>
      </c>
      <c r="AZ45" s="148"/>
      <c r="BA45" s="149"/>
      <c r="BB45" s="147"/>
      <c r="BC45" s="147" t="str">
        <f t="shared" si="231"/>
        <v/>
      </c>
      <c r="BD45" s="147"/>
      <c r="BE45" s="147" t="str">
        <f t="shared" si="232"/>
        <v/>
      </c>
      <c r="BF45" s="147"/>
      <c r="BG45" s="147" t="str">
        <f t="shared" si="233"/>
        <v/>
      </c>
      <c r="BH45" s="148"/>
      <c r="BI45" s="149"/>
      <c r="BJ45" s="145"/>
      <c r="BK45" s="147" t="str">
        <f t="shared" si="234"/>
        <v/>
      </c>
      <c r="BL45" s="147"/>
      <c r="BM45" s="147" t="str">
        <f t="shared" si="235"/>
        <v/>
      </c>
      <c r="BN45" s="147"/>
      <c r="BO45" s="147" t="str">
        <f t="shared" si="236"/>
        <v/>
      </c>
      <c r="BP45" s="148"/>
      <c r="BQ45" s="149"/>
      <c r="BR45" s="145"/>
      <c r="BS45" s="147" t="str">
        <f t="shared" si="114"/>
        <v/>
      </c>
      <c r="BT45" s="147"/>
      <c r="BU45" s="147" t="str">
        <f t="shared" si="115"/>
        <v/>
      </c>
      <c r="BV45" s="147"/>
      <c r="BW45" s="147" t="str">
        <f t="shared" si="116"/>
        <v/>
      </c>
      <c r="BX45" s="148"/>
      <c r="BY45" s="149"/>
      <c r="BZ45" s="150"/>
      <c r="CA45" s="147" t="str">
        <f t="shared" si="117"/>
        <v/>
      </c>
      <c r="CB45" s="147"/>
      <c r="CC45" s="147" t="str">
        <f t="shared" si="118"/>
        <v/>
      </c>
      <c r="CD45" s="147"/>
      <c r="CE45" s="147" t="str">
        <f t="shared" si="119"/>
        <v/>
      </c>
      <c r="CF45" s="148"/>
      <c r="CI45" s="147" t="str">
        <f t="shared" si="120"/>
        <v/>
      </c>
      <c r="CJ45" s="147"/>
      <c r="CK45" s="147" t="str">
        <f t="shared" si="121"/>
        <v/>
      </c>
      <c r="CL45" s="147"/>
      <c r="CM45" s="147" t="str">
        <f t="shared" si="122"/>
        <v/>
      </c>
      <c r="CN45" s="148"/>
    </row>
    <row r="46" spans="1:122" s="144" customFormat="1" ht="33.75" customHeight="1" x14ac:dyDescent="0.2">
      <c r="A46" s="139"/>
      <c r="B46" s="139" t="s">
        <v>55</v>
      </c>
      <c r="C46" s="111" t="str">
        <f t="shared" si="195"/>
        <v>2 - LA RESERVATION TELEPHONIQUE - LA DEMANDE D'INFORMATIONS</v>
      </c>
      <c r="D46" s="245" t="str">
        <f t="shared" si="216"/>
        <v>Le traitement de la demande</v>
      </c>
      <c r="E46" s="110"/>
      <c r="F46" s="110">
        <f>VLOOKUP(H46,Feuil1!A$1:B$5,2,0)</f>
        <v>0.35</v>
      </c>
      <c r="G46" s="139">
        <f>IF(H46="Information et Communication",1,IF(H46="Savoir-faire Savoir-être",2,IF(H46="Confort et hygiène",3,IF(H46="Qualité de la prestation",5,IF(H46="Développement Durable",4)))))</f>
        <v>2</v>
      </c>
      <c r="H46" s="140" t="s">
        <v>106</v>
      </c>
      <c r="I46" s="141" t="s">
        <v>119</v>
      </c>
      <c r="J46" s="142">
        <v>8</v>
      </c>
      <c r="K46" s="142">
        <f>IF(J46&lt;&gt;"",MAX(K$1:K45)+1,"")</f>
        <v>39</v>
      </c>
      <c r="L46" s="432" t="s">
        <v>124</v>
      </c>
      <c r="M46" s="433">
        <v>3</v>
      </c>
      <c r="N46" s="434" t="s">
        <v>0</v>
      </c>
      <c r="O46" s="435"/>
      <c r="P46" s="436" t="str">
        <f t="shared" si="165"/>
        <v/>
      </c>
      <c r="Q46" s="432" t="s">
        <v>125</v>
      </c>
      <c r="R46" s="319" t="s">
        <v>67</v>
      </c>
      <c r="S46" s="143"/>
      <c r="U46" s="145">
        <f t="shared" si="217"/>
        <v>3</v>
      </c>
      <c r="V46" s="145">
        <f t="shared" si="218"/>
        <v>1</v>
      </c>
      <c r="W46" s="145">
        <f t="shared" si="219"/>
        <v>3</v>
      </c>
      <c r="X46" s="145"/>
      <c r="Y46" s="145">
        <f t="shared" si="220"/>
        <v>0</v>
      </c>
      <c r="Z46" s="145"/>
      <c r="AA46" s="145">
        <f t="shared" si="221"/>
        <v>3</v>
      </c>
      <c r="AB46" s="145"/>
      <c r="AC46" s="146"/>
      <c r="AD46" s="146"/>
      <c r="AE46" s="147" t="str">
        <f t="shared" si="222"/>
        <v/>
      </c>
      <c r="AF46" s="147"/>
      <c r="AG46" s="147" t="str">
        <f t="shared" si="223"/>
        <v/>
      </c>
      <c r="AH46" s="147"/>
      <c r="AI46" s="147" t="str">
        <f t="shared" si="224"/>
        <v/>
      </c>
      <c r="AJ46" s="148"/>
      <c r="AK46" s="149"/>
      <c r="AL46" s="147"/>
      <c r="AM46" s="147">
        <f t="shared" si="225"/>
        <v>3</v>
      </c>
      <c r="AN46" s="147"/>
      <c r="AO46" s="147">
        <f t="shared" si="226"/>
        <v>0</v>
      </c>
      <c r="AP46" s="147"/>
      <c r="AQ46" s="147">
        <f t="shared" si="227"/>
        <v>3</v>
      </c>
      <c r="AR46" s="148"/>
      <c r="AS46" s="149"/>
      <c r="AT46" s="147"/>
      <c r="AU46" s="147" t="str">
        <f t="shared" si="228"/>
        <v/>
      </c>
      <c r="AV46" s="147"/>
      <c r="AW46" s="147" t="str">
        <f t="shared" si="229"/>
        <v/>
      </c>
      <c r="AX46" s="147"/>
      <c r="AY46" s="147" t="str">
        <f t="shared" si="230"/>
        <v/>
      </c>
      <c r="AZ46" s="148"/>
      <c r="BA46" s="149"/>
      <c r="BB46" s="147"/>
      <c r="BC46" s="147" t="str">
        <f t="shared" si="231"/>
        <v/>
      </c>
      <c r="BD46" s="147"/>
      <c r="BE46" s="147" t="str">
        <f t="shared" si="232"/>
        <v/>
      </c>
      <c r="BF46" s="147"/>
      <c r="BG46" s="147" t="str">
        <f t="shared" si="233"/>
        <v/>
      </c>
      <c r="BH46" s="148"/>
      <c r="BI46" s="149"/>
      <c r="BJ46" s="145"/>
      <c r="BK46" s="147" t="str">
        <f t="shared" si="234"/>
        <v/>
      </c>
      <c r="BL46" s="147"/>
      <c r="BM46" s="147" t="str">
        <f t="shared" si="235"/>
        <v/>
      </c>
      <c r="BN46" s="147"/>
      <c r="BO46" s="147" t="str">
        <f t="shared" si="236"/>
        <v/>
      </c>
      <c r="BP46" s="148"/>
      <c r="BQ46" s="149"/>
      <c r="BR46" s="145"/>
      <c r="BS46" s="147" t="str">
        <f t="shared" si="114"/>
        <v/>
      </c>
      <c r="BT46" s="147"/>
      <c r="BU46" s="147" t="str">
        <f t="shared" si="115"/>
        <v/>
      </c>
      <c r="BV46" s="147"/>
      <c r="BW46" s="147" t="str">
        <f t="shared" si="116"/>
        <v/>
      </c>
      <c r="BX46" s="148"/>
      <c r="BY46" s="149"/>
      <c r="BZ46" s="150"/>
      <c r="CA46" s="147" t="str">
        <f t="shared" si="117"/>
        <v/>
      </c>
      <c r="CB46" s="147"/>
      <c r="CC46" s="147" t="str">
        <f t="shared" si="118"/>
        <v/>
      </c>
      <c r="CD46" s="147"/>
      <c r="CE46" s="147" t="str">
        <f t="shared" si="119"/>
        <v/>
      </c>
      <c r="CF46" s="148"/>
      <c r="CI46" s="147" t="str">
        <f t="shared" si="120"/>
        <v/>
      </c>
      <c r="CJ46" s="147"/>
      <c r="CK46" s="147" t="str">
        <f t="shared" si="121"/>
        <v/>
      </c>
      <c r="CL46" s="147"/>
      <c r="CM46" s="147" t="str">
        <f t="shared" si="122"/>
        <v/>
      </c>
      <c r="CN46" s="148"/>
    </row>
    <row r="47" spans="1:122" s="144" customFormat="1" ht="33.75" customHeight="1" x14ac:dyDescent="0.2">
      <c r="A47" s="139"/>
      <c r="B47" s="139" t="s">
        <v>55</v>
      </c>
      <c r="C47" s="111" t="str">
        <f t="shared" si="195"/>
        <v>2 - LA RESERVATION TELEPHONIQUE - LA DEMANDE D'INFORMATIONS</v>
      </c>
      <c r="D47" s="245" t="str">
        <f t="shared" si="216"/>
        <v>Le traitement de la demande</v>
      </c>
      <c r="E47" s="110"/>
      <c r="F47" s="110">
        <f>VLOOKUP(H47,Feuil1!A$1:B$5,2,0)</f>
        <v>0.35</v>
      </c>
      <c r="G47" s="139">
        <f>IF(H47="Information et Communication",1,IF(H47="Savoir-faire Savoir-être",2,IF(H47="Confort et hygiène",3,IF(H47="Qualité de la prestation",5,IF(H47="Développement Durable",4)))))</f>
        <v>2</v>
      </c>
      <c r="H47" s="140" t="s">
        <v>106</v>
      </c>
      <c r="I47" s="141" t="s">
        <v>126</v>
      </c>
      <c r="J47" s="142">
        <v>67</v>
      </c>
      <c r="K47" s="142">
        <f>IF(J47&lt;&gt;"",MAX(K$1:K46)+1,"")</f>
        <v>40</v>
      </c>
      <c r="L47" s="437" t="s">
        <v>127</v>
      </c>
      <c r="M47" s="438">
        <v>3</v>
      </c>
      <c r="N47" s="439" t="s">
        <v>0</v>
      </c>
      <c r="O47" s="498"/>
      <c r="P47" s="440" t="str">
        <f t="shared" si="165"/>
        <v>oui</v>
      </c>
      <c r="Q47" s="437" t="s">
        <v>128</v>
      </c>
      <c r="R47" s="319" t="s">
        <v>67</v>
      </c>
      <c r="S47" s="143"/>
      <c r="U47" s="145">
        <f t="shared" si="217"/>
        <v>3</v>
      </c>
      <c r="V47" s="145">
        <f t="shared" si="218"/>
        <v>1</v>
      </c>
      <c r="W47" s="145">
        <f t="shared" si="219"/>
        <v>3</v>
      </c>
      <c r="X47" s="145"/>
      <c r="Y47" s="145">
        <f t="shared" si="220"/>
        <v>0</v>
      </c>
      <c r="Z47" s="145"/>
      <c r="AA47" s="145">
        <f t="shared" si="221"/>
        <v>3</v>
      </c>
      <c r="AB47" s="145"/>
      <c r="AC47" s="146"/>
      <c r="AD47" s="146"/>
      <c r="AE47" s="147" t="str">
        <f t="shared" si="222"/>
        <v/>
      </c>
      <c r="AF47" s="147"/>
      <c r="AG47" s="147" t="str">
        <f t="shared" si="223"/>
        <v/>
      </c>
      <c r="AH47" s="147"/>
      <c r="AI47" s="147" t="str">
        <f t="shared" si="224"/>
        <v/>
      </c>
      <c r="AJ47" s="148"/>
      <c r="AK47" s="149"/>
      <c r="AL47" s="147"/>
      <c r="AM47" s="147">
        <f t="shared" si="225"/>
        <v>3</v>
      </c>
      <c r="AN47" s="147"/>
      <c r="AO47" s="147">
        <f t="shared" si="226"/>
        <v>0</v>
      </c>
      <c r="AP47" s="147"/>
      <c r="AQ47" s="147">
        <f t="shared" si="227"/>
        <v>3</v>
      </c>
      <c r="AR47" s="148"/>
      <c r="AS47" s="149"/>
      <c r="AT47" s="147"/>
      <c r="AU47" s="147" t="str">
        <f t="shared" si="228"/>
        <v/>
      </c>
      <c r="AV47" s="147"/>
      <c r="AW47" s="147" t="str">
        <f t="shared" si="229"/>
        <v/>
      </c>
      <c r="AX47" s="147"/>
      <c r="AY47" s="147" t="str">
        <f t="shared" si="230"/>
        <v/>
      </c>
      <c r="AZ47" s="148"/>
      <c r="BA47" s="149"/>
      <c r="BB47" s="147"/>
      <c r="BC47" s="147" t="str">
        <f t="shared" si="231"/>
        <v/>
      </c>
      <c r="BD47" s="147"/>
      <c r="BE47" s="147" t="str">
        <f t="shared" si="232"/>
        <v/>
      </c>
      <c r="BF47" s="147"/>
      <c r="BG47" s="147" t="str">
        <f t="shared" si="233"/>
        <v/>
      </c>
      <c r="BH47" s="148"/>
      <c r="BI47" s="149"/>
      <c r="BJ47" s="145"/>
      <c r="BK47" s="147" t="str">
        <f t="shared" si="234"/>
        <v/>
      </c>
      <c r="BL47" s="147"/>
      <c r="BM47" s="147" t="str">
        <f t="shared" si="235"/>
        <v/>
      </c>
      <c r="BN47" s="147"/>
      <c r="BO47" s="147" t="str">
        <f t="shared" si="236"/>
        <v/>
      </c>
      <c r="BP47" s="148"/>
      <c r="BQ47" s="149"/>
      <c r="BR47" s="145"/>
      <c r="BS47" s="147" t="str">
        <f t="shared" si="114"/>
        <v/>
      </c>
      <c r="BT47" s="147"/>
      <c r="BU47" s="147" t="str">
        <f t="shared" si="115"/>
        <v/>
      </c>
      <c r="BV47" s="147"/>
      <c r="BW47" s="147" t="str">
        <f t="shared" si="116"/>
        <v/>
      </c>
      <c r="BX47" s="148"/>
      <c r="BY47" s="149"/>
      <c r="BZ47" s="150"/>
      <c r="CA47" s="147" t="str">
        <f t="shared" si="117"/>
        <v/>
      </c>
      <c r="CB47" s="147"/>
      <c r="CC47" s="147" t="str">
        <f t="shared" si="118"/>
        <v/>
      </c>
      <c r="CD47" s="147"/>
      <c r="CE47" s="147" t="str">
        <f t="shared" si="119"/>
        <v/>
      </c>
      <c r="CF47" s="148"/>
      <c r="CI47" s="147" t="str">
        <f t="shared" si="120"/>
        <v/>
      </c>
      <c r="CJ47" s="147"/>
      <c r="CK47" s="147" t="str">
        <f t="shared" si="121"/>
        <v/>
      </c>
      <c r="CL47" s="147"/>
      <c r="CM47" s="147" t="str">
        <f t="shared" si="122"/>
        <v/>
      </c>
      <c r="CN47" s="148"/>
    </row>
    <row r="48" spans="1:122" s="179" customFormat="1" ht="18" customHeight="1" x14ac:dyDescent="0.25">
      <c r="A48" s="167"/>
      <c r="B48" s="167"/>
      <c r="C48" s="111" t="str">
        <f t="shared" si="195"/>
        <v>2 - LA RESERVATION TELEPHONIQUE - LA DEMANDE D'INFORMATIONS</v>
      </c>
      <c r="D48" s="245" t="str">
        <f>L$48</f>
        <v>Le répondeur</v>
      </c>
      <c r="E48" s="110"/>
      <c r="F48" s="110" t="e">
        <f>VLOOKUP(H48,Feuil1!A$1:B$5,2,0)</f>
        <v>#N/A</v>
      </c>
      <c r="G48" s="110"/>
      <c r="H48" s="172"/>
      <c r="I48" s="169"/>
      <c r="J48" s="170"/>
      <c r="K48" s="171" t="str">
        <f>IF(J48&lt;&gt;"",MAX(K$1:K47)+1,"")</f>
        <v/>
      </c>
      <c r="L48" s="172" t="s">
        <v>129</v>
      </c>
      <c r="M48" s="173"/>
      <c r="N48" s="240"/>
      <c r="O48" s="300"/>
      <c r="P48" s="238" t="str">
        <f t="shared" si="165"/>
        <v/>
      </c>
      <c r="Q48" s="170"/>
      <c r="R48" s="174"/>
      <c r="S48" s="175"/>
      <c r="T48" s="154"/>
      <c r="U48" s="154"/>
      <c r="V48" s="154"/>
      <c r="W48" s="154"/>
      <c r="X48" s="154"/>
      <c r="Y48" s="154"/>
      <c r="Z48" s="154"/>
      <c r="AA48" s="154"/>
      <c r="AB48" s="154"/>
      <c r="AC48" s="156"/>
      <c r="AD48" s="156"/>
      <c r="AE48" s="157"/>
      <c r="AF48" s="157"/>
      <c r="AG48" s="157"/>
      <c r="AH48" s="157"/>
      <c r="AI48" s="157"/>
      <c r="AJ48" s="158"/>
      <c r="AK48" s="159"/>
      <c r="AL48" s="157"/>
      <c r="AM48" s="157"/>
      <c r="AN48" s="157"/>
      <c r="AO48" s="157"/>
      <c r="AP48" s="157"/>
      <c r="AQ48" s="157"/>
      <c r="AR48" s="158"/>
      <c r="AS48" s="159"/>
      <c r="AT48" s="157"/>
      <c r="AU48" s="157"/>
      <c r="AV48" s="157"/>
      <c r="AW48" s="157"/>
      <c r="AX48" s="157"/>
      <c r="AY48" s="157"/>
      <c r="AZ48" s="158"/>
      <c r="BA48" s="159"/>
      <c r="BB48" s="157"/>
      <c r="BC48" s="157"/>
      <c r="BD48" s="157"/>
      <c r="BE48" s="157"/>
      <c r="BF48" s="157"/>
      <c r="BG48" s="157"/>
      <c r="BH48" s="158"/>
      <c r="BI48" s="159"/>
      <c r="BJ48" s="154"/>
      <c r="BK48" s="157"/>
      <c r="BL48" s="157"/>
      <c r="BM48" s="157"/>
      <c r="BN48" s="157"/>
      <c r="BO48" s="157"/>
      <c r="BP48" s="158"/>
      <c r="BQ48" s="159"/>
      <c r="BR48" s="154"/>
      <c r="BS48" s="157" t="str">
        <f t="shared" si="114"/>
        <v/>
      </c>
      <c r="BT48" s="157"/>
      <c r="BU48" s="157" t="str">
        <f t="shared" si="115"/>
        <v/>
      </c>
      <c r="BV48" s="157"/>
      <c r="BW48" s="157" t="str">
        <f t="shared" si="116"/>
        <v/>
      </c>
      <c r="BX48" s="158"/>
      <c r="BY48" s="159"/>
      <c r="BZ48" s="160"/>
      <c r="CA48" s="157" t="str">
        <f t="shared" si="117"/>
        <v/>
      </c>
      <c r="CB48" s="157"/>
      <c r="CC48" s="157" t="str">
        <f t="shared" si="118"/>
        <v/>
      </c>
      <c r="CD48" s="157"/>
      <c r="CE48" s="157" t="str">
        <f t="shared" si="119"/>
        <v/>
      </c>
      <c r="CF48" s="158"/>
      <c r="CG48" s="161"/>
      <c r="CH48" s="161"/>
      <c r="CI48" s="157" t="str">
        <f t="shared" si="120"/>
        <v/>
      </c>
      <c r="CJ48" s="157"/>
      <c r="CK48" s="157" t="str">
        <f t="shared" si="121"/>
        <v/>
      </c>
      <c r="CL48" s="157"/>
      <c r="CM48" s="157" t="str">
        <f t="shared" si="122"/>
        <v/>
      </c>
      <c r="CN48" s="158"/>
      <c r="CO48" s="161"/>
    </row>
    <row r="49" spans="1:122" s="144" customFormat="1" ht="37.5" customHeight="1" x14ac:dyDescent="0.2">
      <c r="A49" s="139"/>
      <c r="B49" s="139" t="s">
        <v>64</v>
      </c>
      <c r="C49" s="111" t="str">
        <f t="shared" si="195"/>
        <v>2 - LA RESERVATION TELEPHONIQUE - LA DEMANDE D'INFORMATIONS</v>
      </c>
      <c r="D49" s="245" t="str">
        <f>L$48</f>
        <v>Le répondeur</v>
      </c>
      <c r="E49" s="110"/>
      <c r="F49" s="110">
        <f>VLOOKUP(H49,Feuil1!A$1:B$5,2,0)</f>
        <v>0.1</v>
      </c>
      <c r="G49" s="139">
        <f>IF(H49="Information et Communication",1,IF(H49="Savoir-faire Savoir-être",2,IF(H49="Confort et hygiène",3,IF(H49="Qualité de la prestation",5,IF(H49="Développement Durable",4)))))</f>
        <v>1</v>
      </c>
      <c r="H49" s="140" t="s">
        <v>56</v>
      </c>
      <c r="I49" s="141" t="s">
        <v>110</v>
      </c>
      <c r="J49" s="142">
        <v>6</v>
      </c>
      <c r="K49" s="142">
        <f>IF(J49&lt;&gt;"",MAX(K$1:K48)+1,"")</f>
        <v>41</v>
      </c>
      <c r="L49" s="467" t="s">
        <v>130</v>
      </c>
      <c r="M49" s="463">
        <v>1</v>
      </c>
      <c r="N49" s="464" t="s">
        <v>0</v>
      </c>
      <c r="O49" s="465"/>
      <c r="P49" s="466" t="str">
        <f t="shared" si="165"/>
        <v/>
      </c>
      <c r="Q49" s="467" t="s">
        <v>131</v>
      </c>
      <c r="R49" s="319" t="s">
        <v>67</v>
      </c>
      <c r="S49" s="143"/>
      <c r="U49" s="145">
        <f t="shared" ref="U49:U52" si="237">M49</f>
        <v>1</v>
      </c>
      <c r="V49" s="145">
        <f t="shared" ref="V49:V52" si="238">IF(N49="OUI",1,IF(N49="NON",0,IF(N49="Non Mesuré","",0)))</f>
        <v>1</v>
      </c>
      <c r="W49" s="145">
        <f t="shared" ref="W49:W52" si="239">IF(N49&lt;&gt;"Non Mesuré",U49*V49,"")</f>
        <v>1</v>
      </c>
      <c r="X49" s="145"/>
      <c r="Y49" s="145">
        <f t="shared" ref="Y49:Y52" si="240">IF(N49="Non Mesuré",U49,0)</f>
        <v>0</v>
      </c>
      <c r="Z49" s="145"/>
      <c r="AA49" s="145">
        <f t="shared" ref="AA49:AA52" si="241">U49-Y49</f>
        <v>1</v>
      </c>
      <c r="AB49" s="145"/>
      <c r="AC49" s="146"/>
      <c r="AD49" s="146"/>
      <c r="AE49" s="147">
        <f t="shared" ref="AE49:AE52" si="242">IF(G49=1,W49,"")</f>
        <v>1</v>
      </c>
      <c r="AF49" s="147"/>
      <c r="AG49" s="147">
        <f t="shared" ref="AG49:AG52" si="243">IF(G49=1,Y49,"")</f>
        <v>0</v>
      </c>
      <c r="AH49" s="147"/>
      <c r="AI49" s="147">
        <f t="shared" ref="AI49:AI52" si="244">IF(G49=1,AA49,"")</f>
        <v>1</v>
      </c>
      <c r="AJ49" s="148"/>
      <c r="AK49" s="149"/>
      <c r="AL49" s="147"/>
      <c r="AM49" s="147" t="str">
        <f t="shared" ref="AM49:AM52" si="245">IF(G49=2,W49,"")</f>
        <v/>
      </c>
      <c r="AN49" s="147"/>
      <c r="AO49" s="147" t="str">
        <f t="shared" ref="AO49:AO52" si="246">IF(G49=2,Y49,"")</f>
        <v/>
      </c>
      <c r="AP49" s="147"/>
      <c r="AQ49" s="147" t="str">
        <f t="shared" ref="AQ49:AQ52" si="247">IF(G49=2,AA49,"")</f>
        <v/>
      </c>
      <c r="AR49" s="148"/>
      <c r="AS49" s="149"/>
      <c r="AT49" s="147"/>
      <c r="AU49" s="147" t="str">
        <f t="shared" ref="AU49:AU52" si="248">IF(G49=3,W49,"")</f>
        <v/>
      </c>
      <c r="AV49" s="147"/>
      <c r="AW49" s="147" t="str">
        <f t="shared" ref="AW49:AW52" si="249">IF(G49=3,Y49,"")</f>
        <v/>
      </c>
      <c r="AX49" s="147"/>
      <c r="AY49" s="147" t="str">
        <f t="shared" ref="AY49:AY52" si="250">IF(G49=3,AA49,"")</f>
        <v/>
      </c>
      <c r="AZ49" s="148"/>
      <c r="BA49" s="149"/>
      <c r="BB49" s="147"/>
      <c r="BC49" s="147" t="str">
        <f t="shared" ref="BC49:BC52" si="251">IF(G49=4,W49,"")</f>
        <v/>
      </c>
      <c r="BD49" s="147"/>
      <c r="BE49" s="147" t="str">
        <f t="shared" ref="BE49:BE52" si="252">IF(G49=4,Y49,"")</f>
        <v/>
      </c>
      <c r="BF49" s="147"/>
      <c r="BG49" s="147" t="str">
        <f t="shared" ref="BG49:BG52" si="253">IF(G49=4,AA49,"")</f>
        <v/>
      </c>
      <c r="BH49" s="148"/>
      <c r="BI49" s="149"/>
      <c r="BJ49" s="145"/>
      <c r="BK49" s="147" t="str">
        <f t="shared" ref="BK49:BK52" si="254">IF(G49=5,W49,"")</f>
        <v/>
      </c>
      <c r="BL49" s="147"/>
      <c r="BM49" s="147" t="str">
        <f t="shared" ref="BM49:BM52" si="255">IF(G49=5,Y49,"")</f>
        <v/>
      </c>
      <c r="BN49" s="147"/>
      <c r="BO49" s="147" t="str">
        <f t="shared" ref="BO49:BO52" si="256">IF(G49=5,AA49,"")</f>
        <v/>
      </c>
      <c r="BP49" s="148"/>
      <c r="BQ49" s="149"/>
      <c r="BR49" s="145"/>
      <c r="BS49" s="147" t="str">
        <f t="shared" si="114"/>
        <v/>
      </c>
      <c r="BT49" s="147"/>
      <c r="BU49" s="147" t="str">
        <f t="shared" si="115"/>
        <v/>
      </c>
      <c r="BV49" s="147"/>
      <c r="BW49" s="147" t="str">
        <f t="shared" si="116"/>
        <v/>
      </c>
      <c r="BX49" s="148"/>
      <c r="BY49" s="149"/>
      <c r="BZ49" s="150"/>
      <c r="CA49" s="147" t="str">
        <f t="shared" si="117"/>
        <v/>
      </c>
      <c r="CB49" s="147"/>
      <c r="CC49" s="147" t="str">
        <f t="shared" si="118"/>
        <v/>
      </c>
      <c r="CD49" s="147"/>
      <c r="CE49" s="147" t="str">
        <f t="shared" si="119"/>
        <v/>
      </c>
      <c r="CF49" s="148"/>
      <c r="CI49" s="147" t="str">
        <f t="shared" si="120"/>
        <v/>
      </c>
      <c r="CJ49" s="147"/>
      <c r="CK49" s="147" t="str">
        <f t="shared" si="121"/>
        <v/>
      </c>
      <c r="CL49" s="147"/>
      <c r="CM49" s="147" t="str">
        <f t="shared" si="122"/>
        <v/>
      </c>
      <c r="CN49" s="148"/>
    </row>
    <row r="50" spans="1:122" s="144" customFormat="1" ht="33.75" customHeight="1" x14ac:dyDescent="0.2">
      <c r="A50" s="139"/>
      <c r="B50" s="139" t="s">
        <v>64</v>
      </c>
      <c r="C50" s="111" t="str">
        <f t="shared" si="195"/>
        <v>2 - LA RESERVATION TELEPHONIQUE - LA DEMANDE D'INFORMATIONS</v>
      </c>
      <c r="D50" s="245" t="str">
        <f>L$48</f>
        <v>Le répondeur</v>
      </c>
      <c r="E50" s="110"/>
      <c r="F50" s="110">
        <f>VLOOKUP(H50,Feuil1!A$1:B$5,2,0)</f>
        <v>0.1</v>
      </c>
      <c r="G50" s="139">
        <f>IF(H50="Information et Communication",1,IF(H50="Savoir-faire Savoir-être",2,IF(H50="Confort et hygiène",3,IF(H50="Qualité de la prestation",5,IF(H50="Développement Durable",4)))))</f>
        <v>1</v>
      </c>
      <c r="H50" s="140" t="s">
        <v>56</v>
      </c>
      <c r="I50" s="141" t="s">
        <v>107</v>
      </c>
      <c r="J50" s="142">
        <v>5</v>
      </c>
      <c r="K50" s="142">
        <f>IF(J50&lt;&gt;"",MAX(K$1:K49)+1,"")</f>
        <v>42</v>
      </c>
      <c r="L50" s="432" t="s">
        <v>132</v>
      </c>
      <c r="M50" s="433">
        <v>1</v>
      </c>
      <c r="N50" s="434" t="s">
        <v>0</v>
      </c>
      <c r="O50" s="435"/>
      <c r="P50" s="436" t="str">
        <f t="shared" si="165"/>
        <v/>
      </c>
      <c r="Q50" s="432" t="s">
        <v>133</v>
      </c>
      <c r="R50" s="319" t="s">
        <v>67</v>
      </c>
      <c r="S50" s="143"/>
      <c r="U50" s="145">
        <f t="shared" si="237"/>
        <v>1</v>
      </c>
      <c r="V50" s="145">
        <f t="shared" si="238"/>
        <v>1</v>
      </c>
      <c r="W50" s="145">
        <f t="shared" si="239"/>
        <v>1</v>
      </c>
      <c r="X50" s="145"/>
      <c r="Y50" s="145">
        <f t="shared" si="240"/>
        <v>0</v>
      </c>
      <c r="Z50" s="145"/>
      <c r="AA50" s="145">
        <f t="shared" si="241"/>
        <v>1</v>
      </c>
      <c r="AB50" s="145"/>
      <c r="AC50" s="146"/>
      <c r="AD50" s="146"/>
      <c r="AE50" s="147">
        <f t="shared" si="242"/>
        <v>1</v>
      </c>
      <c r="AF50" s="147"/>
      <c r="AG50" s="147">
        <f t="shared" si="243"/>
        <v>0</v>
      </c>
      <c r="AH50" s="147"/>
      <c r="AI50" s="147">
        <f t="shared" si="244"/>
        <v>1</v>
      </c>
      <c r="AJ50" s="148"/>
      <c r="AK50" s="149"/>
      <c r="AL50" s="147"/>
      <c r="AM50" s="147" t="str">
        <f t="shared" si="245"/>
        <v/>
      </c>
      <c r="AN50" s="147"/>
      <c r="AO50" s="147" t="str">
        <f t="shared" si="246"/>
        <v/>
      </c>
      <c r="AP50" s="147"/>
      <c r="AQ50" s="147" t="str">
        <f t="shared" si="247"/>
        <v/>
      </c>
      <c r="AR50" s="148"/>
      <c r="AS50" s="149"/>
      <c r="AT50" s="147"/>
      <c r="AU50" s="147" t="str">
        <f t="shared" si="248"/>
        <v/>
      </c>
      <c r="AV50" s="147"/>
      <c r="AW50" s="147" t="str">
        <f t="shared" si="249"/>
        <v/>
      </c>
      <c r="AX50" s="147"/>
      <c r="AY50" s="147" t="str">
        <f t="shared" si="250"/>
        <v/>
      </c>
      <c r="AZ50" s="148"/>
      <c r="BA50" s="149"/>
      <c r="BB50" s="147"/>
      <c r="BC50" s="147" t="str">
        <f t="shared" si="251"/>
        <v/>
      </c>
      <c r="BD50" s="147"/>
      <c r="BE50" s="147" t="str">
        <f t="shared" si="252"/>
        <v/>
      </c>
      <c r="BF50" s="147"/>
      <c r="BG50" s="147" t="str">
        <f t="shared" si="253"/>
        <v/>
      </c>
      <c r="BH50" s="148"/>
      <c r="BI50" s="149"/>
      <c r="BJ50" s="145"/>
      <c r="BK50" s="147" t="str">
        <f t="shared" si="254"/>
        <v/>
      </c>
      <c r="BL50" s="147"/>
      <c r="BM50" s="147" t="str">
        <f t="shared" si="255"/>
        <v/>
      </c>
      <c r="BN50" s="147"/>
      <c r="BO50" s="147" t="str">
        <f t="shared" si="256"/>
        <v/>
      </c>
      <c r="BP50" s="148"/>
      <c r="BQ50" s="149"/>
      <c r="BR50" s="145"/>
      <c r="BS50" s="147" t="str">
        <f t="shared" si="114"/>
        <v/>
      </c>
      <c r="BT50" s="147"/>
      <c r="BU50" s="147" t="str">
        <f t="shared" si="115"/>
        <v/>
      </c>
      <c r="BV50" s="147"/>
      <c r="BW50" s="147" t="str">
        <f t="shared" si="116"/>
        <v/>
      </c>
      <c r="BX50" s="148"/>
      <c r="BY50" s="149"/>
      <c r="BZ50" s="150"/>
      <c r="CA50" s="147" t="str">
        <f t="shared" si="117"/>
        <v/>
      </c>
      <c r="CB50" s="147"/>
      <c r="CC50" s="147" t="str">
        <f t="shared" si="118"/>
        <v/>
      </c>
      <c r="CD50" s="147"/>
      <c r="CE50" s="147" t="str">
        <f t="shared" si="119"/>
        <v/>
      </c>
      <c r="CF50" s="148"/>
      <c r="CI50" s="147" t="str">
        <f t="shared" si="120"/>
        <v/>
      </c>
      <c r="CJ50" s="147"/>
      <c r="CK50" s="147" t="str">
        <f t="shared" si="121"/>
        <v/>
      </c>
      <c r="CL50" s="147"/>
      <c r="CM50" s="147" t="str">
        <f t="shared" si="122"/>
        <v/>
      </c>
      <c r="CN50" s="148"/>
    </row>
    <row r="51" spans="1:122" s="144" customFormat="1" ht="33.75" customHeight="1" x14ac:dyDescent="0.2">
      <c r="A51" s="139"/>
      <c r="B51" s="139" t="s">
        <v>64</v>
      </c>
      <c r="C51" s="111" t="str">
        <f t="shared" si="195"/>
        <v>2 - LA RESERVATION TELEPHONIQUE - LA DEMANDE D'INFORMATIONS</v>
      </c>
      <c r="D51" s="245" t="str">
        <f>L$48</f>
        <v>Le répondeur</v>
      </c>
      <c r="E51" s="110"/>
      <c r="F51" s="110">
        <f>VLOOKUP(H51,Feuil1!A$1:B$5,2,0)</f>
        <v>0.1</v>
      </c>
      <c r="G51" s="139">
        <f>IF(H51="Information et Communication",1,IF(H51="Savoir-faire Savoir-être",2,IF(H51="Confort et hygiène",3,IF(H51="Qualité de la prestation",5,IF(H51="Développement Durable",4)))))</f>
        <v>1</v>
      </c>
      <c r="H51" s="140" t="s">
        <v>56</v>
      </c>
      <c r="I51" s="141" t="s">
        <v>134</v>
      </c>
      <c r="J51" s="142">
        <v>68</v>
      </c>
      <c r="K51" s="142">
        <f>IF(J51&lt;&gt;"",MAX(K$1:K50)+1,"")</f>
        <v>43</v>
      </c>
      <c r="L51" s="432" t="s">
        <v>135</v>
      </c>
      <c r="M51" s="433">
        <v>1</v>
      </c>
      <c r="N51" s="434" t="s">
        <v>0</v>
      </c>
      <c r="O51" s="435"/>
      <c r="P51" s="436" t="str">
        <f t="shared" si="165"/>
        <v/>
      </c>
      <c r="Q51" s="432"/>
      <c r="R51" s="319" t="s">
        <v>67</v>
      </c>
      <c r="S51" s="143"/>
      <c r="U51" s="145">
        <f t="shared" si="237"/>
        <v>1</v>
      </c>
      <c r="V51" s="145">
        <f t="shared" si="238"/>
        <v>1</v>
      </c>
      <c r="W51" s="145">
        <f t="shared" si="239"/>
        <v>1</v>
      </c>
      <c r="X51" s="145"/>
      <c r="Y51" s="145">
        <f t="shared" si="240"/>
        <v>0</v>
      </c>
      <c r="Z51" s="145"/>
      <c r="AA51" s="145">
        <f t="shared" si="241"/>
        <v>1</v>
      </c>
      <c r="AB51" s="145"/>
      <c r="AC51" s="146"/>
      <c r="AD51" s="146"/>
      <c r="AE51" s="147">
        <f t="shared" si="242"/>
        <v>1</v>
      </c>
      <c r="AF51" s="147"/>
      <c r="AG51" s="147">
        <f t="shared" si="243"/>
        <v>0</v>
      </c>
      <c r="AH51" s="147"/>
      <c r="AI51" s="147">
        <f t="shared" si="244"/>
        <v>1</v>
      </c>
      <c r="AJ51" s="148"/>
      <c r="AK51" s="149"/>
      <c r="AL51" s="147"/>
      <c r="AM51" s="147" t="str">
        <f t="shared" si="245"/>
        <v/>
      </c>
      <c r="AN51" s="147"/>
      <c r="AO51" s="147" t="str">
        <f t="shared" si="246"/>
        <v/>
      </c>
      <c r="AP51" s="147"/>
      <c r="AQ51" s="147" t="str">
        <f t="shared" si="247"/>
        <v/>
      </c>
      <c r="AR51" s="148"/>
      <c r="AS51" s="149"/>
      <c r="AT51" s="147"/>
      <c r="AU51" s="147" t="str">
        <f t="shared" si="248"/>
        <v/>
      </c>
      <c r="AV51" s="147"/>
      <c r="AW51" s="147" t="str">
        <f t="shared" si="249"/>
        <v/>
      </c>
      <c r="AX51" s="147"/>
      <c r="AY51" s="147" t="str">
        <f t="shared" si="250"/>
        <v/>
      </c>
      <c r="AZ51" s="148"/>
      <c r="BA51" s="149"/>
      <c r="BB51" s="147"/>
      <c r="BC51" s="147" t="str">
        <f t="shared" si="251"/>
        <v/>
      </c>
      <c r="BD51" s="147"/>
      <c r="BE51" s="147" t="str">
        <f t="shared" si="252"/>
        <v/>
      </c>
      <c r="BF51" s="147"/>
      <c r="BG51" s="147" t="str">
        <f t="shared" si="253"/>
        <v/>
      </c>
      <c r="BH51" s="148"/>
      <c r="BI51" s="149"/>
      <c r="BJ51" s="145"/>
      <c r="BK51" s="147" t="str">
        <f t="shared" si="254"/>
        <v/>
      </c>
      <c r="BL51" s="147"/>
      <c r="BM51" s="147" t="str">
        <f t="shared" si="255"/>
        <v/>
      </c>
      <c r="BN51" s="147"/>
      <c r="BO51" s="147" t="str">
        <f t="shared" si="256"/>
        <v/>
      </c>
      <c r="BP51" s="148"/>
      <c r="BQ51" s="149"/>
      <c r="BR51" s="145"/>
      <c r="BS51" s="147" t="str">
        <f t="shared" si="114"/>
        <v/>
      </c>
      <c r="BT51" s="147"/>
      <c r="BU51" s="147" t="str">
        <f t="shared" si="115"/>
        <v/>
      </c>
      <c r="BV51" s="147"/>
      <c r="BW51" s="147" t="str">
        <f t="shared" si="116"/>
        <v/>
      </c>
      <c r="BX51" s="148"/>
      <c r="BY51" s="149"/>
      <c r="BZ51" s="150"/>
      <c r="CA51" s="147" t="str">
        <f t="shared" si="117"/>
        <v/>
      </c>
      <c r="CB51" s="147"/>
      <c r="CC51" s="147" t="str">
        <f t="shared" si="118"/>
        <v/>
      </c>
      <c r="CD51" s="147"/>
      <c r="CE51" s="147" t="str">
        <f t="shared" si="119"/>
        <v/>
      </c>
      <c r="CF51" s="148"/>
      <c r="CI51" s="147" t="str">
        <f t="shared" si="120"/>
        <v/>
      </c>
      <c r="CJ51" s="147"/>
      <c r="CK51" s="147" t="str">
        <f t="shared" si="121"/>
        <v/>
      </c>
      <c r="CL51" s="147"/>
      <c r="CM51" s="147" t="str">
        <f t="shared" si="122"/>
        <v/>
      </c>
      <c r="CN51" s="148"/>
    </row>
    <row r="52" spans="1:122" s="144" customFormat="1" ht="33.75" customHeight="1" x14ac:dyDescent="0.25">
      <c r="B52" s="121" t="s">
        <v>64</v>
      </c>
      <c r="C52" s="111" t="str">
        <f t="shared" si="195"/>
        <v>2 - LA RESERVATION TELEPHONIQUE - LA DEMANDE D'INFORMATIONS</v>
      </c>
      <c r="D52" s="256" t="s">
        <v>129</v>
      </c>
      <c r="E52" s="121"/>
      <c r="F52" s="114">
        <v>0.1</v>
      </c>
      <c r="G52" s="114">
        <f>IF(H52="Information et Communication",1,IF(H52="Savoir-faire Savoir-être",2,IF(H52="Confort et hygiène",3,IF(H52="Qualité de la prestation",5,IF(H52="Développement Durable",4)))))</f>
        <v>1</v>
      </c>
      <c r="H52" s="140" t="s">
        <v>56</v>
      </c>
      <c r="I52" s="141"/>
      <c r="J52" s="162">
        <v>200</v>
      </c>
      <c r="K52" s="142">
        <f>IF(J52&lt;&gt;"",MAX(K$1:K51)+1,"")</f>
        <v>44</v>
      </c>
      <c r="L52" s="437" t="s">
        <v>595</v>
      </c>
      <c r="M52" s="486">
        <v>1</v>
      </c>
      <c r="N52" s="439" t="s">
        <v>0</v>
      </c>
      <c r="O52" s="442"/>
      <c r="P52" s="497"/>
      <c r="Q52" s="437" t="s">
        <v>491</v>
      </c>
      <c r="R52" s="320" t="s">
        <v>67</v>
      </c>
      <c r="S52" s="143"/>
      <c r="T52" s="187"/>
      <c r="U52" s="145">
        <f t="shared" si="237"/>
        <v>1</v>
      </c>
      <c r="V52" s="145">
        <f t="shared" si="238"/>
        <v>1</v>
      </c>
      <c r="W52" s="145">
        <f t="shared" si="239"/>
        <v>1</v>
      </c>
      <c r="X52" s="145"/>
      <c r="Y52" s="145">
        <f t="shared" si="240"/>
        <v>0</v>
      </c>
      <c r="Z52" s="145"/>
      <c r="AA52" s="145">
        <f t="shared" si="241"/>
        <v>1</v>
      </c>
      <c r="AB52" s="145"/>
      <c r="AC52" s="146"/>
      <c r="AD52" s="146"/>
      <c r="AE52" s="147">
        <f t="shared" si="242"/>
        <v>1</v>
      </c>
      <c r="AF52" s="147"/>
      <c r="AG52" s="147">
        <f t="shared" si="243"/>
        <v>0</v>
      </c>
      <c r="AH52" s="147"/>
      <c r="AI52" s="147">
        <f t="shared" si="244"/>
        <v>1</v>
      </c>
      <c r="AJ52" s="148"/>
      <c r="AK52" s="149"/>
      <c r="AL52" s="147"/>
      <c r="AM52" s="147" t="str">
        <f t="shared" si="245"/>
        <v/>
      </c>
      <c r="AN52" s="147"/>
      <c r="AO52" s="147" t="str">
        <f t="shared" si="246"/>
        <v/>
      </c>
      <c r="AP52" s="147"/>
      <c r="AQ52" s="147" t="str">
        <f t="shared" si="247"/>
        <v/>
      </c>
      <c r="AR52" s="148"/>
      <c r="AS52" s="149"/>
      <c r="AT52" s="147"/>
      <c r="AU52" s="147" t="str">
        <f t="shared" si="248"/>
        <v/>
      </c>
      <c r="AV52" s="147"/>
      <c r="AW52" s="147" t="str">
        <f t="shared" si="249"/>
        <v/>
      </c>
      <c r="AX52" s="147"/>
      <c r="AY52" s="147" t="str">
        <f t="shared" si="250"/>
        <v/>
      </c>
      <c r="AZ52" s="148"/>
      <c r="BA52" s="149"/>
      <c r="BB52" s="147"/>
      <c r="BC52" s="147" t="str">
        <f t="shared" si="251"/>
        <v/>
      </c>
      <c r="BD52" s="147"/>
      <c r="BE52" s="147" t="str">
        <f t="shared" si="252"/>
        <v/>
      </c>
      <c r="BF52" s="147"/>
      <c r="BG52" s="147" t="str">
        <f t="shared" si="253"/>
        <v/>
      </c>
      <c r="BH52" s="148"/>
      <c r="BI52" s="149"/>
      <c r="BJ52" s="145"/>
      <c r="BK52" s="147" t="str">
        <f t="shared" si="254"/>
        <v/>
      </c>
      <c r="BL52" s="147"/>
      <c r="BM52" s="147" t="str">
        <f t="shared" si="255"/>
        <v/>
      </c>
      <c r="BN52" s="147"/>
      <c r="BO52" s="147" t="str">
        <f t="shared" si="256"/>
        <v/>
      </c>
      <c r="BP52" s="148"/>
      <c r="BQ52" s="149"/>
      <c r="BR52" s="145"/>
      <c r="BS52" s="147" t="str">
        <f t="shared" si="114"/>
        <v/>
      </c>
      <c r="BT52" s="147"/>
      <c r="BU52" s="147" t="str">
        <f t="shared" si="115"/>
        <v/>
      </c>
      <c r="BV52" s="147"/>
      <c r="BW52" s="147" t="str">
        <f t="shared" si="116"/>
        <v/>
      </c>
      <c r="BX52" s="148"/>
      <c r="BY52" s="149"/>
      <c r="BZ52" s="150"/>
      <c r="CA52" s="147" t="str">
        <f t="shared" si="117"/>
        <v/>
      </c>
      <c r="CB52" s="147"/>
      <c r="CC52" s="147" t="str">
        <f t="shared" si="118"/>
        <v/>
      </c>
      <c r="CD52" s="147"/>
      <c r="CE52" s="147" t="str">
        <f t="shared" si="119"/>
        <v/>
      </c>
      <c r="CF52" s="148"/>
      <c r="CI52" s="147" t="str">
        <f t="shared" si="120"/>
        <v/>
      </c>
      <c r="CJ52" s="147"/>
      <c r="CK52" s="147" t="str">
        <f t="shared" si="121"/>
        <v/>
      </c>
      <c r="CL52" s="147"/>
      <c r="CM52" s="147" t="str">
        <f t="shared" si="122"/>
        <v/>
      </c>
      <c r="CN52" s="148"/>
      <c r="DR52" s="142"/>
    </row>
    <row r="53" spans="1:122" s="179" customFormat="1" ht="18" customHeight="1" x14ac:dyDescent="0.25">
      <c r="A53" s="167"/>
      <c r="B53" s="167"/>
      <c r="C53" s="111" t="str">
        <f t="shared" si="195"/>
        <v>2 - LA RESERVATION TELEPHONIQUE - LA DEMANDE D'INFORMATIONS</v>
      </c>
      <c r="D53" s="245" t="str">
        <f>L$53</f>
        <v>La demande d'informations</v>
      </c>
      <c r="E53" s="110"/>
      <c r="F53" s="110" t="e">
        <f>VLOOKUP(H53,Feuil1!A$1:B$5,2,0)</f>
        <v>#N/A</v>
      </c>
      <c r="G53" s="110"/>
      <c r="H53" s="172"/>
      <c r="I53" s="169"/>
      <c r="J53" s="170"/>
      <c r="K53" s="171" t="str">
        <f>IF(J53&lt;&gt;"",MAX(K$1:K52)+1,"")</f>
        <v/>
      </c>
      <c r="L53" s="172" t="s">
        <v>136</v>
      </c>
      <c r="M53" s="173"/>
      <c r="N53" s="240"/>
      <c r="O53" s="300"/>
      <c r="P53" s="238" t="str">
        <f t="shared" ref="P53:P88" si="257">IF(ISERROR(SEARCH("Pas de NM possible",Q53)),"","oui")</f>
        <v/>
      </c>
      <c r="Q53" s="170"/>
      <c r="R53" s="174"/>
      <c r="S53" s="175"/>
      <c r="T53" s="154"/>
      <c r="U53" s="154"/>
      <c r="V53" s="154"/>
      <c r="W53" s="154"/>
      <c r="X53" s="154"/>
      <c r="Y53" s="154"/>
      <c r="Z53" s="154"/>
      <c r="AA53" s="154"/>
      <c r="AB53" s="154"/>
      <c r="AC53" s="156"/>
      <c r="AD53" s="156"/>
      <c r="AE53" s="157"/>
      <c r="AF53" s="157"/>
      <c r="AG53" s="157"/>
      <c r="AH53" s="157"/>
      <c r="AI53" s="157"/>
      <c r="AJ53" s="158"/>
      <c r="AK53" s="159"/>
      <c r="AL53" s="157"/>
      <c r="AM53" s="157"/>
      <c r="AN53" s="157"/>
      <c r="AO53" s="157"/>
      <c r="AP53" s="157"/>
      <c r="AQ53" s="157"/>
      <c r="AR53" s="158"/>
      <c r="AS53" s="159"/>
      <c r="AT53" s="157"/>
      <c r="AU53" s="157"/>
      <c r="AV53" s="157"/>
      <c r="AW53" s="157"/>
      <c r="AX53" s="157"/>
      <c r="AY53" s="157"/>
      <c r="AZ53" s="158"/>
      <c r="BA53" s="159"/>
      <c r="BB53" s="157"/>
      <c r="BC53" s="157"/>
      <c r="BD53" s="157"/>
      <c r="BE53" s="157"/>
      <c r="BF53" s="157"/>
      <c r="BG53" s="157"/>
      <c r="BH53" s="158"/>
      <c r="BI53" s="159"/>
      <c r="BJ53" s="154"/>
      <c r="BK53" s="157"/>
      <c r="BL53" s="157"/>
      <c r="BM53" s="157"/>
      <c r="BN53" s="157"/>
      <c r="BO53" s="157"/>
      <c r="BP53" s="158"/>
      <c r="BQ53" s="159"/>
      <c r="BR53" s="154"/>
      <c r="BS53" s="157" t="str">
        <f t="shared" si="114"/>
        <v/>
      </c>
      <c r="BT53" s="157"/>
      <c r="BU53" s="157" t="str">
        <f t="shared" si="115"/>
        <v/>
      </c>
      <c r="BV53" s="157"/>
      <c r="BW53" s="157" t="str">
        <f t="shared" si="116"/>
        <v/>
      </c>
      <c r="BX53" s="158"/>
      <c r="BY53" s="159"/>
      <c r="BZ53" s="160"/>
      <c r="CA53" s="157" t="str">
        <f t="shared" si="117"/>
        <v/>
      </c>
      <c r="CB53" s="157"/>
      <c r="CC53" s="157" t="str">
        <f t="shared" si="118"/>
        <v/>
      </c>
      <c r="CD53" s="157"/>
      <c r="CE53" s="157" t="str">
        <f t="shared" si="119"/>
        <v/>
      </c>
      <c r="CF53" s="158"/>
      <c r="CG53" s="161"/>
      <c r="CH53" s="161"/>
      <c r="CI53" s="157" t="str">
        <f t="shared" si="120"/>
        <v/>
      </c>
      <c r="CJ53" s="157"/>
      <c r="CK53" s="157" t="str">
        <f t="shared" si="121"/>
        <v/>
      </c>
      <c r="CL53" s="157"/>
      <c r="CM53" s="157" t="str">
        <f t="shared" si="122"/>
        <v/>
      </c>
      <c r="CN53" s="158"/>
      <c r="CO53" s="161"/>
    </row>
    <row r="54" spans="1:122" s="144" customFormat="1" ht="72" customHeight="1" x14ac:dyDescent="0.2">
      <c r="A54" s="139"/>
      <c r="B54" s="139" t="s">
        <v>55</v>
      </c>
      <c r="C54" s="111" t="str">
        <f t="shared" si="195"/>
        <v>2 - LA RESERVATION TELEPHONIQUE - LA DEMANDE D'INFORMATIONS</v>
      </c>
      <c r="D54" s="245" t="str">
        <f>L$53</f>
        <v>La demande d'informations</v>
      </c>
      <c r="E54" s="110"/>
      <c r="F54" s="110">
        <f>VLOOKUP(H54,Feuil1!A$1:B$5,2,0)</f>
        <v>0.35</v>
      </c>
      <c r="G54" s="139">
        <f>IF(H54="Information et Communication",1,IF(H54="Savoir-faire Savoir-être",2,IF(H54="Confort et hygiène",3,IF(H54="Qualité de la prestation",5,IF(H54="Développement Durable",4)))))</f>
        <v>2</v>
      </c>
      <c r="H54" s="140" t="s">
        <v>106</v>
      </c>
      <c r="I54" s="141" t="s">
        <v>137</v>
      </c>
      <c r="J54" s="142">
        <v>10</v>
      </c>
      <c r="K54" s="142">
        <f>IF(J54&lt;&gt;"",MAX(K$1:K53)+1,"")</f>
        <v>45</v>
      </c>
      <c r="L54" s="321" t="s">
        <v>138</v>
      </c>
      <c r="M54" s="322">
        <v>3</v>
      </c>
      <c r="N54" s="323" t="s">
        <v>0</v>
      </c>
      <c r="O54" s="324"/>
      <c r="P54" s="325" t="str">
        <f t="shared" si="257"/>
        <v>oui</v>
      </c>
      <c r="Q54" s="321" t="s">
        <v>139</v>
      </c>
      <c r="R54" s="326" t="s">
        <v>67</v>
      </c>
      <c r="S54" s="143"/>
      <c r="U54" s="145">
        <f t="shared" ref="U54:U58" si="258">M54</f>
        <v>3</v>
      </c>
      <c r="V54" s="145">
        <f t="shared" ref="V54:V58" si="259">IF(N54="OUI",1,IF(N54="NON",0,IF(N54="Non Mesuré","",0)))</f>
        <v>1</v>
      </c>
      <c r="W54" s="145">
        <f t="shared" ref="W54:W58" si="260">IF(N54&lt;&gt;"Non Mesuré",U54*V54,"")</f>
        <v>3</v>
      </c>
      <c r="X54" s="145"/>
      <c r="Y54" s="145">
        <f t="shared" ref="Y54:Y58" si="261">IF(N54="Non Mesuré",U54,0)</f>
        <v>0</v>
      </c>
      <c r="Z54" s="145"/>
      <c r="AA54" s="145">
        <f t="shared" ref="AA54:AA58" si="262">U54-Y54</f>
        <v>3</v>
      </c>
      <c r="AB54" s="145"/>
      <c r="AC54" s="146"/>
      <c r="AD54" s="146"/>
      <c r="AE54" s="147" t="str">
        <f t="shared" ref="AE54:AE58" si="263">IF(G54=1,W54,"")</f>
        <v/>
      </c>
      <c r="AF54" s="147"/>
      <c r="AG54" s="147" t="str">
        <f t="shared" ref="AG54:AG58" si="264">IF(G54=1,Y54,"")</f>
        <v/>
      </c>
      <c r="AH54" s="147"/>
      <c r="AI54" s="147" t="str">
        <f t="shared" ref="AI54:AI58" si="265">IF(G54=1,AA54,"")</f>
        <v/>
      </c>
      <c r="AJ54" s="148"/>
      <c r="AK54" s="149"/>
      <c r="AL54" s="147"/>
      <c r="AM54" s="147">
        <f t="shared" ref="AM54:AM58" si="266">IF(G54=2,W54,"")</f>
        <v>3</v>
      </c>
      <c r="AN54" s="147"/>
      <c r="AO54" s="147">
        <f t="shared" ref="AO54:AO58" si="267">IF(G54=2,Y54,"")</f>
        <v>0</v>
      </c>
      <c r="AP54" s="147"/>
      <c r="AQ54" s="147">
        <f t="shared" ref="AQ54:AQ58" si="268">IF(G54=2,AA54,"")</f>
        <v>3</v>
      </c>
      <c r="AR54" s="148"/>
      <c r="AS54" s="149"/>
      <c r="AT54" s="147"/>
      <c r="AU54" s="147" t="str">
        <f t="shared" ref="AU54:AU58" si="269">IF(G54=3,W54,"")</f>
        <v/>
      </c>
      <c r="AV54" s="147"/>
      <c r="AW54" s="147" t="str">
        <f t="shared" ref="AW54:AW58" si="270">IF(G54=3,Y54,"")</f>
        <v/>
      </c>
      <c r="AX54" s="147"/>
      <c r="AY54" s="147" t="str">
        <f t="shared" ref="AY54:AY58" si="271">IF(G54=3,AA54,"")</f>
        <v/>
      </c>
      <c r="AZ54" s="148"/>
      <c r="BA54" s="149"/>
      <c r="BB54" s="147"/>
      <c r="BC54" s="147" t="str">
        <f t="shared" ref="BC54:BC58" si="272">IF(G54=4,W54,"")</f>
        <v/>
      </c>
      <c r="BD54" s="147"/>
      <c r="BE54" s="147" t="str">
        <f t="shared" ref="BE54:BE58" si="273">IF(G54=4,Y54,"")</f>
        <v/>
      </c>
      <c r="BF54" s="147"/>
      <c r="BG54" s="147" t="str">
        <f t="shared" ref="BG54:BG58" si="274">IF(G54=4,AA54,"")</f>
        <v/>
      </c>
      <c r="BH54" s="148"/>
      <c r="BI54" s="149"/>
      <c r="BJ54" s="145"/>
      <c r="BK54" s="147" t="str">
        <f t="shared" ref="BK54:BK58" si="275">IF(G54=5,W54,"")</f>
        <v/>
      </c>
      <c r="BL54" s="147"/>
      <c r="BM54" s="147" t="str">
        <f t="shared" ref="BM54:BM58" si="276">IF(G54=5,Y54,"")</f>
        <v/>
      </c>
      <c r="BN54" s="147"/>
      <c r="BO54" s="147" t="str">
        <f t="shared" ref="BO54:BO58" si="277">IF(G54=5,AA54,"")</f>
        <v/>
      </c>
      <c r="BP54" s="148"/>
      <c r="BQ54" s="149"/>
      <c r="BR54" s="145"/>
      <c r="BS54" s="147" t="str">
        <f t="shared" si="114"/>
        <v/>
      </c>
      <c r="BT54" s="147"/>
      <c r="BU54" s="147" t="str">
        <f t="shared" si="115"/>
        <v/>
      </c>
      <c r="BV54" s="147"/>
      <c r="BW54" s="147" t="str">
        <f t="shared" si="116"/>
        <v/>
      </c>
      <c r="BX54" s="148"/>
      <c r="BY54" s="149"/>
      <c r="BZ54" s="150"/>
      <c r="CA54" s="147" t="str">
        <f t="shared" si="117"/>
        <v/>
      </c>
      <c r="CB54" s="147"/>
      <c r="CC54" s="147" t="str">
        <f t="shared" si="118"/>
        <v/>
      </c>
      <c r="CD54" s="147"/>
      <c r="CE54" s="147" t="str">
        <f t="shared" si="119"/>
        <v/>
      </c>
      <c r="CF54" s="148"/>
      <c r="CI54" s="147" t="str">
        <f t="shared" si="120"/>
        <v/>
      </c>
      <c r="CJ54" s="147"/>
      <c r="CK54" s="147" t="str">
        <f t="shared" si="121"/>
        <v/>
      </c>
      <c r="CL54" s="147"/>
      <c r="CM54" s="147" t="str">
        <f t="shared" si="122"/>
        <v/>
      </c>
      <c r="CN54" s="148"/>
    </row>
    <row r="55" spans="1:122" s="144" customFormat="1" ht="39" customHeight="1" x14ac:dyDescent="0.2">
      <c r="A55" s="139"/>
      <c r="B55" s="139" t="s">
        <v>64</v>
      </c>
      <c r="C55" s="111" t="str">
        <f t="shared" si="195"/>
        <v>2 - LA RESERVATION TELEPHONIQUE - LA DEMANDE D'INFORMATIONS</v>
      </c>
      <c r="D55" s="245" t="str">
        <f>L$53</f>
        <v>La demande d'informations</v>
      </c>
      <c r="E55" s="110"/>
      <c r="F55" s="110">
        <f>VLOOKUP(H55,Feuil1!A$1:B$5,2,0)</f>
        <v>0.1</v>
      </c>
      <c r="G55" s="139">
        <f>IF(H55="Information et Communication",1,IF(H55="Savoir-faire Savoir-être",2,IF(H55="Confort et hygiène",3,IF(H55="Qualité de la prestation",5,IF(H55="Développement Durable",4)))))</f>
        <v>1</v>
      </c>
      <c r="H55" s="140" t="s">
        <v>56</v>
      </c>
      <c r="I55" s="141" t="s">
        <v>78</v>
      </c>
      <c r="J55" s="142">
        <v>2</v>
      </c>
      <c r="K55" s="142">
        <f>IF(J55&lt;&gt;"",MAX(K$1:K54)+1,"")</f>
        <v>46</v>
      </c>
      <c r="L55" s="327" t="s">
        <v>140</v>
      </c>
      <c r="M55" s="328">
        <v>1</v>
      </c>
      <c r="N55" s="329" t="s">
        <v>0</v>
      </c>
      <c r="O55" s="330"/>
      <c r="P55" s="331" t="str">
        <f t="shared" si="257"/>
        <v/>
      </c>
      <c r="Q55" s="327" t="s">
        <v>481</v>
      </c>
      <c r="R55" s="332" t="s">
        <v>67</v>
      </c>
      <c r="S55" s="143"/>
      <c r="U55" s="145">
        <f t="shared" si="258"/>
        <v>1</v>
      </c>
      <c r="V55" s="145">
        <f t="shared" si="259"/>
        <v>1</v>
      </c>
      <c r="W55" s="145">
        <f t="shared" si="260"/>
        <v>1</v>
      </c>
      <c r="X55" s="145"/>
      <c r="Y55" s="145">
        <f t="shared" si="261"/>
        <v>0</v>
      </c>
      <c r="Z55" s="145"/>
      <c r="AA55" s="145">
        <f t="shared" si="262"/>
        <v>1</v>
      </c>
      <c r="AB55" s="145"/>
      <c r="AC55" s="146"/>
      <c r="AD55" s="146"/>
      <c r="AE55" s="147">
        <f t="shared" si="263"/>
        <v>1</v>
      </c>
      <c r="AF55" s="147"/>
      <c r="AG55" s="147">
        <f t="shared" si="264"/>
        <v>0</v>
      </c>
      <c r="AH55" s="147"/>
      <c r="AI55" s="147">
        <f t="shared" si="265"/>
        <v>1</v>
      </c>
      <c r="AJ55" s="148"/>
      <c r="AK55" s="149"/>
      <c r="AL55" s="147"/>
      <c r="AM55" s="147" t="str">
        <f t="shared" si="266"/>
        <v/>
      </c>
      <c r="AN55" s="147"/>
      <c r="AO55" s="147" t="str">
        <f t="shared" si="267"/>
        <v/>
      </c>
      <c r="AP55" s="147"/>
      <c r="AQ55" s="147" t="str">
        <f t="shared" si="268"/>
        <v/>
      </c>
      <c r="AR55" s="148"/>
      <c r="AS55" s="149"/>
      <c r="AT55" s="147"/>
      <c r="AU55" s="147" t="str">
        <f t="shared" si="269"/>
        <v/>
      </c>
      <c r="AV55" s="147"/>
      <c r="AW55" s="147" t="str">
        <f t="shared" si="270"/>
        <v/>
      </c>
      <c r="AX55" s="147"/>
      <c r="AY55" s="147" t="str">
        <f t="shared" si="271"/>
        <v/>
      </c>
      <c r="AZ55" s="148"/>
      <c r="BA55" s="149"/>
      <c r="BB55" s="147"/>
      <c r="BC55" s="147" t="str">
        <f t="shared" si="272"/>
        <v/>
      </c>
      <c r="BD55" s="147"/>
      <c r="BE55" s="147" t="str">
        <f t="shared" si="273"/>
        <v/>
      </c>
      <c r="BF55" s="147"/>
      <c r="BG55" s="147" t="str">
        <f t="shared" si="274"/>
        <v/>
      </c>
      <c r="BH55" s="148"/>
      <c r="BI55" s="149"/>
      <c r="BJ55" s="145"/>
      <c r="BK55" s="147" t="str">
        <f t="shared" si="275"/>
        <v/>
      </c>
      <c r="BL55" s="147"/>
      <c r="BM55" s="147" t="str">
        <f t="shared" si="276"/>
        <v/>
      </c>
      <c r="BN55" s="147"/>
      <c r="BO55" s="147" t="str">
        <f t="shared" si="277"/>
        <v/>
      </c>
      <c r="BP55" s="148"/>
      <c r="BQ55" s="149"/>
      <c r="BR55" s="145"/>
      <c r="BS55" s="147" t="str">
        <f t="shared" si="114"/>
        <v/>
      </c>
      <c r="BT55" s="147"/>
      <c r="BU55" s="147" t="str">
        <f t="shared" si="115"/>
        <v/>
      </c>
      <c r="BV55" s="147"/>
      <c r="BW55" s="147" t="str">
        <f t="shared" si="116"/>
        <v/>
      </c>
      <c r="BX55" s="148"/>
      <c r="BY55" s="149"/>
      <c r="BZ55" s="150"/>
      <c r="CA55" s="147" t="str">
        <f t="shared" si="117"/>
        <v/>
      </c>
      <c r="CB55" s="147"/>
      <c r="CC55" s="147" t="str">
        <f t="shared" si="118"/>
        <v/>
      </c>
      <c r="CD55" s="147"/>
      <c r="CE55" s="147" t="str">
        <f t="shared" si="119"/>
        <v/>
      </c>
      <c r="CF55" s="148"/>
      <c r="CI55" s="147" t="str">
        <f t="shared" si="120"/>
        <v/>
      </c>
      <c r="CJ55" s="147"/>
      <c r="CK55" s="147" t="str">
        <f t="shared" si="121"/>
        <v/>
      </c>
      <c r="CL55" s="147"/>
      <c r="CM55" s="147" t="str">
        <f t="shared" si="122"/>
        <v/>
      </c>
      <c r="CN55" s="148"/>
    </row>
    <row r="56" spans="1:122" s="144" customFormat="1" ht="38.25" customHeight="1" x14ac:dyDescent="0.2">
      <c r="A56" s="139"/>
      <c r="B56" s="139" t="s">
        <v>55</v>
      </c>
      <c r="C56" s="111" t="str">
        <f t="shared" si="195"/>
        <v>2 - LA RESERVATION TELEPHONIQUE - LA DEMANDE D'INFORMATIONS</v>
      </c>
      <c r="D56" s="245" t="str">
        <f>L$53</f>
        <v>La demande d'informations</v>
      </c>
      <c r="E56" s="110"/>
      <c r="F56" s="110">
        <f>VLOOKUP(H56,Feuil1!A$1:B$5,2,0)</f>
        <v>0.35</v>
      </c>
      <c r="G56" s="139">
        <f>IF(H56="Information et Communication",1,IF(H56="Savoir-faire Savoir-être",2,IF(H56="Confort et hygiène",3,IF(H56="Qualité de la prestation",5,IF(H56="Développement Durable",4)))))</f>
        <v>2</v>
      </c>
      <c r="H56" s="140" t="s">
        <v>106</v>
      </c>
      <c r="I56" s="141" t="s">
        <v>137</v>
      </c>
      <c r="J56" s="142">
        <v>10</v>
      </c>
      <c r="K56" s="142">
        <f>IF(J56&lt;&gt;"",MAX(K$1:K55)+1,"")</f>
        <v>47</v>
      </c>
      <c r="L56" s="327" t="s">
        <v>141</v>
      </c>
      <c r="M56" s="328">
        <v>3</v>
      </c>
      <c r="N56" s="329" t="s">
        <v>0</v>
      </c>
      <c r="O56" s="333"/>
      <c r="P56" s="331" t="str">
        <f t="shared" si="257"/>
        <v>oui</v>
      </c>
      <c r="Q56" s="327" t="s">
        <v>142</v>
      </c>
      <c r="R56" s="332" t="s">
        <v>67</v>
      </c>
      <c r="S56" s="143"/>
      <c r="U56" s="145">
        <f t="shared" si="258"/>
        <v>3</v>
      </c>
      <c r="V56" s="145">
        <f t="shared" si="259"/>
        <v>1</v>
      </c>
      <c r="W56" s="145">
        <f t="shared" si="260"/>
        <v>3</v>
      </c>
      <c r="X56" s="145"/>
      <c r="Y56" s="145">
        <f t="shared" si="261"/>
        <v>0</v>
      </c>
      <c r="Z56" s="145"/>
      <c r="AA56" s="145">
        <f t="shared" si="262"/>
        <v>3</v>
      </c>
      <c r="AB56" s="145"/>
      <c r="AC56" s="146"/>
      <c r="AD56" s="146"/>
      <c r="AE56" s="147" t="str">
        <f t="shared" si="263"/>
        <v/>
      </c>
      <c r="AF56" s="147"/>
      <c r="AG56" s="147" t="str">
        <f t="shared" si="264"/>
        <v/>
      </c>
      <c r="AH56" s="147"/>
      <c r="AI56" s="147" t="str">
        <f t="shared" si="265"/>
        <v/>
      </c>
      <c r="AJ56" s="148"/>
      <c r="AK56" s="149"/>
      <c r="AL56" s="147"/>
      <c r="AM56" s="147">
        <f t="shared" si="266"/>
        <v>3</v>
      </c>
      <c r="AN56" s="147"/>
      <c r="AO56" s="147">
        <f t="shared" si="267"/>
        <v>0</v>
      </c>
      <c r="AP56" s="147"/>
      <c r="AQ56" s="147">
        <f t="shared" si="268"/>
        <v>3</v>
      </c>
      <c r="AR56" s="148"/>
      <c r="AS56" s="149"/>
      <c r="AT56" s="147"/>
      <c r="AU56" s="147" t="str">
        <f t="shared" si="269"/>
        <v/>
      </c>
      <c r="AV56" s="147"/>
      <c r="AW56" s="147" t="str">
        <f t="shared" si="270"/>
        <v/>
      </c>
      <c r="AX56" s="147"/>
      <c r="AY56" s="147" t="str">
        <f t="shared" si="271"/>
        <v/>
      </c>
      <c r="AZ56" s="148"/>
      <c r="BA56" s="149"/>
      <c r="BB56" s="147"/>
      <c r="BC56" s="147" t="str">
        <f t="shared" si="272"/>
        <v/>
      </c>
      <c r="BD56" s="147"/>
      <c r="BE56" s="147" t="str">
        <f t="shared" si="273"/>
        <v/>
      </c>
      <c r="BF56" s="147"/>
      <c r="BG56" s="147" t="str">
        <f t="shared" si="274"/>
        <v/>
      </c>
      <c r="BH56" s="148"/>
      <c r="BI56" s="149"/>
      <c r="BJ56" s="145"/>
      <c r="BK56" s="147" t="str">
        <f t="shared" si="275"/>
        <v/>
      </c>
      <c r="BL56" s="147"/>
      <c r="BM56" s="147" t="str">
        <f t="shared" si="276"/>
        <v/>
      </c>
      <c r="BN56" s="147"/>
      <c r="BO56" s="147" t="str">
        <f t="shared" si="277"/>
        <v/>
      </c>
      <c r="BP56" s="148"/>
      <c r="BQ56" s="149"/>
      <c r="BR56" s="145"/>
      <c r="BS56" s="147" t="str">
        <f t="shared" si="114"/>
        <v/>
      </c>
      <c r="BT56" s="147"/>
      <c r="BU56" s="147" t="str">
        <f t="shared" si="115"/>
        <v/>
      </c>
      <c r="BV56" s="147"/>
      <c r="BW56" s="147" t="str">
        <f t="shared" si="116"/>
        <v/>
      </c>
      <c r="BX56" s="148"/>
      <c r="BY56" s="149"/>
      <c r="BZ56" s="150"/>
      <c r="CA56" s="147" t="str">
        <f t="shared" si="117"/>
        <v/>
      </c>
      <c r="CB56" s="147"/>
      <c r="CC56" s="147" t="str">
        <f t="shared" si="118"/>
        <v/>
      </c>
      <c r="CD56" s="147"/>
      <c r="CE56" s="147" t="str">
        <f t="shared" si="119"/>
        <v/>
      </c>
      <c r="CF56" s="148"/>
      <c r="CI56" s="147" t="str">
        <f t="shared" si="120"/>
        <v/>
      </c>
      <c r="CJ56" s="147"/>
      <c r="CK56" s="147" t="str">
        <f t="shared" si="121"/>
        <v/>
      </c>
      <c r="CL56" s="147"/>
      <c r="CM56" s="147" t="str">
        <f t="shared" si="122"/>
        <v/>
      </c>
      <c r="CN56" s="148"/>
    </row>
    <row r="57" spans="1:122" s="144" customFormat="1" ht="34.5" customHeight="1" x14ac:dyDescent="0.25">
      <c r="A57" s="139"/>
      <c r="B57" s="139" t="s">
        <v>55</v>
      </c>
      <c r="C57" s="111" t="str">
        <f t="shared" si="195"/>
        <v>2 - LA RESERVATION TELEPHONIQUE - LA DEMANDE D'INFORMATIONS</v>
      </c>
      <c r="D57" s="256" t="s">
        <v>136</v>
      </c>
      <c r="E57" s="139"/>
      <c r="F57" s="114">
        <v>0.35</v>
      </c>
      <c r="G57" s="114">
        <f>IF(H57="Information et Communication",1,IF(H57="Savoir-faire Savoir-être",2,IF(H57="Confort et hygiène",3,IF(H57="Qualité de la prestation",5,IF(H57="Développement Durable",4)))))</f>
        <v>2</v>
      </c>
      <c r="H57" s="140" t="s">
        <v>106</v>
      </c>
      <c r="I57" s="141"/>
      <c r="J57" s="142">
        <v>200</v>
      </c>
      <c r="K57" s="142">
        <f>IF(J57&lt;&gt;"",MAX(K$1:K56)+1,"")</f>
        <v>48</v>
      </c>
      <c r="L57" s="327" t="s">
        <v>557</v>
      </c>
      <c r="M57" s="328">
        <v>1</v>
      </c>
      <c r="N57" s="329" t="s">
        <v>0</v>
      </c>
      <c r="O57" s="330"/>
      <c r="P57" s="334" t="str">
        <f t="shared" si="257"/>
        <v/>
      </c>
      <c r="Q57" s="327" t="s">
        <v>491</v>
      </c>
      <c r="R57" s="335" t="s">
        <v>67</v>
      </c>
      <c r="S57" s="143"/>
      <c r="T57" s="187"/>
      <c r="U57" s="145">
        <f t="shared" si="258"/>
        <v>1</v>
      </c>
      <c r="V57" s="145">
        <f t="shared" si="259"/>
        <v>1</v>
      </c>
      <c r="W57" s="145">
        <f t="shared" si="260"/>
        <v>1</v>
      </c>
      <c r="X57" s="145"/>
      <c r="Y57" s="145">
        <f t="shared" si="261"/>
        <v>0</v>
      </c>
      <c r="Z57" s="145"/>
      <c r="AA57" s="145">
        <f t="shared" si="262"/>
        <v>1</v>
      </c>
      <c r="AB57" s="145"/>
      <c r="AC57" s="146"/>
      <c r="AD57" s="146"/>
      <c r="AE57" s="147" t="str">
        <f t="shared" si="263"/>
        <v/>
      </c>
      <c r="AF57" s="147"/>
      <c r="AG57" s="147" t="str">
        <f t="shared" si="264"/>
        <v/>
      </c>
      <c r="AH57" s="147"/>
      <c r="AI57" s="147" t="str">
        <f t="shared" si="265"/>
        <v/>
      </c>
      <c r="AJ57" s="148"/>
      <c r="AK57" s="149"/>
      <c r="AL57" s="147"/>
      <c r="AM57" s="147">
        <f t="shared" si="266"/>
        <v>1</v>
      </c>
      <c r="AN57" s="147"/>
      <c r="AO57" s="147">
        <f t="shared" si="267"/>
        <v>0</v>
      </c>
      <c r="AP57" s="147"/>
      <c r="AQ57" s="147">
        <f t="shared" si="268"/>
        <v>1</v>
      </c>
      <c r="AR57" s="148"/>
      <c r="AS57" s="149"/>
      <c r="AT57" s="147"/>
      <c r="AU57" s="147" t="str">
        <f t="shared" si="269"/>
        <v/>
      </c>
      <c r="AV57" s="147"/>
      <c r="AW57" s="147" t="str">
        <f t="shared" si="270"/>
        <v/>
      </c>
      <c r="AX57" s="147"/>
      <c r="AY57" s="147" t="str">
        <f t="shared" si="271"/>
        <v/>
      </c>
      <c r="AZ57" s="148"/>
      <c r="BA57" s="149"/>
      <c r="BB57" s="147"/>
      <c r="BC57" s="147" t="str">
        <f t="shared" si="272"/>
        <v/>
      </c>
      <c r="BD57" s="147"/>
      <c r="BE57" s="147" t="str">
        <f t="shared" si="273"/>
        <v/>
      </c>
      <c r="BF57" s="147"/>
      <c r="BG57" s="147" t="str">
        <f t="shared" si="274"/>
        <v/>
      </c>
      <c r="BH57" s="148"/>
      <c r="BI57" s="149"/>
      <c r="BJ57" s="145"/>
      <c r="BK57" s="147" t="str">
        <f t="shared" si="275"/>
        <v/>
      </c>
      <c r="BL57" s="147"/>
      <c r="BM57" s="147" t="str">
        <f t="shared" si="276"/>
        <v/>
      </c>
      <c r="BN57" s="147"/>
      <c r="BO57" s="147" t="str">
        <f t="shared" si="277"/>
        <v/>
      </c>
      <c r="BP57" s="148"/>
      <c r="BQ57" s="149"/>
      <c r="BR57" s="145"/>
      <c r="BS57" s="147" t="str">
        <f t="shared" si="114"/>
        <v/>
      </c>
      <c r="BT57" s="147"/>
      <c r="BU57" s="147" t="str">
        <f t="shared" si="115"/>
        <v/>
      </c>
      <c r="BV57" s="147"/>
      <c r="BW57" s="147" t="str">
        <f t="shared" si="116"/>
        <v/>
      </c>
      <c r="BX57" s="148"/>
      <c r="BY57" s="149"/>
      <c r="BZ57" s="150"/>
      <c r="CA57" s="147" t="str">
        <f t="shared" si="117"/>
        <v/>
      </c>
      <c r="CB57" s="147"/>
      <c r="CC57" s="147" t="str">
        <f t="shared" si="118"/>
        <v/>
      </c>
      <c r="CD57" s="147"/>
      <c r="CE57" s="147" t="str">
        <f t="shared" si="119"/>
        <v/>
      </c>
      <c r="CF57" s="148"/>
      <c r="CI57" s="147" t="str">
        <f t="shared" si="120"/>
        <v/>
      </c>
      <c r="CJ57" s="147"/>
      <c r="CK57" s="147" t="str">
        <f t="shared" si="121"/>
        <v/>
      </c>
      <c r="CL57" s="147"/>
      <c r="CM57" s="147" t="str">
        <f t="shared" si="122"/>
        <v/>
      </c>
      <c r="CN57" s="148"/>
      <c r="DR57" s="257"/>
    </row>
    <row r="58" spans="1:122" s="144" customFormat="1" ht="33.75" customHeight="1" x14ac:dyDescent="0.2">
      <c r="A58" s="139"/>
      <c r="B58" s="139" t="s">
        <v>55</v>
      </c>
      <c r="C58" s="111" t="str">
        <f t="shared" si="195"/>
        <v>2 - LA RESERVATION TELEPHONIQUE - LA DEMANDE D'INFORMATIONS</v>
      </c>
      <c r="D58" s="245" t="str">
        <f>L$53</f>
        <v>La demande d'informations</v>
      </c>
      <c r="E58" s="110"/>
      <c r="F58" s="110">
        <f>VLOOKUP(H58,Feuil1!A$1:B$5,2,0)</f>
        <v>0.35</v>
      </c>
      <c r="G58" s="139">
        <f>IF(H58="Information et Communication",1,IF(H58="Savoir-faire Savoir-être",2,IF(H58="Confort et hygiène",3,IF(H58="Qualité de la prestation",5,IF(H58="Développement Durable",4)))))</f>
        <v>2</v>
      </c>
      <c r="H58" s="140" t="s">
        <v>106</v>
      </c>
      <c r="I58" s="141" t="s">
        <v>137</v>
      </c>
      <c r="J58" s="142">
        <v>10</v>
      </c>
      <c r="K58" s="142">
        <f>IF(J58&lt;&gt;"",MAX(K$1:K57)+1,"")</f>
        <v>49</v>
      </c>
      <c r="L58" s="336" t="s">
        <v>573</v>
      </c>
      <c r="M58" s="337">
        <v>3</v>
      </c>
      <c r="N58" s="338" t="s">
        <v>0</v>
      </c>
      <c r="O58" s="339"/>
      <c r="P58" s="340" t="str">
        <f t="shared" si="257"/>
        <v>oui</v>
      </c>
      <c r="Q58" s="336" t="s">
        <v>143</v>
      </c>
      <c r="R58" s="341" t="s">
        <v>67</v>
      </c>
      <c r="S58" s="143"/>
      <c r="U58" s="145">
        <f t="shared" si="258"/>
        <v>3</v>
      </c>
      <c r="V58" s="145">
        <f t="shared" si="259"/>
        <v>1</v>
      </c>
      <c r="W58" s="145">
        <f t="shared" si="260"/>
        <v>3</v>
      </c>
      <c r="X58" s="145"/>
      <c r="Y58" s="145">
        <f t="shared" si="261"/>
        <v>0</v>
      </c>
      <c r="Z58" s="145"/>
      <c r="AA58" s="145">
        <f t="shared" si="262"/>
        <v>3</v>
      </c>
      <c r="AB58" s="145"/>
      <c r="AC58" s="146"/>
      <c r="AD58" s="146"/>
      <c r="AE58" s="147" t="str">
        <f t="shared" si="263"/>
        <v/>
      </c>
      <c r="AF58" s="147"/>
      <c r="AG58" s="147" t="str">
        <f t="shared" si="264"/>
        <v/>
      </c>
      <c r="AH58" s="147"/>
      <c r="AI58" s="147" t="str">
        <f t="shared" si="265"/>
        <v/>
      </c>
      <c r="AJ58" s="148"/>
      <c r="AK58" s="149"/>
      <c r="AL58" s="147"/>
      <c r="AM58" s="147">
        <f t="shared" si="266"/>
        <v>3</v>
      </c>
      <c r="AN58" s="147"/>
      <c r="AO58" s="147">
        <f t="shared" si="267"/>
        <v>0</v>
      </c>
      <c r="AP58" s="147"/>
      <c r="AQ58" s="147">
        <f t="shared" si="268"/>
        <v>3</v>
      </c>
      <c r="AR58" s="148"/>
      <c r="AS58" s="149"/>
      <c r="AT58" s="147"/>
      <c r="AU58" s="147" t="str">
        <f t="shared" si="269"/>
        <v/>
      </c>
      <c r="AV58" s="147"/>
      <c r="AW58" s="147" t="str">
        <f t="shared" si="270"/>
        <v/>
      </c>
      <c r="AX58" s="147"/>
      <c r="AY58" s="147" t="str">
        <f t="shared" si="271"/>
        <v/>
      </c>
      <c r="AZ58" s="148"/>
      <c r="BA58" s="149"/>
      <c r="BB58" s="147"/>
      <c r="BC58" s="147" t="str">
        <f t="shared" si="272"/>
        <v/>
      </c>
      <c r="BD58" s="147"/>
      <c r="BE58" s="147" t="str">
        <f t="shared" si="273"/>
        <v/>
      </c>
      <c r="BF58" s="147"/>
      <c r="BG58" s="147" t="str">
        <f t="shared" si="274"/>
        <v/>
      </c>
      <c r="BH58" s="148"/>
      <c r="BI58" s="149"/>
      <c r="BJ58" s="145"/>
      <c r="BK58" s="147" t="str">
        <f t="shared" si="275"/>
        <v/>
      </c>
      <c r="BL58" s="147"/>
      <c r="BM58" s="147" t="str">
        <f t="shared" si="276"/>
        <v/>
      </c>
      <c r="BN58" s="147"/>
      <c r="BO58" s="147" t="str">
        <f t="shared" si="277"/>
        <v/>
      </c>
      <c r="BP58" s="148"/>
      <c r="BQ58" s="149"/>
      <c r="BR58" s="145"/>
      <c r="BS58" s="147" t="str">
        <f t="shared" si="114"/>
        <v/>
      </c>
      <c r="BT58" s="147"/>
      <c r="BU58" s="147" t="str">
        <f t="shared" si="115"/>
        <v/>
      </c>
      <c r="BV58" s="147"/>
      <c r="BW58" s="147" t="str">
        <f t="shared" si="116"/>
        <v/>
      </c>
      <c r="BX58" s="148"/>
      <c r="BY58" s="149"/>
      <c r="BZ58" s="150"/>
      <c r="CA58" s="147" t="str">
        <f t="shared" si="117"/>
        <v/>
      </c>
      <c r="CB58" s="147"/>
      <c r="CC58" s="147" t="str">
        <f t="shared" si="118"/>
        <v/>
      </c>
      <c r="CD58" s="147"/>
      <c r="CE58" s="147" t="str">
        <f t="shared" si="119"/>
        <v/>
      </c>
      <c r="CF58" s="148"/>
      <c r="CI58" s="147" t="str">
        <f t="shared" si="120"/>
        <v/>
      </c>
      <c r="CJ58" s="147"/>
      <c r="CK58" s="147" t="str">
        <f t="shared" si="121"/>
        <v/>
      </c>
      <c r="CL58" s="147"/>
      <c r="CM58" s="147" t="str">
        <f t="shared" si="122"/>
        <v/>
      </c>
      <c r="CN58" s="148"/>
    </row>
    <row r="59" spans="1:122" s="144" customFormat="1" ht="42.75" customHeight="1" x14ac:dyDescent="0.2">
      <c r="A59" s="139"/>
      <c r="B59" s="139"/>
      <c r="C59" s="111" t="str">
        <f t="shared" ref="C59:C89" si="278">L$59</f>
        <v>3 - L'ACHEMINEMENT SUR LE LIEU - LES EXTERIEURS - LA SIGNALISATION - LA TERRASSE (SI EXISTANTE)</v>
      </c>
      <c r="D59" s="245"/>
      <c r="E59" s="110"/>
      <c r="F59" s="110" t="e">
        <f>VLOOKUP(H59,Feuil1!A$1:B$5,2,0)</f>
        <v>#N/A</v>
      </c>
      <c r="G59" s="139"/>
      <c r="H59" s="140"/>
      <c r="I59" s="166"/>
      <c r="J59" s="142"/>
      <c r="K59" s="297" t="str">
        <f>IF(J59&lt;&gt;"",MAX(K$1:K58)+1,"")</f>
        <v/>
      </c>
      <c r="L59" s="402" t="s">
        <v>144</v>
      </c>
      <c r="M59" s="403" t="s">
        <v>28</v>
      </c>
      <c r="N59" s="404" t="s">
        <v>29</v>
      </c>
      <c r="O59" s="405" t="s">
        <v>30</v>
      </c>
      <c r="P59" s="409" t="str">
        <f t="shared" si="257"/>
        <v/>
      </c>
      <c r="Q59" s="407" t="s">
        <v>31</v>
      </c>
      <c r="R59" s="408" t="s">
        <v>487</v>
      </c>
      <c r="S59" s="143"/>
      <c r="U59" s="145"/>
      <c r="V59" s="145"/>
      <c r="W59" s="145"/>
      <c r="X59" s="145">
        <f>SUM(W39:W58)</f>
        <v>43</v>
      </c>
      <c r="Y59" s="150"/>
      <c r="Z59" s="145">
        <f>SUM(Y39:Y58)</f>
        <v>0</v>
      </c>
      <c r="AA59" s="150"/>
      <c r="AB59" s="145">
        <f>SUM(AA39:AA58)</f>
        <v>43</v>
      </c>
      <c r="AC59" s="146">
        <f>X59/AB59</f>
        <v>1</v>
      </c>
      <c r="AD59" s="150"/>
      <c r="AE59" s="147" t="str">
        <f>IF(G59=1,W59,"")</f>
        <v/>
      </c>
      <c r="AF59" s="147"/>
      <c r="AG59" s="147" t="str">
        <f>IF(G59=1,Y59,"")</f>
        <v/>
      </c>
      <c r="AH59" s="147"/>
      <c r="AI59" s="147" t="str">
        <f>IF(G59=1,AA59,"")</f>
        <v/>
      </c>
      <c r="AJ59" s="148"/>
      <c r="AK59" s="149"/>
      <c r="AL59" s="147"/>
      <c r="AM59" s="147" t="str">
        <f>IF(G59=2,W59,"")</f>
        <v/>
      </c>
      <c r="AN59" s="147"/>
      <c r="AO59" s="147" t="str">
        <f>IF(G59=2,Y59,"")</f>
        <v/>
      </c>
      <c r="AP59" s="147"/>
      <c r="AQ59" s="147" t="str">
        <f>IF(G59=2,AA59,"")</f>
        <v/>
      </c>
      <c r="AR59" s="148"/>
      <c r="AS59" s="149"/>
      <c r="AT59" s="147"/>
      <c r="AU59" s="147" t="str">
        <f>IF(G59=3,W59,"")</f>
        <v/>
      </c>
      <c r="AV59" s="147"/>
      <c r="AW59" s="147" t="str">
        <f>IF(G59=3,Y59,"")</f>
        <v/>
      </c>
      <c r="AX59" s="147"/>
      <c r="AY59" s="147" t="str">
        <f>IF(G59=3,AA59,"")</f>
        <v/>
      </c>
      <c r="AZ59" s="148"/>
      <c r="BA59" s="149"/>
      <c r="BB59" s="147"/>
      <c r="BC59" s="147" t="str">
        <f>IF(G59=4,W59,"")</f>
        <v/>
      </c>
      <c r="BD59" s="147"/>
      <c r="BE59" s="147" t="str">
        <f>IF(G59=4,Y59,"")</f>
        <v/>
      </c>
      <c r="BF59" s="147"/>
      <c r="BG59" s="147" t="str">
        <f>IF(G59=4,AA59,"")</f>
        <v/>
      </c>
      <c r="BH59" s="148"/>
      <c r="BI59" s="149"/>
      <c r="BJ59" s="145"/>
      <c r="BK59" s="147" t="str">
        <f>IF(G59=5,W59,"")</f>
        <v/>
      </c>
      <c r="BL59" s="147"/>
      <c r="BM59" s="147" t="str">
        <f>IF(G59=5,Y59,"")</f>
        <v/>
      </c>
      <c r="BN59" s="147"/>
      <c r="BO59" s="147" t="str">
        <f>IF(G59=5,AA59,"")</f>
        <v/>
      </c>
      <c r="BP59" s="148"/>
      <c r="BQ59" s="149"/>
      <c r="BR59" s="145"/>
      <c r="BS59" s="147" t="str">
        <f t="shared" ref="BS59:BS95" si="279">IF(A59=31,W59,"")</f>
        <v/>
      </c>
      <c r="BT59" s="147"/>
      <c r="BU59" s="147" t="str">
        <f t="shared" ref="BU59:BU95" si="280">IF(A59=31,Y59,"")</f>
        <v/>
      </c>
      <c r="BV59" s="147"/>
      <c r="BW59" s="147" t="str">
        <f t="shared" ref="BW59:BW95" si="281">IF(A59=31,AA59,"")</f>
        <v/>
      </c>
      <c r="BX59" s="148"/>
      <c r="BY59" s="149"/>
      <c r="BZ59" s="150"/>
      <c r="CA59" s="147" t="str">
        <f t="shared" ref="CA59:CA95" si="282">IF(A59=32,W59,"")</f>
        <v/>
      </c>
      <c r="CB59" s="147"/>
      <c r="CC59" s="147" t="str">
        <f t="shared" ref="CC59:CC95" si="283">IF(A59=32,Y59,"")</f>
        <v/>
      </c>
      <c r="CD59" s="147"/>
      <c r="CE59" s="147" t="str">
        <f t="shared" ref="CE59:CE95" si="284">IF(A59=32,AA59,"")</f>
        <v/>
      </c>
      <c r="CF59" s="148"/>
      <c r="CI59" s="147" t="str">
        <f t="shared" ref="CI59:CI95" si="285">IF(A59=33,W59,"")</f>
        <v/>
      </c>
      <c r="CJ59" s="147"/>
      <c r="CK59" s="147" t="str">
        <f t="shared" ref="CK59:CK95" si="286">IF(A59=33,Y59,"")</f>
        <v/>
      </c>
      <c r="CL59" s="147"/>
      <c r="CM59" s="147" t="str">
        <f t="shared" ref="CM59:CM95" si="287">IF(A59=33,AA59,"")</f>
        <v/>
      </c>
      <c r="CN59" s="148"/>
    </row>
    <row r="60" spans="1:122" s="179" customFormat="1" ht="18" customHeight="1" x14ac:dyDescent="0.25">
      <c r="A60" s="167"/>
      <c r="B60" s="167"/>
      <c r="C60" s="111" t="str">
        <f t="shared" si="278"/>
        <v>3 - L'ACHEMINEMENT SUR LE LIEU - LES EXTERIEURS - LA SIGNALISATION - LA TERRASSE (SI EXISTANTE)</v>
      </c>
      <c r="D60" s="245" t="str">
        <f>L$60</f>
        <v>L'accès à l'établissement</v>
      </c>
      <c r="E60" s="110"/>
      <c r="F60" s="110" t="e">
        <f>VLOOKUP(H60,Feuil1!A$1:B$5,2,0)</f>
        <v>#N/A</v>
      </c>
      <c r="G60" s="110"/>
      <c r="H60" s="172"/>
      <c r="I60" s="169"/>
      <c r="J60" s="170"/>
      <c r="K60" s="171" t="str">
        <f>IF(J60&lt;&gt;"",MAX(K$1:K59)+1,"")</f>
        <v/>
      </c>
      <c r="L60" s="172" t="s">
        <v>145</v>
      </c>
      <c r="M60" s="173"/>
      <c r="N60" s="240"/>
      <c r="O60" s="300"/>
      <c r="P60" s="238" t="str">
        <f t="shared" si="257"/>
        <v/>
      </c>
      <c r="Q60" s="170"/>
      <c r="R60" s="174"/>
      <c r="S60" s="175"/>
      <c r="T60" s="154"/>
      <c r="U60" s="176"/>
      <c r="V60" s="176"/>
      <c r="W60" s="176"/>
      <c r="X60" s="177"/>
      <c r="Y60" s="176"/>
      <c r="Z60" s="176"/>
      <c r="AA60" s="176"/>
      <c r="AB60" s="176"/>
      <c r="AC60" s="178"/>
      <c r="AD60" s="156"/>
      <c r="AE60" s="157"/>
      <c r="AF60" s="157"/>
      <c r="AG60" s="157"/>
      <c r="AH60" s="157"/>
      <c r="AI60" s="157"/>
      <c r="AJ60" s="158"/>
      <c r="AK60" s="159"/>
      <c r="AL60" s="157"/>
      <c r="AM60" s="157"/>
      <c r="AN60" s="157"/>
      <c r="AO60" s="157"/>
      <c r="AP60" s="157"/>
      <c r="AQ60" s="157"/>
      <c r="AR60" s="158"/>
      <c r="AS60" s="159"/>
      <c r="AT60" s="157"/>
      <c r="AU60" s="157"/>
      <c r="AV60" s="157"/>
      <c r="AW60" s="157"/>
      <c r="AX60" s="157"/>
      <c r="AY60" s="157"/>
      <c r="AZ60" s="158"/>
      <c r="BA60" s="159"/>
      <c r="BB60" s="157"/>
      <c r="BC60" s="157"/>
      <c r="BD60" s="157"/>
      <c r="BE60" s="157"/>
      <c r="BF60" s="157"/>
      <c r="BG60" s="157"/>
      <c r="BH60" s="158"/>
      <c r="BI60" s="159"/>
      <c r="BJ60" s="154"/>
      <c r="BK60" s="157"/>
      <c r="BL60" s="157"/>
      <c r="BM60" s="157"/>
      <c r="BN60" s="157"/>
      <c r="BO60" s="157"/>
      <c r="BP60" s="158"/>
      <c r="BQ60" s="159"/>
      <c r="BR60" s="154"/>
      <c r="BS60" s="157" t="str">
        <f t="shared" si="279"/>
        <v/>
      </c>
      <c r="BT60" s="157"/>
      <c r="BU60" s="157" t="str">
        <f t="shared" si="280"/>
        <v/>
      </c>
      <c r="BV60" s="157"/>
      <c r="BW60" s="157" t="str">
        <f t="shared" si="281"/>
        <v/>
      </c>
      <c r="BX60" s="158"/>
      <c r="BY60" s="159"/>
      <c r="BZ60" s="160"/>
      <c r="CA60" s="157" t="str">
        <f t="shared" si="282"/>
        <v/>
      </c>
      <c r="CB60" s="157"/>
      <c r="CC60" s="157" t="str">
        <f t="shared" si="283"/>
        <v/>
      </c>
      <c r="CD60" s="157"/>
      <c r="CE60" s="157" t="str">
        <f t="shared" si="284"/>
        <v/>
      </c>
      <c r="CF60" s="158"/>
      <c r="CG60" s="161"/>
      <c r="CH60" s="161"/>
      <c r="CI60" s="157" t="str">
        <f t="shared" si="285"/>
        <v/>
      </c>
      <c r="CJ60" s="157"/>
      <c r="CK60" s="157" t="str">
        <f t="shared" si="286"/>
        <v/>
      </c>
      <c r="CL60" s="157"/>
      <c r="CM60" s="157" t="str">
        <f t="shared" si="287"/>
        <v/>
      </c>
      <c r="CN60" s="158"/>
      <c r="CO60" s="161"/>
    </row>
    <row r="61" spans="1:122" s="144" customFormat="1" ht="42.75" customHeight="1" x14ac:dyDescent="0.2">
      <c r="A61" s="139"/>
      <c r="B61" s="139" t="s">
        <v>55</v>
      </c>
      <c r="C61" s="111" t="str">
        <f t="shared" si="278"/>
        <v>3 - L'ACHEMINEMENT SUR LE LIEU - LES EXTERIEURS - LA SIGNALISATION - LA TERRASSE (SI EXISTANTE)</v>
      </c>
      <c r="D61" s="245" t="str">
        <f>L$60</f>
        <v>L'accès à l'établissement</v>
      </c>
      <c r="E61" s="110"/>
      <c r="F61" s="110">
        <f>VLOOKUP(H61,Feuil1!A$1:B$5,2,0)</f>
        <v>0.1</v>
      </c>
      <c r="G61" s="139">
        <f>IF(H61="Information et Communication",1,IF(H61="Savoir-faire Savoir-être",2,IF(H61="Confort et hygiène",3,IF(H61="Qualité de la prestation",5,IF(H61="Développement Durable",4)))))</f>
        <v>1</v>
      </c>
      <c r="H61" s="140" t="s">
        <v>56</v>
      </c>
      <c r="I61" s="141" t="s">
        <v>146</v>
      </c>
      <c r="J61" s="142">
        <v>11</v>
      </c>
      <c r="K61" s="142">
        <f>IF(J61&lt;&gt;"",MAX(K$1:K60)+1,"")</f>
        <v>50</v>
      </c>
      <c r="L61" s="321" t="s">
        <v>538</v>
      </c>
      <c r="M61" s="322">
        <v>1</v>
      </c>
      <c r="N61" s="323" t="s">
        <v>0</v>
      </c>
      <c r="O61" s="324"/>
      <c r="P61" s="325" t="str">
        <f t="shared" si="257"/>
        <v/>
      </c>
      <c r="Q61" s="321" t="s">
        <v>147</v>
      </c>
      <c r="R61" s="342" t="s">
        <v>67</v>
      </c>
      <c r="S61" s="143"/>
      <c r="U61" s="145">
        <f t="shared" ref="U61:U62" si="288">M61</f>
        <v>1</v>
      </c>
      <c r="V61" s="145">
        <f t="shared" ref="V61:V62" si="289">IF(N61="OUI",1,IF(N61="NON",0,IF(N61="Non Mesuré","",0)))</f>
        <v>1</v>
      </c>
      <c r="W61" s="145">
        <f t="shared" ref="W61:W62" si="290">IF(N61&lt;&gt;"Non Mesuré",U61*V61,"")</f>
        <v>1</v>
      </c>
      <c r="X61" s="145"/>
      <c r="Y61" s="145">
        <f t="shared" ref="Y61:Y62" si="291">IF(N61="Non Mesuré",U61,0)</f>
        <v>0</v>
      </c>
      <c r="Z61" s="145"/>
      <c r="AA61" s="145">
        <f t="shared" ref="AA61:AA62" si="292">U61-Y61</f>
        <v>1</v>
      </c>
      <c r="AB61" s="145"/>
      <c r="AC61" s="146"/>
      <c r="AD61" s="146"/>
      <c r="AE61" s="147">
        <f t="shared" ref="AE61:AE62" si="293">IF(G61=1,W61,"")</f>
        <v>1</v>
      </c>
      <c r="AF61" s="147"/>
      <c r="AG61" s="147">
        <f t="shared" ref="AG61:AG62" si="294">IF(G61=1,Y61,"")</f>
        <v>0</v>
      </c>
      <c r="AH61" s="147"/>
      <c r="AI61" s="147">
        <f t="shared" ref="AI61:AI62" si="295">IF(G61=1,AA61,"")</f>
        <v>1</v>
      </c>
      <c r="AJ61" s="148"/>
      <c r="AK61" s="149"/>
      <c r="AL61" s="147"/>
      <c r="AM61" s="147" t="str">
        <f t="shared" ref="AM61:AM62" si="296">IF(G61=2,W61,"")</f>
        <v/>
      </c>
      <c r="AN61" s="147"/>
      <c r="AO61" s="147" t="str">
        <f t="shared" ref="AO61:AO62" si="297">IF(G61=2,Y61,"")</f>
        <v/>
      </c>
      <c r="AP61" s="147"/>
      <c r="AQ61" s="147" t="str">
        <f t="shared" ref="AQ61:AQ62" si="298">IF(G61=2,AA61,"")</f>
        <v/>
      </c>
      <c r="AR61" s="148"/>
      <c r="AS61" s="149"/>
      <c r="AT61" s="147"/>
      <c r="AU61" s="147" t="str">
        <f t="shared" ref="AU61:AU62" si="299">IF(G61=3,W61,"")</f>
        <v/>
      </c>
      <c r="AV61" s="147"/>
      <c r="AW61" s="147" t="str">
        <f t="shared" ref="AW61:AW62" si="300">IF(G61=3,Y61,"")</f>
        <v/>
      </c>
      <c r="AX61" s="147"/>
      <c r="AY61" s="147" t="str">
        <f t="shared" ref="AY61:AY62" si="301">IF(G61=3,AA61,"")</f>
        <v/>
      </c>
      <c r="AZ61" s="148"/>
      <c r="BA61" s="149"/>
      <c r="BB61" s="147"/>
      <c r="BC61" s="147" t="str">
        <f t="shared" ref="BC61:BC62" si="302">IF(G61=4,W61,"")</f>
        <v/>
      </c>
      <c r="BD61" s="147"/>
      <c r="BE61" s="147" t="str">
        <f t="shared" ref="BE61:BE62" si="303">IF(G61=4,Y61,"")</f>
        <v/>
      </c>
      <c r="BF61" s="147"/>
      <c r="BG61" s="147" t="str">
        <f t="shared" ref="BG61:BG62" si="304">IF(G61=4,AA61,"")</f>
        <v/>
      </c>
      <c r="BH61" s="148"/>
      <c r="BI61" s="149"/>
      <c r="BJ61" s="145"/>
      <c r="BK61" s="147" t="str">
        <f t="shared" ref="BK61:BK62" si="305">IF(G61=5,W61,"")</f>
        <v/>
      </c>
      <c r="BL61" s="147"/>
      <c r="BM61" s="147" t="str">
        <f t="shared" ref="BM61:BM62" si="306">IF(G61=5,Y61,"")</f>
        <v/>
      </c>
      <c r="BN61" s="147"/>
      <c r="BO61" s="147" t="str">
        <f t="shared" ref="BO61:BO62" si="307">IF(G61=5,AA61,"")</f>
        <v/>
      </c>
      <c r="BP61" s="148"/>
      <c r="BQ61" s="149"/>
      <c r="BR61" s="145"/>
      <c r="BS61" s="147" t="str">
        <f t="shared" si="279"/>
        <v/>
      </c>
      <c r="BT61" s="147"/>
      <c r="BU61" s="147" t="str">
        <f t="shared" si="280"/>
        <v/>
      </c>
      <c r="BV61" s="147"/>
      <c r="BW61" s="147" t="str">
        <f t="shared" si="281"/>
        <v/>
      </c>
      <c r="BX61" s="148"/>
      <c r="BY61" s="149"/>
      <c r="BZ61" s="150"/>
      <c r="CA61" s="147" t="str">
        <f t="shared" si="282"/>
        <v/>
      </c>
      <c r="CB61" s="147"/>
      <c r="CC61" s="147" t="str">
        <f t="shared" si="283"/>
        <v/>
      </c>
      <c r="CD61" s="147"/>
      <c r="CE61" s="147" t="str">
        <f t="shared" si="284"/>
        <v/>
      </c>
      <c r="CF61" s="148"/>
      <c r="CI61" s="147" t="str">
        <f t="shared" si="285"/>
        <v/>
      </c>
      <c r="CJ61" s="147"/>
      <c r="CK61" s="147" t="str">
        <f t="shared" si="286"/>
        <v/>
      </c>
      <c r="CL61" s="147"/>
      <c r="CM61" s="147" t="str">
        <f t="shared" si="287"/>
        <v/>
      </c>
      <c r="CN61" s="148"/>
    </row>
    <row r="62" spans="1:122" s="144" customFormat="1" ht="36.75" customHeight="1" x14ac:dyDescent="0.2">
      <c r="A62" s="139"/>
      <c r="B62" s="139" t="s">
        <v>55</v>
      </c>
      <c r="C62" s="111" t="str">
        <f t="shared" si="278"/>
        <v>3 - L'ACHEMINEMENT SUR LE LIEU - LES EXTERIEURS - LA SIGNALISATION - LA TERRASSE (SI EXISTANTE)</v>
      </c>
      <c r="D62" s="245" t="str">
        <f>L$60</f>
        <v>L'accès à l'établissement</v>
      </c>
      <c r="E62" s="110"/>
      <c r="F62" s="110">
        <f>VLOOKUP(H62,Feuil1!A$1:B$5,2,0)</f>
        <v>0.1</v>
      </c>
      <c r="G62" s="139">
        <f>IF(H62="Information et Communication",1,IF(H62="Savoir-faire Savoir-être",2,IF(H62="Confort et hygiène",3,IF(H62="Qualité de la prestation",5,IF(H62="Développement Durable",4)))))</f>
        <v>1</v>
      </c>
      <c r="H62" s="140" t="s">
        <v>56</v>
      </c>
      <c r="I62" s="141" t="s">
        <v>146</v>
      </c>
      <c r="J62" s="142">
        <v>11</v>
      </c>
      <c r="K62" s="142">
        <f>IF(J62&lt;&gt;"",MAX(K$1:K61)+1,"")</f>
        <v>51</v>
      </c>
      <c r="L62" s="336" t="s">
        <v>148</v>
      </c>
      <c r="M62" s="337">
        <v>3</v>
      </c>
      <c r="N62" s="338" t="s">
        <v>0</v>
      </c>
      <c r="O62" s="343"/>
      <c r="P62" s="340" t="str">
        <f t="shared" si="257"/>
        <v>oui</v>
      </c>
      <c r="Q62" s="336" t="s">
        <v>482</v>
      </c>
      <c r="R62" s="341" t="s">
        <v>67</v>
      </c>
      <c r="S62" s="143"/>
      <c r="U62" s="145">
        <f t="shared" si="288"/>
        <v>3</v>
      </c>
      <c r="V62" s="145">
        <f t="shared" si="289"/>
        <v>1</v>
      </c>
      <c r="W62" s="145">
        <f t="shared" si="290"/>
        <v>3</v>
      </c>
      <c r="X62" s="145"/>
      <c r="Y62" s="145">
        <f t="shared" si="291"/>
        <v>0</v>
      </c>
      <c r="Z62" s="145"/>
      <c r="AA62" s="145">
        <f t="shared" si="292"/>
        <v>3</v>
      </c>
      <c r="AB62" s="145"/>
      <c r="AC62" s="146"/>
      <c r="AD62" s="146"/>
      <c r="AE62" s="147">
        <f t="shared" si="293"/>
        <v>3</v>
      </c>
      <c r="AF62" s="147"/>
      <c r="AG62" s="147">
        <f t="shared" si="294"/>
        <v>0</v>
      </c>
      <c r="AH62" s="147"/>
      <c r="AI62" s="147">
        <f t="shared" si="295"/>
        <v>3</v>
      </c>
      <c r="AJ62" s="148"/>
      <c r="AK62" s="149"/>
      <c r="AL62" s="147"/>
      <c r="AM62" s="147" t="str">
        <f t="shared" si="296"/>
        <v/>
      </c>
      <c r="AN62" s="147"/>
      <c r="AO62" s="147" t="str">
        <f t="shared" si="297"/>
        <v/>
      </c>
      <c r="AP62" s="147"/>
      <c r="AQ62" s="147" t="str">
        <f t="shared" si="298"/>
        <v/>
      </c>
      <c r="AR62" s="148"/>
      <c r="AS62" s="149"/>
      <c r="AT62" s="147"/>
      <c r="AU62" s="147" t="str">
        <f t="shared" si="299"/>
        <v/>
      </c>
      <c r="AV62" s="147"/>
      <c r="AW62" s="147" t="str">
        <f t="shared" si="300"/>
        <v/>
      </c>
      <c r="AX62" s="147"/>
      <c r="AY62" s="147" t="str">
        <f t="shared" si="301"/>
        <v/>
      </c>
      <c r="AZ62" s="148"/>
      <c r="BA62" s="149"/>
      <c r="BB62" s="147"/>
      <c r="BC62" s="147" t="str">
        <f t="shared" si="302"/>
        <v/>
      </c>
      <c r="BD62" s="147"/>
      <c r="BE62" s="147" t="str">
        <f t="shared" si="303"/>
        <v/>
      </c>
      <c r="BF62" s="147"/>
      <c r="BG62" s="147" t="str">
        <f t="shared" si="304"/>
        <v/>
      </c>
      <c r="BH62" s="148"/>
      <c r="BI62" s="149"/>
      <c r="BJ62" s="145"/>
      <c r="BK62" s="147" t="str">
        <f t="shared" si="305"/>
        <v/>
      </c>
      <c r="BL62" s="147"/>
      <c r="BM62" s="147" t="str">
        <f t="shared" si="306"/>
        <v/>
      </c>
      <c r="BN62" s="147"/>
      <c r="BO62" s="147" t="str">
        <f t="shared" si="307"/>
        <v/>
      </c>
      <c r="BP62" s="148"/>
      <c r="BQ62" s="149"/>
      <c r="BR62" s="145"/>
      <c r="BS62" s="147" t="str">
        <f t="shared" si="279"/>
        <v/>
      </c>
      <c r="BT62" s="147"/>
      <c r="BU62" s="147" t="str">
        <f t="shared" si="280"/>
        <v/>
      </c>
      <c r="BV62" s="147"/>
      <c r="BW62" s="147" t="str">
        <f t="shared" si="281"/>
        <v/>
      </c>
      <c r="BX62" s="148"/>
      <c r="BY62" s="149"/>
      <c r="BZ62" s="150"/>
      <c r="CA62" s="147" t="str">
        <f t="shared" si="282"/>
        <v/>
      </c>
      <c r="CB62" s="147"/>
      <c r="CC62" s="147" t="str">
        <f t="shared" si="283"/>
        <v/>
      </c>
      <c r="CD62" s="147"/>
      <c r="CE62" s="147" t="str">
        <f t="shared" si="284"/>
        <v/>
      </c>
      <c r="CF62" s="148"/>
      <c r="CI62" s="147" t="str">
        <f t="shared" si="285"/>
        <v/>
      </c>
      <c r="CJ62" s="147"/>
      <c r="CK62" s="147" t="str">
        <f t="shared" si="286"/>
        <v/>
      </c>
      <c r="CL62" s="147"/>
      <c r="CM62" s="147" t="str">
        <f t="shared" si="287"/>
        <v/>
      </c>
      <c r="CN62" s="148"/>
    </row>
    <row r="63" spans="1:122" s="179" customFormat="1" ht="18" customHeight="1" x14ac:dyDescent="0.25">
      <c r="A63" s="167"/>
      <c r="B63" s="167"/>
      <c r="C63" s="111" t="str">
        <f t="shared" si="278"/>
        <v>3 - L'ACHEMINEMENT SUR LE LIEU - LES EXTERIEURS - LA SIGNALISATION - LA TERRASSE (SI EXISTANTE)</v>
      </c>
      <c r="D63" s="245" t="str">
        <f t="shared" ref="D63:D70" si="308">L$63</f>
        <v>Les abords de l'établissement et la signalétique</v>
      </c>
      <c r="E63" s="110"/>
      <c r="F63" s="110" t="e">
        <f>VLOOKUP(H63,Feuil1!A$1:B$5,2,0)</f>
        <v>#N/A</v>
      </c>
      <c r="G63" s="110"/>
      <c r="H63" s="172"/>
      <c r="I63" s="169"/>
      <c r="J63" s="170"/>
      <c r="K63" s="171" t="str">
        <f>IF(J63&lt;&gt;"",MAX(K$1:K62)+1,"")</f>
        <v/>
      </c>
      <c r="L63" s="172" t="s">
        <v>157</v>
      </c>
      <c r="M63" s="173"/>
      <c r="N63" s="240"/>
      <c r="O63" s="300"/>
      <c r="P63" s="238" t="str">
        <f t="shared" si="257"/>
        <v/>
      </c>
      <c r="Q63" s="170"/>
      <c r="R63" s="174"/>
      <c r="S63" s="175"/>
      <c r="T63" s="154"/>
      <c r="U63" s="154"/>
      <c r="V63" s="154"/>
      <c r="W63" s="154"/>
      <c r="X63" s="154"/>
      <c r="Y63" s="154"/>
      <c r="Z63" s="154"/>
      <c r="AA63" s="154"/>
      <c r="AB63" s="154"/>
      <c r="AC63" s="160"/>
      <c r="AD63" s="160"/>
      <c r="AE63" s="157"/>
      <c r="AF63" s="157"/>
      <c r="AG63" s="157"/>
      <c r="AH63" s="157"/>
      <c r="AI63" s="157"/>
      <c r="AJ63" s="158"/>
      <c r="AK63" s="159"/>
      <c r="AL63" s="157"/>
      <c r="AM63" s="157"/>
      <c r="AN63" s="157"/>
      <c r="AO63" s="157"/>
      <c r="AP63" s="157"/>
      <c r="AQ63" s="157"/>
      <c r="AR63" s="158"/>
      <c r="AS63" s="159"/>
      <c r="AT63" s="157"/>
      <c r="AU63" s="157"/>
      <c r="AV63" s="157"/>
      <c r="AW63" s="157"/>
      <c r="AX63" s="157"/>
      <c r="AY63" s="157"/>
      <c r="AZ63" s="158"/>
      <c r="BA63" s="159"/>
      <c r="BB63" s="157"/>
      <c r="BC63" s="157"/>
      <c r="BD63" s="157"/>
      <c r="BE63" s="157"/>
      <c r="BF63" s="157"/>
      <c r="BG63" s="157"/>
      <c r="BH63" s="158"/>
      <c r="BI63" s="159"/>
      <c r="BJ63" s="154"/>
      <c r="BK63" s="157"/>
      <c r="BL63" s="157"/>
      <c r="BM63" s="157"/>
      <c r="BN63" s="157"/>
      <c r="BO63" s="157"/>
      <c r="BP63" s="158"/>
      <c r="BQ63" s="159"/>
      <c r="BR63" s="154"/>
      <c r="BS63" s="157" t="str">
        <f t="shared" ref="BS63:BS70" si="309">IF(A63=31,W63,"")</f>
        <v/>
      </c>
      <c r="BT63" s="157"/>
      <c r="BU63" s="157" t="str">
        <f t="shared" ref="BU63:BU70" si="310">IF(A63=31,Y63,"")</f>
        <v/>
      </c>
      <c r="BV63" s="157"/>
      <c r="BW63" s="157" t="str">
        <f t="shared" ref="BW63:BW70" si="311">IF(A63=31,AA63,"")</f>
        <v/>
      </c>
      <c r="BX63" s="158"/>
      <c r="BY63" s="159"/>
      <c r="BZ63" s="160"/>
      <c r="CA63" s="157" t="str">
        <f t="shared" ref="CA63:CA70" si="312">IF(A63=32,W63,"")</f>
        <v/>
      </c>
      <c r="CB63" s="157"/>
      <c r="CC63" s="157" t="str">
        <f t="shared" ref="CC63:CC70" si="313">IF(A63=32,Y63,"")</f>
        <v/>
      </c>
      <c r="CD63" s="157"/>
      <c r="CE63" s="157" t="str">
        <f t="shared" ref="CE63:CE70" si="314">IF(A63=32,AA63,"")</f>
        <v/>
      </c>
      <c r="CF63" s="158"/>
      <c r="CG63" s="161"/>
      <c r="CH63" s="161"/>
      <c r="CI63" s="157" t="str">
        <f t="shared" ref="CI63:CI70" si="315">IF(A63=33,W63,"")</f>
        <v/>
      </c>
      <c r="CJ63" s="157"/>
      <c r="CK63" s="157" t="str">
        <f t="shared" ref="CK63:CK70" si="316">IF(A63=33,Y63,"")</f>
        <v/>
      </c>
      <c r="CL63" s="157"/>
      <c r="CM63" s="157" t="str">
        <f t="shared" ref="CM63:CM70" si="317">IF(A63=33,AA63,"")</f>
        <v/>
      </c>
      <c r="CN63" s="158"/>
      <c r="CO63" s="161"/>
    </row>
    <row r="64" spans="1:122" s="144" customFormat="1" ht="31.5" customHeight="1" x14ac:dyDescent="0.2">
      <c r="A64" s="139">
        <v>31</v>
      </c>
      <c r="B64" s="139" t="s">
        <v>55</v>
      </c>
      <c r="C64" s="111" t="str">
        <f t="shared" si="278"/>
        <v>3 - L'ACHEMINEMENT SUR LE LIEU - LES EXTERIEURS - LA SIGNALISATION - LA TERRASSE (SI EXISTANTE)</v>
      </c>
      <c r="D64" s="245" t="str">
        <f t="shared" si="308"/>
        <v>Les abords de l'établissement et la signalétique</v>
      </c>
      <c r="E64" s="110"/>
      <c r="F64" s="110">
        <f>VLOOKUP(H64,Feuil1!A$1:B$5,2,0)</f>
        <v>0.25</v>
      </c>
      <c r="G64" s="139">
        <f t="shared" ref="G64:G71" si="318">IF(H64="Information et Communication",1,IF(H64="Savoir-faire Savoir-être",2,IF(H64="Confort et hygiène",3,IF(H64="Qualité de la prestation",5,IF(H64="Développement Durable",4)))))</f>
        <v>3</v>
      </c>
      <c r="H64" s="180" t="s">
        <v>149</v>
      </c>
      <c r="I64" s="141" t="s">
        <v>150</v>
      </c>
      <c r="J64" s="142">
        <v>13</v>
      </c>
      <c r="K64" s="142">
        <f>IF(J64&lt;&gt;"",MAX(K$1:K63)+1,"")</f>
        <v>52</v>
      </c>
      <c r="L64" s="321" t="s">
        <v>158</v>
      </c>
      <c r="M64" s="322">
        <v>3</v>
      </c>
      <c r="N64" s="323" t="s">
        <v>70</v>
      </c>
      <c r="O64" s="344"/>
      <c r="P64" s="325" t="str">
        <f t="shared" si="257"/>
        <v/>
      </c>
      <c r="Q64" s="321" t="s">
        <v>159</v>
      </c>
      <c r="R64" s="342" t="s">
        <v>67</v>
      </c>
      <c r="S64" s="143"/>
      <c r="U64" s="145">
        <f t="shared" ref="U64:U65" si="319">M64</f>
        <v>3</v>
      </c>
      <c r="V64" s="145">
        <f t="shared" ref="V64:V65" si="320">IF(N64="Très Satisfaisant",1,IF(N64="Satisfaisant",0.75,IF(N64="Insatisfaisant",0.25,IF(N64="Très Insatisfaisant",0,IF(N64="Non Mesuré","",0)))))</f>
        <v>1</v>
      </c>
      <c r="W64" s="145">
        <f t="shared" ref="W64:W65" si="321">IF(N64&lt;&gt;"Non Mesuré",U64*V64,"")</f>
        <v>3</v>
      </c>
      <c r="X64" s="145"/>
      <c r="Y64" s="145">
        <f t="shared" ref="Y64:Y65" si="322">IF(N64="Non Mesuré",U64,0)</f>
        <v>0</v>
      </c>
      <c r="Z64" s="145"/>
      <c r="AA64" s="145">
        <f t="shared" ref="AA64:AA65" si="323">U64-Y64</f>
        <v>3</v>
      </c>
      <c r="AB64" s="145"/>
      <c r="AC64" s="151"/>
      <c r="AD64" s="150"/>
      <c r="AE64" s="147" t="str">
        <f t="shared" ref="AE64:AE65" si="324">IF(G64=1,W64,"")</f>
        <v/>
      </c>
      <c r="AF64" s="147"/>
      <c r="AG64" s="147" t="str">
        <f t="shared" ref="AG64:AG65" si="325">IF(G64=1,Y64,"")</f>
        <v/>
      </c>
      <c r="AH64" s="147"/>
      <c r="AI64" s="147" t="str">
        <f t="shared" ref="AI64:AI65" si="326">IF(G64=1,AA64,"")</f>
        <v/>
      </c>
      <c r="AJ64" s="148"/>
      <c r="AK64" s="149"/>
      <c r="AL64" s="147"/>
      <c r="AM64" s="147" t="str">
        <f t="shared" ref="AM64:AM65" si="327">IF(G64=2,W64,"")</f>
        <v/>
      </c>
      <c r="AN64" s="147"/>
      <c r="AO64" s="147" t="str">
        <f t="shared" ref="AO64:AO65" si="328">IF(G64=2,Y64,"")</f>
        <v/>
      </c>
      <c r="AP64" s="147"/>
      <c r="AQ64" s="147" t="str">
        <f t="shared" ref="AQ64:AQ65" si="329">IF(G64=2,AA64,"")</f>
        <v/>
      </c>
      <c r="AR64" s="148"/>
      <c r="AS64" s="149"/>
      <c r="AT64" s="147"/>
      <c r="AU64" s="147">
        <f t="shared" ref="AU64:AU65" si="330">IF(G64=3,W64,"")</f>
        <v>3</v>
      </c>
      <c r="AV64" s="147"/>
      <c r="AW64" s="147">
        <f t="shared" ref="AW64:AW65" si="331">IF(G64=3,Y64,"")</f>
        <v>0</v>
      </c>
      <c r="AX64" s="147"/>
      <c r="AY64" s="147">
        <f t="shared" ref="AY64:AY65" si="332">IF(G64=3,AA64,"")</f>
        <v>3</v>
      </c>
      <c r="AZ64" s="148"/>
      <c r="BA64" s="149"/>
      <c r="BB64" s="147"/>
      <c r="BC64" s="147" t="str">
        <f t="shared" ref="BC64:BC65" si="333">IF(G64=4,W64,"")</f>
        <v/>
      </c>
      <c r="BD64" s="147"/>
      <c r="BE64" s="147" t="str">
        <f t="shared" ref="BE64:BE65" si="334">IF(G64=4,Y64,"")</f>
        <v/>
      </c>
      <c r="BF64" s="147"/>
      <c r="BG64" s="147" t="str">
        <f t="shared" ref="BG64:BG65" si="335">IF(G64=4,AA64,"")</f>
        <v/>
      </c>
      <c r="BH64" s="148"/>
      <c r="BI64" s="149"/>
      <c r="BJ64" s="145"/>
      <c r="BK64" s="147" t="str">
        <f t="shared" ref="BK64:BK65" si="336">IF(G64=5,W64,"")</f>
        <v/>
      </c>
      <c r="BL64" s="147"/>
      <c r="BM64" s="147" t="str">
        <f t="shared" ref="BM64:BM65" si="337">IF(G64=5,Y64,"")</f>
        <v/>
      </c>
      <c r="BN64" s="147"/>
      <c r="BO64" s="147" t="str">
        <f t="shared" ref="BO64:BO65" si="338">IF(G64=5,AA64,"")</f>
        <v/>
      </c>
      <c r="BP64" s="148"/>
      <c r="BQ64" s="149"/>
      <c r="BR64" s="145"/>
      <c r="BS64" s="147">
        <f t="shared" si="309"/>
        <v>3</v>
      </c>
      <c r="BT64" s="147"/>
      <c r="BU64" s="147">
        <f t="shared" si="310"/>
        <v>0</v>
      </c>
      <c r="BV64" s="147"/>
      <c r="BW64" s="147">
        <f t="shared" si="311"/>
        <v>3</v>
      </c>
      <c r="BX64" s="148"/>
      <c r="BY64" s="149"/>
      <c r="BZ64" s="150"/>
      <c r="CA64" s="147" t="str">
        <f t="shared" si="312"/>
        <v/>
      </c>
      <c r="CB64" s="147"/>
      <c r="CC64" s="147" t="str">
        <f t="shared" si="313"/>
        <v/>
      </c>
      <c r="CD64" s="147"/>
      <c r="CE64" s="147" t="str">
        <f t="shared" si="314"/>
        <v/>
      </c>
      <c r="CF64" s="148"/>
      <c r="CI64" s="147" t="str">
        <f t="shared" si="315"/>
        <v/>
      </c>
      <c r="CJ64" s="147"/>
      <c r="CK64" s="147" t="str">
        <f t="shared" si="316"/>
        <v/>
      </c>
      <c r="CL64" s="147"/>
      <c r="CM64" s="147" t="str">
        <f t="shared" si="317"/>
        <v/>
      </c>
      <c r="CN64" s="148"/>
    </row>
    <row r="65" spans="1:93" s="144" customFormat="1" ht="19.5" customHeight="1" x14ac:dyDescent="0.2">
      <c r="A65" s="139">
        <v>32</v>
      </c>
      <c r="B65" s="139" t="s">
        <v>64</v>
      </c>
      <c r="C65" s="111" t="str">
        <f t="shared" si="278"/>
        <v>3 - L'ACHEMINEMENT SUR LE LIEU - LES EXTERIEURS - LA SIGNALISATION - LA TERRASSE (SI EXISTANTE)</v>
      </c>
      <c r="D65" s="245" t="str">
        <f t="shared" si="308"/>
        <v>Les abords de l'établissement et la signalétique</v>
      </c>
      <c r="E65" s="110"/>
      <c r="F65" s="110">
        <f>VLOOKUP(H65,Feuil1!A$1:B$5,2,0)</f>
        <v>0.25</v>
      </c>
      <c r="G65" s="139">
        <f t="shared" si="318"/>
        <v>3</v>
      </c>
      <c r="H65" s="180" t="s">
        <v>149</v>
      </c>
      <c r="I65" s="141" t="s">
        <v>150</v>
      </c>
      <c r="J65" s="142">
        <v>13</v>
      </c>
      <c r="K65" s="142">
        <f>IF(J65&lt;&gt;"",MAX(K$1:K64)+1,"")</f>
        <v>53</v>
      </c>
      <c r="L65" s="248" t="s">
        <v>160</v>
      </c>
      <c r="M65" s="259">
        <v>3</v>
      </c>
      <c r="N65" s="250" t="s">
        <v>70</v>
      </c>
      <c r="O65" s="345"/>
      <c r="P65" s="346" t="str">
        <f t="shared" si="257"/>
        <v/>
      </c>
      <c r="Q65" s="248" t="s">
        <v>161</v>
      </c>
      <c r="R65" s="255" t="s">
        <v>67</v>
      </c>
      <c r="S65" s="143"/>
      <c r="U65" s="145">
        <f t="shared" si="319"/>
        <v>3</v>
      </c>
      <c r="V65" s="145">
        <f t="shared" si="320"/>
        <v>1</v>
      </c>
      <c r="W65" s="145">
        <f t="shared" si="321"/>
        <v>3</v>
      </c>
      <c r="X65" s="145"/>
      <c r="Y65" s="145">
        <f t="shared" si="322"/>
        <v>0</v>
      </c>
      <c r="Z65" s="145"/>
      <c r="AA65" s="145">
        <f t="shared" si="323"/>
        <v>3</v>
      </c>
      <c r="AB65" s="145"/>
      <c r="AC65" s="151"/>
      <c r="AD65" s="150"/>
      <c r="AE65" s="147" t="str">
        <f t="shared" si="324"/>
        <v/>
      </c>
      <c r="AF65" s="147"/>
      <c r="AG65" s="147" t="str">
        <f t="shared" si="325"/>
        <v/>
      </c>
      <c r="AH65" s="147"/>
      <c r="AI65" s="147" t="str">
        <f t="shared" si="326"/>
        <v/>
      </c>
      <c r="AJ65" s="148"/>
      <c r="AK65" s="149"/>
      <c r="AL65" s="147"/>
      <c r="AM65" s="147" t="str">
        <f t="shared" si="327"/>
        <v/>
      </c>
      <c r="AN65" s="147"/>
      <c r="AO65" s="147" t="str">
        <f t="shared" si="328"/>
        <v/>
      </c>
      <c r="AP65" s="147"/>
      <c r="AQ65" s="147" t="str">
        <f t="shared" si="329"/>
        <v/>
      </c>
      <c r="AR65" s="148"/>
      <c r="AS65" s="149"/>
      <c r="AT65" s="147"/>
      <c r="AU65" s="147">
        <f t="shared" si="330"/>
        <v>3</v>
      </c>
      <c r="AV65" s="147"/>
      <c r="AW65" s="147">
        <f t="shared" si="331"/>
        <v>0</v>
      </c>
      <c r="AX65" s="147"/>
      <c r="AY65" s="147">
        <f t="shared" si="332"/>
        <v>3</v>
      </c>
      <c r="AZ65" s="148"/>
      <c r="BA65" s="149"/>
      <c r="BB65" s="147"/>
      <c r="BC65" s="147" t="str">
        <f t="shared" si="333"/>
        <v/>
      </c>
      <c r="BD65" s="147"/>
      <c r="BE65" s="147" t="str">
        <f t="shared" si="334"/>
        <v/>
      </c>
      <c r="BF65" s="147"/>
      <c r="BG65" s="147" t="str">
        <f t="shared" si="335"/>
        <v/>
      </c>
      <c r="BH65" s="148"/>
      <c r="BI65" s="149"/>
      <c r="BJ65" s="145"/>
      <c r="BK65" s="147" t="str">
        <f t="shared" si="336"/>
        <v/>
      </c>
      <c r="BL65" s="147"/>
      <c r="BM65" s="147" t="str">
        <f t="shared" si="337"/>
        <v/>
      </c>
      <c r="BN65" s="147"/>
      <c r="BO65" s="147" t="str">
        <f t="shared" si="338"/>
        <v/>
      </c>
      <c r="BP65" s="148"/>
      <c r="BQ65" s="149"/>
      <c r="BR65" s="145"/>
      <c r="BS65" s="147" t="str">
        <f t="shared" si="309"/>
        <v/>
      </c>
      <c r="BT65" s="147"/>
      <c r="BU65" s="147" t="str">
        <f t="shared" si="310"/>
        <v/>
      </c>
      <c r="BV65" s="147"/>
      <c r="BW65" s="147" t="str">
        <f t="shared" si="311"/>
        <v/>
      </c>
      <c r="BX65" s="148"/>
      <c r="BY65" s="149"/>
      <c r="BZ65" s="150"/>
      <c r="CA65" s="147">
        <f t="shared" si="312"/>
        <v>3</v>
      </c>
      <c r="CB65" s="147"/>
      <c r="CC65" s="147">
        <f t="shared" si="313"/>
        <v>0</v>
      </c>
      <c r="CD65" s="147"/>
      <c r="CE65" s="147">
        <f t="shared" si="314"/>
        <v>3</v>
      </c>
      <c r="CF65" s="148"/>
      <c r="CI65" s="147" t="str">
        <f t="shared" si="315"/>
        <v/>
      </c>
      <c r="CJ65" s="147"/>
      <c r="CK65" s="147" t="str">
        <f t="shared" si="316"/>
        <v/>
      </c>
      <c r="CL65" s="147"/>
      <c r="CM65" s="147" t="str">
        <f t="shared" si="317"/>
        <v/>
      </c>
      <c r="CN65" s="148"/>
    </row>
    <row r="66" spans="1:93" s="144" customFormat="1" ht="31.5" customHeight="1" x14ac:dyDescent="0.2">
      <c r="A66" s="139"/>
      <c r="B66" s="139" t="s">
        <v>64</v>
      </c>
      <c r="C66" s="111" t="str">
        <f t="shared" si="278"/>
        <v>3 - L'ACHEMINEMENT SUR LE LIEU - LES EXTERIEURS - LA SIGNALISATION - LA TERRASSE (SI EXISTANTE)</v>
      </c>
      <c r="D66" s="245" t="str">
        <f t="shared" si="308"/>
        <v>Les abords de l'établissement et la signalétique</v>
      </c>
      <c r="E66" s="110"/>
      <c r="F66" s="110">
        <f>VLOOKUP(H66,Feuil1!A$1:B$5,2,0)</f>
        <v>0.1</v>
      </c>
      <c r="G66" s="139">
        <f t="shared" si="318"/>
        <v>1</v>
      </c>
      <c r="H66" s="140" t="s">
        <v>56</v>
      </c>
      <c r="I66" s="141" t="s">
        <v>162</v>
      </c>
      <c r="J66" s="142">
        <v>15</v>
      </c>
      <c r="K66" s="142">
        <f>IF(J66&lt;&gt;"",MAX(K$1:K65)+1,"")</f>
        <v>54</v>
      </c>
      <c r="L66" s="248" t="s">
        <v>163</v>
      </c>
      <c r="M66" s="259">
        <v>1</v>
      </c>
      <c r="N66" s="250" t="s">
        <v>0</v>
      </c>
      <c r="O66" s="347"/>
      <c r="P66" s="346" t="str">
        <f t="shared" si="257"/>
        <v>oui</v>
      </c>
      <c r="Q66" s="248" t="s">
        <v>164</v>
      </c>
      <c r="R66" s="255" t="s">
        <v>67</v>
      </c>
      <c r="S66" s="143"/>
      <c r="U66" s="145">
        <f>M66</f>
        <v>1</v>
      </c>
      <c r="V66" s="145">
        <f>IF(N66="OUI",1,IF(N66="NON",0,IF(N66="Non Mesuré","",0)))</f>
        <v>1</v>
      </c>
      <c r="W66" s="145">
        <f>IF(N66&lt;&gt;"Non Mesuré",U66*V66,"")</f>
        <v>1</v>
      </c>
      <c r="X66" s="145"/>
      <c r="Y66" s="145">
        <f>IF(N66="Non Mesuré",U66,0)</f>
        <v>0</v>
      </c>
      <c r="Z66" s="145"/>
      <c r="AA66" s="145">
        <f>U66-Y66</f>
        <v>1</v>
      </c>
      <c r="AB66" s="145"/>
      <c r="AC66" s="146"/>
      <c r="AD66" s="146"/>
      <c r="AE66" s="147">
        <f>IF(G66=1,W66,"")</f>
        <v>1</v>
      </c>
      <c r="AF66" s="147"/>
      <c r="AG66" s="147">
        <f>IF(G66=1,Y66,"")</f>
        <v>0</v>
      </c>
      <c r="AH66" s="147"/>
      <c r="AI66" s="147">
        <f>IF(G66=1,AA66,"")</f>
        <v>1</v>
      </c>
      <c r="AJ66" s="148"/>
      <c r="AK66" s="149"/>
      <c r="AL66" s="147"/>
      <c r="AM66" s="147" t="str">
        <f>IF(G66=2,W66,"")</f>
        <v/>
      </c>
      <c r="AN66" s="147"/>
      <c r="AO66" s="147" t="str">
        <f>IF(G66=2,Y66,"")</f>
        <v/>
      </c>
      <c r="AP66" s="147"/>
      <c r="AQ66" s="147" t="str">
        <f>IF(G66=2,AA66,"")</f>
        <v/>
      </c>
      <c r="AR66" s="148"/>
      <c r="AS66" s="149"/>
      <c r="AT66" s="147"/>
      <c r="AU66" s="147" t="str">
        <f>IF(G66=3,W66,"")</f>
        <v/>
      </c>
      <c r="AV66" s="147"/>
      <c r="AW66" s="147" t="str">
        <f>IF(G66=3,Y66,"")</f>
        <v/>
      </c>
      <c r="AX66" s="147"/>
      <c r="AY66" s="147" t="str">
        <f>IF(G66=3,AA66,"")</f>
        <v/>
      </c>
      <c r="AZ66" s="148"/>
      <c r="BA66" s="149"/>
      <c r="BB66" s="147"/>
      <c r="BC66" s="147" t="str">
        <f>IF(G66=4,W66,"")</f>
        <v/>
      </c>
      <c r="BD66" s="147"/>
      <c r="BE66" s="147" t="str">
        <f>IF(G66=4,Y66,"")</f>
        <v/>
      </c>
      <c r="BF66" s="147"/>
      <c r="BG66" s="147" t="str">
        <f>IF(G66=4,AA66,"")</f>
        <v/>
      </c>
      <c r="BH66" s="148"/>
      <c r="BI66" s="149"/>
      <c r="BJ66" s="145"/>
      <c r="BK66" s="147" t="str">
        <f>IF(G66=5,W66,"")</f>
        <v/>
      </c>
      <c r="BL66" s="147"/>
      <c r="BM66" s="147" t="str">
        <f>IF(G66=5,Y66,"")</f>
        <v/>
      </c>
      <c r="BN66" s="147"/>
      <c r="BO66" s="147" t="str">
        <f>IF(G66=5,AA66,"")</f>
        <v/>
      </c>
      <c r="BP66" s="148"/>
      <c r="BQ66" s="149"/>
      <c r="BR66" s="145"/>
      <c r="BS66" s="147" t="str">
        <f>IF(A66=31,W66,"")</f>
        <v/>
      </c>
      <c r="BT66" s="147"/>
      <c r="BU66" s="147" t="str">
        <f>IF(A66=31,Y66,"")</f>
        <v/>
      </c>
      <c r="BV66" s="147"/>
      <c r="BW66" s="147" t="str">
        <f>IF(A66=31,AA66,"")</f>
        <v/>
      </c>
      <c r="BX66" s="148"/>
      <c r="BY66" s="149"/>
      <c r="BZ66" s="150"/>
      <c r="CA66" s="147" t="str">
        <f>IF(A66=32,W66,"")</f>
        <v/>
      </c>
      <c r="CB66" s="147"/>
      <c r="CC66" s="147" t="str">
        <f>IF(A66=32,Y66,"")</f>
        <v/>
      </c>
      <c r="CD66" s="147"/>
      <c r="CE66" s="147" t="str">
        <f>IF(A66=32,AA66,"")</f>
        <v/>
      </c>
      <c r="CF66" s="148"/>
      <c r="CI66" s="147" t="str">
        <f>IF(A66=33,W66,"")</f>
        <v/>
      </c>
      <c r="CJ66" s="147"/>
      <c r="CK66" s="147" t="str">
        <f>IF(A66=33,Y66,"")</f>
        <v/>
      </c>
      <c r="CL66" s="147"/>
      <c r="CM66" s="147" t="str">
        <f>IF(A66=33,AA66,"")</f>
        <v/>
      </c>
      <c r="CN66" s="148"/>
    </row>
    <row r="67" spans="1:93" s="144" customFormat="1" ht="19.5" customHeight="1" x14ac:dyDescent="0.2">
      <c r="A67" s="139">
        <v>31</v>
      </c>
      <c r="B67" s="139" t="s">
        <v>55</v>
      </c>
      <c r="C67" s="111" t="str">
        <f t="shared" si="278"/>
        <v>3 - L'ACHEMINEMENT SUR LE LIEU - LES EXTERIEURS - LA SIGNALISATION - LA TERRASSE (SI EXISTANTE)</v>
      </c>
      <c r="D67" s="245" t="str">
        <f t="shared" si="308"/>
        <v>Les abords de l'établissement et la signalétique</v>
      </c>
      <c r="E67" s="110"/>
      <c r="F67" s="110">
        <f>VLOOKUP(H67,Feuil1!A$1:B$5,2,0)</f>
        <v>0.25</v>
      </c>
      <c r="G67" s="139">
        <f t="shared" si="318"/>
        <v>3</v>
      </c>
      <c r="H67" s="180" t="s">
        <v>149</v>
      </c>
      <c r="I67" s="141" t="s">
        <v>162</v>
      </c>
      <c r="J67" s="142">
        <v>15</v>
      </c>
      <c r="K67" s="142">
        <f>IF(J67&lt;&gt;"",MAX(K$1:K66)+1,"")</f>
        <v>55</v>
      </c>
      <c r="L67" s="248" t="s">
        <v>165</v>
      </c>
      <c r="M67" s="259">
        <v>3</v>
      </c>
      <c r="N67" s="250" t="s">
        <v>70</v>
      </c>
      <c r="O67" s="345"/>
      <c r="P67" s="346" t="str">
        <f t="shared" si="257"/>
        <v/>
      </c>
      <c r="Q67" s="248"/>
      <c r="R67" s="255" t="s">
        <v>67</v>
      </c>
      <c r="S67" s="143"/>
      <c r="U67" s="145">
        <f t="shared" ref="U67:U68" si="339">M67</f>
        <v>3</v>
      </c>
      <c r="V67" s="145">
        <f t="shared" ref="V67:V68" si="340">IF(N67="Très Satisfaisant",1,IF(N67="Satisfaisant",0.75,IF(N67="Insatisfaisant",0.25,IF(N67="Très Insatisfaisant",0,IF(N67="Non Mesuré","",0)))))</f>
        <v>1</v>
      </c>
      <c r="W67" s="145">
        <f t="shared" ref="W67:W68" si="341">IF(N67&lt;&gt;"Non Mesuré",U67*V67,"")</f>
        <v>3</v>
      </c>
      <c r="X67" s="145"/>
      <c r="Y67" s="145">
        <f t="shared" ref="Y67:Y68" si="342">IF(N67="Non Mesuré",U67,0)</f>
        <v>0</v>
      </c>
      <c r="Z67" s="145"/>
      <c r="AA67" s="145">
        <f t="shared" ref="AA67:AA68" si="343">U67-Y67</f>
        <v>3</v>
      </c>
      <c r="AB67" s="145"/>
      <c r="AC67" s="151"/>
      <c r="AD67" s="150"/>
      <c r="AE67" s="147" t="str">
        <f t="shared" ref="AE67:AE68" si="344">IF(G67=1,W67,"")</f>
        <v/>
      </c>
      <c r="AF67" s="147"/>
      <c r="AG67" s="147" t="str">
        <f t="shared" ref="AG67:AG68" si="345">IF(G67=1,Y67,"")</f>
        <v/>
      </c>
      <c r="AH67" s="147"/>
      <c r="AI67" s="147" t="str">
        <f t="shared" ref="AI67:AI68" si="346">IF(G67=1,AA67,"")</f>
        <v/>
      </c>
      <c r="AJ67" s="148"/>
      <c r="AK67" s="149"/>
      <c r="AL67" s="147"/>
      <c r="AM67" s="147" t="str">
        <f t="shared" ref="AM67:AM68" si="347">IF(G67=2,W67,"")</f>
        <v/>
      </c>
      <c r="AN67" s="147"/>
      <c r="AO67" s="147" t="str">
        <f t="shared" ref="AO67:AO68" si="348">IF(G67=2,Y67,"")</f>
        <v/>
      </c>
      <c r="AP67" s="147"/>
      <c r="AQ67" s="147" t="str">
        <f t="shared" ref="AQ67:AQ68" si="349">IF(G67=2,AA67,"")</f>
        <v/>
      </c>
      <c r="AR67" s="148"/>
      <c r="AS67" s="149"/>
      <c r="AT67" s="147"/>
      <c r="AU67" s="147">
        <f t="shared" ref="AU67:AU68" si="350">IF(G67=3,W67,"")</f>
        <v>3</v>
      </c>
      <c r="AV67" s="147"/>
      <c r="AW67" s="147">
        <f t="shared" ref="AW67:AW68" si="351">IF(G67=3,Y67,"")</f>
        <v>0</v>
      </c>
      <c r="AX67" s="147"/>
      <c r="AY67" s="147">
        <f t="shared" ref="AY67:AY68" si="352">IF(G67=3,AA67,"")</f>
        <v>3</v>
      </c>
      <c r="AZ67" s="148"/>
      <c r="BA67" s="149"/>
      <c r="BB67" s="147"/>
      <c r="BC67" s="147" t="str">
        <f t="shared" ref="BC67:BC68" si="353">IF(G67=4,W67,"")</f>
        <v/>
      </c>
      <c r="BD67" s="147"/>
      <c r="BE67" s="147" t="str">
        <f t="shared" ref="BE67:BE68" si="354">IF(G67=4,Y67,"")</f>
        <v/>
      </c>
      <c r="BF67" s="147"/>
      <c r="BG67" s="147" t="str">
        <f t="shared" ref="BG67:BG68" si="355">IF(G67=4,AA67,"")</f>
        <v/>
      </c>
      <c r="BH67" s="148"/>
      <c r="BI67" s="149"/>
      <c r="BJ67" s="145"/>
      <c r="BK67" s="147" t="str">
        <f t="shared" ref="BK67:BK68" si="356">IF(G67=5,W67,"")</f>
        <v/>
      </c>
      <c r="BL67" s="147"/>
      <c r="BM67" s="147" t="str">
        <f t="shared" ref="BM67:BM68" si="357">IF(G67=5,Y67,"")</f>
        <v/>
      </c>
      <c r="BN67" s="147"/>
      <c r="BO67" s="147" t="str">
        <f t="shared" ref="BO67:BO68" si="358">IF(G67=5,AA67,"")</f>
        <v/>
      </c>
      <c r="BP67" s="148"/>
      <c r="BQ67" s="149"/>
      <c r="BR67" s="145"/>
      <c r="BS67" s="147">
        <f t="shared" ref="BS67:BS68" si="359">IF(A67=31,W67,"")</f>
        <v>3</v>
      </c>
      <c r="BT67" s="147"/>
      <c r="BU67" s="147">
        <f t="shared" ref="BU67:BU68" si="360">IF(A67=31,Y67,"")</f>
        <v>0</v>
      </c>
      <c r="BV67" s="147"/>
      <c r="BW67" s="147">
        <f t="shared" ref="BW67:BW68" si="361">IF(A67=31,AA67,"")</f>
        <v>3</v>
      </c>
      <c r="BX67" s="148"/>
      <c r="BY67" s="149"/>
      <c r="BZ67" s="150"/>
      <c r="CA67" s="147" t="str">
        <f t="shared" ref="CA67:CA68" si="362">IF(A67=32,W67,"")</f>
        <v/>
      </c>
      <c r="CB67" s="147"/>
      <c r="CC67" s="147" t="str">
        <f t="shared" ref="CC67:CC68" si="363">IF(A67=32,Y67,"")</f>
        <v/>
      </c>
      <c r="CD67" s="147"/>
      <c r="CE67" s="147" t="str">
        <f t="shared" ref="CE67:CE68" si="364">IF(A67=32,AA67,"")</f>
        <v/>
      </c>
      <c r="CF67" s="148"/>
      <c r="CI67" s="147" t="str">
        <f t="shared" ref="CI67:CI68" si="365">IF(A67=33,W67,"")</f>
        <v/>
      </c>
      <c r="CJ67" s="147"/>
      <c r="CK67" s="147" t="str">
        <f t="shared" ref="CK67:CK68" si="366">IF(A67=33,Y67,"")</f>
        <v/>
      </c>
      <c r="CL67" s="147"/>
      <c r="CM67" s="147" t="str">
        <f t="shared" ref="CM67:CM68" si="367">IF(A67=33,AA67,"")</f>
        <v/>
      </c>
      <c r="CN67" s="148"/>
    </row>
    <row r="68" spans="1:93" s="144" customFormat="1" ht="41.25" customHeight="1" x14ac:dyDescent="0.2">
      <c r="A68" s="139">
        <v>32</v>
      </c>
      <c r="B68" s="139" t="s">
        <v>64</v>
      </c>
      <c r="C68" s="111" t="str">
        <f t="shared" si="278"/>
        <v>3 - L'ACHEMINEMENT SUR LE LIEU - LES EXTERIEURS - LA SIGNALISATION - LA TERRASSE (SI EXISTANTE)</v>
      </c>
      <c r="D68" s="245" t="str">
        <f t="shared" si="308"/>
        <v>Les abords de l'établissement et la signalétique</v>
      </c>
      <c r="E68" s="110"/>
      <c r="F68" s="110">
        <f>VLOOKUP(H68,Feuil1!A$1:B$5,2,0)</f>
        <v>0.25</v>
      </c>
      <c r="G68" s="139">
        <f t="shared" si="318"/>
        <v>3</v>
      </c>
      <c r="H68" s="180" t="s">
        <v>149</v>
      </c>
      <c r="I68" s="141" t="s">
        <v>162</v>
      </c>
      <c r="J68" s="142">
        <v>15</v>
      </c>
      <c r="K68" s="142">
        <f>IF(J68&lt;&gt;"",MAX(K$1:K67)+1,"")</f>
        <v>56</v>
      </c>
      <c r="L68" s="248" t="s">
        <v>539</v>
      </c>
      <c r="M68" s="259">
        <v>3</v>
      </c>
      <c r="N68" s="250" t="s">
        <v>70</v>
      </c>
      <c r="O68" s="345"/>
      <c r="P68" s="346" t="str">
        <f t="shared" si="257"/>
        <v/>
      </c>
      <c r="Q68" s="248" t="s">
        <v>166</v>
      </c>
      <c r="R68" s="255" t="s">
        <v>67</v>
      </c>
      <c r="S68" s="143"/>
      <c r="U68" s="145">
        <f t="shared" si="339"/>
        <v>3</v>
      </c>
      <c r="V68" s="145">
        <f t="shared" si="340"/>
        <v>1</v>
      </c>
      <c r="W68" s="145">
        <f t="shared" si="341"/>
        <v>3</v>
      </c>
      <c r="X68" s="145"/>
      <c r="Y68" s="145">
        <f t="shared" si="342"/>
        <v>0</v>
      </c>
      <c r="Z68" s="145"/>
      <c r="AA68" s="145">
        <f t="shared" si="343"/>
        <v>3</v>
      </c>
      <c r="AB68" s="145"/>
      <c r="AC68" s="151"/>
      <c r="AD68" s="150"/>
      <c r="AE68" s="147" t="str">
        <f t="shared" si="344"/>
        <v/>
      </c>
      <c r="AF68" s="147"/>
      <c r="AG68" s="147" t="str">
        <f t="shared" si="345"/>
        <v/>
      </c>
      <c r="AH68" s="147"/>
      <c r="AI68" s="147" t="str">
        <f t="shared" si="346"/>
        <v/>
      </c>
      <c r="AJ68" s="148"/>
      <c r="AK68" s="149"/>
      <c r="AL68" s="147"/>
      <c r="AM68" s="147" t="str">
        <f t="shared" si="347"/>
        <v/>
      </c>
      <c r="AN68" s="147"/>
      <c r="AO68" s="147" t="str">
        <f t="shared" si="348"/>
        <v/>
      </c>
      <c r="AP68" s="147"/>
      <c r="AQ68" s="147" t="str">
        <f t="shared" si="349"/>
        <v/>
      </c>
      <c r="AR68" s="148"/>
      <c r="AS68" s="149"/>
      <c r="AT68" s="147"/>
      <c r="AU68" s="147">
        <f t="shared" si="350"/>
        <v>3</v>
      </c>
      <c r="AV68" s="147"/>
      <c r="AW68" s="147">
        <f t="shared" si="351"/>
        <v>0</v>
      </c>
      <c r="AX68" s="147"/>
      <c r="AY68" s="147">
        <f t="shared" si="352"/>
        <v>3</v>
      </c>
      <c r="AZ68" s="148"/>
      <c r="BA68" s="149"/>
      <c r="BB68" s="147"/>
      <c r="BC68" s="147" t="str">
        <f t="shared" si="353"/>
        <v/>
      </c>
      <c r="BD68" s="147"/>
      <c r="BE68" s="147" t="str">
        <f t="shared" si="354"/>
        <v/>
      </c>
      <c r="BF68" s="147"/>
      <c r="BG68" s="147" t="str">
        <f t="shared" si="355"/>
        <v/>
      </c>
      <c r="BH68" s="148"/>
      <c r="BI68" s="149"/>
      <c r="BJ68" s="145"/>
      <c r="BK68" s="147" t="str">
        <f t="shared" si="356"/>
        <v/>
      </c>
      <c r="BL68" s="147"/>
      <c r="BM68" s="147" t="str">
        <f t="shared" si="357"/>
        <v/>
      </c>
      <c r="BN68" s="147"/>
      <c r="BO68" s="147" t="str">
        <f t="shared" si="358"/>
        <v/>
      </c>
      <c r="BP68" s="148"/>
      <c r="BQ68" s="149"/>
      <c r="BR68" s="145"/>
      <c r="BS68" s="147" t="str">
        <f t="shared" si="359"/>
        <v/>
      </c>
      <c r="BT68" s="147"/>
      <c r="BU68" s="147" t="str">
        <f t="shared" si="360"/>
        <v/>
      </c>
      <c r="BV68" s="147"/>
      <c r="BW68" s="147" t="str">
        <f t="shared" si="361"/>
        <v/>
      </c>
      <c r="BX68" s="148"/>
      <c r="BY68" s="149"/>
      <c r="BZ68" s="150"/>
      <c r="CA68" s="147">
        <f t="shared" si="362"/>
        <v>3</v>
      </c>
      <c r="CB68" s="147"/>
      <c r="CC68" s="147">
        <f t="shared" si="363"/>
        <v>0</v>
      </c>
      <c r="CD68" s="147"/>
      <c r="CE68" s="147">
        <f t="shared" si="364"/>
        <v>3</v>
      </c>
      <c r="CF68" s="148"/>
      <c r="CI68" s="147" t="str">
        <f t="shared" si="365"/>
        <v/>
      </c>
      <c r="CJ68" s="147"/>
      <c r="CK68" s="147" t="str">
        <f t="shared" si="366"/>
        <v/>
      </c>
      <c r="CL68" s="147"/>
      <c r="CM68" s="147" t="str">
        <f t="shared" si="367"/>
        <v/>
      </c>
      <c r="CN68" s="148"/>
    </row>
    <row r="69" spans="1:93" s="144" customFormat="1" ht="31.5" customHeight="1" x14ac:dyDescent="0.2">
      <c r="A69" s="139"/>
      <c r="B69" s="139" t="s">
        <v>55</v>
      </c>
      <c r="C69" s="111" t="str">
        <f t="shared" si="278"/>
        <v>3 - L'ACHEMINEMENT SUR LE LIEU - LES EXTERIEURS - LA SIGNALISATION - LA TERRASSE (SI EXISTANTE)</v>
      </c>
      <c r="D69" s="245" t="str">
        <f t="shared" si="308"/>
        <v>Les abords de l'établissement et la signalétique</v>
      </c>
      <c r="E69" s="110"/>
      <c r="F69" s="110">
        <f>VLOOKUP(H69,Feuil1!A$1:B$5,2,0)</f>
        <v>0.2</v>
      </c>
      <c r="G69" s="139">
        <f t="shared" si="318"/>
        <v>5</v>
      </c>
      <c r="H69" s="180" t="s">
        <v>154</v>
      </c>
      <c r="I69" s="141" t="s">
        <v>162</v>
      </c>
      <c r="J69" s="142">
        <v>15</v>
      </c>
      <c r="K69" s="142">
        <f>IF(J69&lt;&gt;"",MAX(K$1:K68)+1,"")</f>
        <v>57</v>
      </c>
      <c r="L69" s="248" t="s">
        <v>167</v>
      </c>
      <c r="M69" s="259">
        <v>1</v>
      </c>
      <c r="N69" s="250" t="s">
        <v>0</v>
      </c>
      <c r="O69" s="345"/>
      <c r="P69" s="346" t="str">
        <f t="shared" si="257"/>
        <v/>
      </c>
      <c r="Q69" s="248"/>
      <c r="R69" s="255" t="s">
        <v>67</v>
      </c>
      <c r="S69" s="143"/>
      <c r="U69" s="145">
        <f t="shared" ref="U69:U70" si="368">M69</f>
        <v>1</v>
      </c>
      <c r="V69" s="145">
        <f t="shared" ref="V69:V70" si="369">IF(N69="OUI",1,IF(N69="NON",0,IF(N69="Non Mesuré","",0)))</f>
        <v>1</v>
      </c>
      <c r="W69" s="145">
        <f t="shared" ref="W69:W70" si="370">IF(N69&lt;&gt;"Non Mesuré",U69*V69,"")</f>
        <v>1</v>
      </c>
      <c r="X69" s="145"/>
      <c r="Y69" s="145">
        <f t="shared" ref="Y69:Y70" si="371">IF(N69="Non Mesuré",U69,0)</f>
        <v>0</v>
      </c>
      <c r="Z69" s="145"/>
      <c r="AA69" s="145">
        <f t="shared" ref="AA69:AA70" si="372">U69-Y69</f>
        <v>1</v>
      </c>
      <c r="AB69" s="145"/>
      <c r="AC69" s="146"/>
      <c r="AD69" s="146"/>
      <c r="AE69" s="147" t="str">
        <f t="shared" ref="AE69:AE70" si="373">IF(G69=1,W69,"")</f>
        <v/>
      </c>
      <c r="AF69" s="147"/>
      <c r="AG69" s="147" t="str">
        <f t="shared" ref="AG69:AG70" si="374">IF(G69=1,Y69,"")</f>
        <v/>
      </c>
      <c r="AH69" s="147"/>
      <c r="AI69" s="147" t="str">
        <f t="shared" ref="AI69:AI70" si="375">IF(G69=1,AA69,"")</f>
        <v/>
      </c>
      <c r="AJ69" s="148"/>
      <c r="AK69" s="149"/>
      <c r="AL69" s="147"/>
      <c r="AM69" s="147" t="str">
        <f t="shared" ref="AM69:AM70" si="376">IF(G69=2,W69,"")</f>
        <v/>
      </c>
      <c r="AN69" s="147"/>
      <c r="AO69" s="147" t="str">
        <f t="shared" ref="AO69:AO70" si="377">IF(G69=2,Y69,"")</f>
        <v/>
      </c>
      <c r="AP69" s="147"/>
      <c r="AQ69" s="147" t="str">
        <f t="shared" ref="AQ69:AQ70" si="378">IF(G69=2,AA69,"")</f>
        <v/>
      </c>
      <c r="AR69" s="148"/>
      <c r="AS69" s="149"/>
      <c r="AT69" s="147"/>
      <c r="AU69" s="147" t="str">
        <f t="shared" ref="AU69:AU70" si="379">IF(G69=3,W69,"")</f>
        <v/>
      </c>
      <c r="AV69" s="147"/>
      <c r="AW69" s="147" t="str">
        <f t="shared" ref="AW69:AW70" si="380">IF(G69=3,Y69,"")</f>
        <v/>
      </c>
      <c r="AX69" s="147"/>
      <c r="AY69" s="147" t="str">
        <f t="shared" ref="AY69:AY70" si="381">IF(G69=3,AA69,"")</f>
        <v/>
      </c>
      <c r="AZ69" s="148"/>
      <c r="BA69" s="149"/>
      <c r="BB69" s="147"/>
      <c r="BC69" s="147" t="str">
        <f t="shared" ref="BC69:BC70" si="382">IF(G69=4,W69,"")</f>
        <v/>
      </c>
      <c r="BD69" s="147"/>
      <c r="BE69" s="147" t="str">
        <f t="shared" ref="BE69:BE70" si="383">IF(G69=4,Y69,"")</f>
        <v/>
      </c>
      <c r="BF69" s="147"/>
      <c r="BG69" s="147" t="str">
        <f t="shared" ref="BG69:BG70" si="384">IF(G69=4,AA69,"")</f>
        <v/>
      </c>
      <c r="BH69" s="148"/>
      <c r="BI69" s="149"/>
      <c r="BJ69" s="145"/>
      <c r="BK69" s="147">
        <f t="shared" ref="BK69:BK70" si="385">IF(G69=5,W69,"")</f>
        <v>1</v>
      </c>
      <c r="BL69" s="147"/>
      <c r="BM69" s="147">
        <f t="shared" ref="BM69:BM70" si="386">IF(G69=5,Y69,"")</f>
        <v>0</v>
      </c>
      <c r="BN69" s="147"/>
      <c r="BO69" s="147">
        <f t="shared" ref="BO69:BO70" si="387">IF(G69=5,AA69,"")</f>
        <v>1</v>
      </c>
      <c r="BP69" s="148"/>
      <c r="BQ69" s="149"/>
      <c r="BR69" s="145"/>
      <c r="BS69" s="147" t="str">
        <f t="shared" si="309"/>
        <v/>
      </c>
      <c r="BT69" s="147"/>
      <c r="BU69" s="147" t="str">
        <f t="shared" si="310"/>
        <v/>
      </c>
      <c r="BV69" s="147"/>
      <c r="BW69" s="147" t="str">
        <f t="shared" si="311"/>
        <v/>
      </c>
      <c r="BX69" s="148"/>
      <c r="BY69" s="149"/>
      <c r="BZ69" s="150"/>
      <c r="CA69" s="147" t="str">
        <f t="shared" si="312"/>
        <v/>
      </c>
      <c r="CB69" s="147"/>
      <c r="CC69" s="147" t="str">
        <f t="shared" si="313"/>
        <v/>
      </c>
      <c r="CD69" s="147"/>
      <c r="CE69" s="147" t="str">
        <f t="shared" si="314"/>
        <v/>
      </c>
      <c r="CF69" s="148"/>
      <c r="CI69" s="147" t="str">
        <f t="shared" si="315"/>
        <v/>
      </c>
      <c r="CJ69" s="147"/>
      <c r="CK69" s="147" t="str">
        <f t="shared" si="316"/>
        <v/>
      </c>
      <c r="CL69" s="147"/>
      <c r="CM69" s="147" t="str">
        <f t="shared" si="317"/>
        <v/>
      </c>
      <c r="CN69" s="148"/>
    </row>
    <row r="70" spans="1:93" s="144" customFormat="1" ht="31.5" customHeight="1" x14ac:dyDescent="0.2">
      <c r="A70" s="139"/>
      <c r="B70" s="139" t="s">
        <v>55</v>
      </c>
      <c r="C70" s="111" t="str">
        <f t="shared" si="278"/>
        <v>3 - L'ACHEMINEMENT SUR LE LIEU - LES EXTERIEURS - LA SIGNALISATION - LA TERRASSE (SI EXISTANTE)</v>
      </c>
      <c r="D70" s="245" t="str">
        <f t="shared" si="308"/>
        <v>Les abords de l'établissement et la signalétique</v>
      </c>
      <c r="E70" s="110"/>
      <c r="F70" s="110">
        <f>VLOOKUP(H70,Feuil1!A$1:B$5,2,0)</f>
        <v>0.2</v>
      </c>
      <c r="G70" s="139">
        <f t="shared" si="318"/>
        <v>5</v>
      </c>
      <c r="H70" s="180" t="s">
        <v>154</v>
      </c>
      <c r="I70" s="141" t="s">
        <v>168</v>
      </c>
      <c r="J70" s="142">
        <v>14</v>
      </c>
      <c r="K70" s="142">
        <f>IF(J70&lt;&gt;"",MAX(K$1:K69)+1,"")</f>
        <v>58</v>
      </c>
      <c r="L70" s="450" t="s">
        <v>169</v>
      </c>
      <c r="M70" s="451">
        <v>1</v>
      </c>
      <c r="N70" s="452" t="s">
        <v>0</v>
      </c>
      <c r="O70" s="505"/>
      <c r="P70" s="454" t="str">
        <f t="shared" si="257"/>
        <v>oui</v>
      </c>
      <c r="Q70" s="450" t="s">
        <v>170</v>
      </c>
      <c r="R70" s="348" t="s">
        <v>67</v>
      </c>
      <c r="S70" s="143"/>
      <c r="U70" s="145">
        <f t="shared" si="368"/>
        <v>1</v>
      </c>
      <c r="V70" s="145">
        <f t="shared" si="369"/>
        <v>1</v>
      </c>
      <c r="W70" s="145">
        <f t="shared" si="370"/>
        <v>1</v>
      </c>
      <c r="X70" s="145"/>
      <c r="Y70" s="145">
        <f t="shared" si="371"/>
        <v>0</v>
      </c>
      <c r="Z70" s="145"/>
      <c r="AA70" s="145">
        <f t="shared" si="372"/>
        <v>1</v>
      </c>
      <c r="AB70" s="145"/>
      <c r="AC70" s="146"/>
      <c r="AD70" s="146"/>
      <c r="AE70" s="147" t="str">
        <f t="shared" si="373"/>
        <v/>
      </c>
      <c r="AF70" s="147"/>
      <c r="AG70" s="147" t="str">
        <f t="shared" si="374"/>
        <v/>
      </c>
      <c r="AH70" s="147"/>
      <c r="AI70" s="147" t="str">
        <f t="shared" si="375"/>
        <v/>
      </c>
      <c r="AJ70" s="148"/>
      <c r="AK70" s="149"/>
      <c r="AL70" s="147"/>
      <c r="AM70" s="147" t="str">
        <f t="shared" si="376"/>
        <v/>
      </c>
      <c r="AN70" s="147"/>
      <c r="AO70" s="147" t="str">
        <f t="shared" si="377"/>
        <v/>
      </c>
      <c r="AP70" s="147"/>
      <c r="AQ70" s="147" t="str">
        <f t="shared" si="378"/>
        <v/>
      </c>
      <c r="AR70" s="148"/>
      <c r="AS70" s="149"/>
      <c r="AT70" s="147"/>
      <c r="AU70" s="147" t="str">
        <f t="shared" si="379"/>
        <v/>
      </c>
      <c r="AV70" s="147"/>
      <c r="AW70" s="147" t="str">
        <f t="shared" si="380"/>
        <v/>
      </c>
      <c r="AX70" s="147"/>
      <c r="AY70" s="147" t="str">
        <f t="shared" si="381"/>
        <v/>
      </c>
      <c r="AZ70" s="148"/>
      <c r="BA70" s="149"/>
      <c r="BB70" s="147"/>
      <c r="BC70" s="147" t="str">
        <f t="shared" si="382"/>
        <v/>
      </c>
      <c r="BD70" s="147"/>
      <c r="BE70" s="147" t="str">
        <f t="shared" si="383"/>
        <v/>
      </c>
      <c r="BF70" s="147"/>
      <c r="BG70" s="147" t="str">
        <f t="shared" si="384"/>
        <v/>
      </c>
      <c r="BH70" s="148"/>
      <c r="BI70" s="149"/>
      <c r="BJ70" s="145"/>
      <c r="BK70" s="147">
        <f t="shared" si="385"/>
        <v>1</v>
      </c>
      <c r="BL70" s="147"/>
      <c r="BM70" s="147">
        <f t="shared" si="386"/>
        <v>0</v>
      </c>
      <c r="BN70" s="147"/>
      <c r="BO70" s="147">
        <f t="shared" si="387"/>
        <v>1</v>
      </c>
      <c r="BP70" s="148"/>
      <c r="BQ70" s="149"/>
      <c r="BR70" s="145"/>
      <c r="BS70" s="147" t="str">
        <f t="shared" si="309"/>
        <v/>
      </c>
      <c r="BT70" s="147"/>
      <c r="BU70" s="147" t="str">
        <f t="shared" si="310"/>
        <v/>
      </c>
      <c r="BV70" s="147"/>
      <c r="BW70" s="147" t="str">
        <f t="shared" si="311"/>
        <v/>
      </c>
      <c r="BX70" s="148"/>
      <c r="BY70" s="149"/>
      <c r="BZ70" s="150"/>
      <c r="CA70" s="147" t="str">
        <f t="shared" si="312"/>
        <v/>
      </c>
      <c r="CB70" s="147"/>
      <c r="CC70" s="147" t="str">
        <f t="shared" si="313"/>
        <v/>
      </c>
      <c r="CD70" s="147"/>
      <c r="CE70" s="147" t="str">
        <f t="shared" si="314"/>
        <v/>
      </c>
      <c r="CF70" s="148"/>
      <c r="CI70" s="147" t="str">
        <f t="shared" si="315"/>
        <v/>
      </c>
      <c r="CJ70" s="147"/>
      <c r="CK70" s="147" t="str">
        <f t="shared" si="316"/>
        <v/>
      </c>
      <c r="CL70" s="147"/>
      <c r="CM70" s="147" t="str">
        <f t="shared" si="317"/>
        <v/>
      </c>
      <c r="CN70" s="148"/>
    </row>
    <row r="71" spans="1:93" s="144" customFormat="1" ht="31.5" customHeight="1" x14ac:dyDescent="0.2">
      <c r="A71" s="139"/>
      <c r="B71" s="139" t="s">
        <v>64</v>
      </c>
      <c r="C71" s="111" t="str">
        <f t="shared" si="278"/>
        <v>3 - L'ACHEMINEMENT SUR LE LIEU - LES EXTERIEURS - LA SIGNALISATION - LA TERRASSE (SI EXISTANTE)</v>
      </c>
      <c r="D71" s="245" t="s">
        <v>602</v>
      </c>
      <c r="E71" s="110" t="s">
        <v>68</v>
      </c>
      <c r="F71" s="110">
        <f>VLOOKUP(H71,Feuil1!A$1:B$5,2,0)</f>
        <v>0.1</v>
      </c>
      <c r="G71" s="139">
        <f t="shared" si="318"/>
        <v>1</v>
      </c>
      <c r="H71" s="140" t="s">
        <v>56</v>
      </c>
      <c r="I71" s="141" t="s">
        <v>168</v>
      </c>
      <c r="J71" s="142">
        <v>14</v>
      </c>
      <c r="K71" s="142">
        <f>IF(J71&lt;&gt;"",MAX(K$1:K70)+1,"")</f>
        <v>59</v>
      </c>
      <c r="L71" s="461" t="s">
        <v>608</v>
      </c>
      <c r="M71" s="438">
        <v>3</v>
      </c>
      <c r="N71" s="439" t="str">
        <f>IF('RESULTAT GLOBAL'!D$23="NON","Non Mesuré","OUI")</f>
        <v>OUI</v>
      </c>
      <c r="O71" s="442" t="str">
        <f>IF('RESULTAT GLOBAL'!D$23="NON","Cet établissement n'est pas un bistrot de pays","")</f>
        <v/>
      </c>
      <c r="P71" s="440" t="str">
        <f t="shared" si="257"/>
        <v/>
      </c>
      <c r="Q71" s="437" t="s">
        <v>609</v>
      </c>
      <c r="R71" s="348" t="s">
        <v>67</v>
      </c>
      <c r="S71" s="143"/>
      <c r="U71" s="145">
        <f t="shared" ref="U71" si="388">M71</f>
        <v>3</v>
      </c>
      <c r="V71" s="145">
        <f t="shared" ref="V71" si="389">IF(N71="OUI",1,IF(N71="NON",0,IF(N71="Non Mesuré","",0)))</f>
        <v>1</v>
      </c>
      <c r="W71" s="145">
        <f t="shared" ref="W71" si="390">IF(N71&lt;&gt;"Non Mesuré",U71*V71,"")</f>
        <v>3</v>
      </c>
      <c r="X71" s="145"/>
      <c r="Y71" s="145">
        <f t="shared" ref="Y71" si="391">IF(N71="Non Mesuré",U71,0)</f>
        <v>0</v>
      </c>
      <c r="Z71" s="145"/>
      <c r="AA71" s="145">
        <f t="shared" ref="AA71" si="392">U71-Y71</f>
        <v>3</v>
      </c>
      <c r="AB71" s="145"/>
      <c r="AC71" s="146"/>
      <c r="AD71" s="146"/>
      <c r="AE71" s="147">
        <f t="shared" ref="AE71" si="393">IF(G71=1,W71,"")</f>
        <v>3</v>
      </c>
      <c r="AF71" s="147"/>
      <c r="AG71" s="147">
        <f t="shared" ref="AG71" si="394">IF(G71=1,Y71,"")</f>
        <v>0</v>
      </c>
      <c r="AH71" s="147"/>
      <c r="AI71" s="147">
        <f t="shared" ref="AI71" si="395">IF(G71=1,AA71,"")</f>
        <v>3</v>
      </c>
      <c r="AJ71" s="148"/>
      <c r="AK71" s="149"/>
      <c r="AL71" s="147"/>
      <c r="AM71" s="147" t="str">
        <f t="shared" ref="AM71" si="396">IF(G71=2,W71,"")</f>
        <v/>
      </c>
      <c r="AN71" s="147"/>
      <c r="AO71" s="147" t="str">
        <f t="shared" ref="AO71" si="397">IF(G71=2,Y71,"")</f>
        <v/>
      </c>
      <c r="AP71" s="147"/>
      <c r="AQ71" s="147" t="str">
        <f t="shared" ref="AQ71" si="398">IF(G71=2,AA71,"")</f>
        <v/>
      </c>
      <c r="AR71" s="148"/>
      <c r="AS71" s="149"/>
      <c r="AT71" s="147"/>
      <c r="AU71" s="147" t="str">
        <f t="shared" ref="AU71" si="399">IF(G71=3,W71,"")</f>
        <v/>
      </c>
      <c r="AV71" s="147"/>
      <c r="AW71" s="147" t="str">
        <f t="shared" ref="AW71" si="400">IF(G71=3,Y71,"")</f>
        <v/>
      </c>
      <c r="AX71" s="147"/>
      <c r="AY71" s="147" t="str">
        <f t="shared" ref="AY71" si="401">IF(G71=3,AA71,"")</f>
        <v/>
      </c>
      <c r="AZ71" s="148"/>
      <c r="BA71" s="149"/>
      <c r="BB71" s="147"/>
      <c r="BC71" s="147" t="str">
        <f t="shared" ref="BC71" si="402">IF(G71=4,W71,"")</f>
        <v/>
      </c>
      <c r="BD71" s="147"/>
      <c r="BE71" s="147" t="str">
        <f t="shared" ref="BE71" si="403">IF(G71=4,Y71,"")</f>
        <v/>
      </c>
      <c r="BF71" s="147"/>
      <c r="BG71" s="147" t="str">
        <f t="shared" ref="BG71" si="404">IF(G71=4,AA71,"")</f>
        <v/>
      </c>
      <c r="BH71" s="148"/>
      <c r="BI71" s="149"/>
      <c r="BJ71" s="145"/>
      <c r="BK71" s="147" t="str">
        <f t="shared" ref="BK71" si="405">IF(G71=5,W71,"")</f>
        <v/>
      </c>
      <c r="BL71" s="147"/>
      <c r="BM71" s="147" t="str">
        <f t="shared" ref="BM71" si="406">IF(G71=5,Y71,"")</f>
        <v/>
      </c>
      <c r="BN71" s="147"/>
      <c r="BO71" s="147" t="str">
        <f t="shared" ref="BO71" si="407">IF(G71=5,AA71,"")</f>
        <v/>
      </c>
      <c r="BP71" s="148"/>
      <c r="BQ71" s="149"/>
      <c r="BR71" s="145"/>
      <c r="BS71" s="147" t="str">
        <f t="shared" ref="BS71" si="408">IF(A71=31,W71,"")</f>
        <v/>
      </c>
      <c r="BT71" s="147"/>
      <c r="BU71" s="147" t="str">
        <f t="shared" ref="BU71" si="409">IF(A71=31,Y71,"")</f>
        <v/>
      </c>
      <c r="BV71" s="147"/>
      <c r="BW71" s="147" t="str">
        <f t="shared" ref="BW71" si="410">IF(A71=31,AA71,"")</f>
        <v/>
      </c>
      <c r="BX71" s="148"/>
      <c r="BY71" s="149"/>
      <c r="BZ71" s="150"/>
      <c r="CA71" s="147" t="str">
        <f t="shared" ref="CA71" si="411">IF(A71=32,W71,"")</f>
        <v/>
      </c>
      <c r="CB71" s="147"/>
      <c r="CC71" s="147" t="str">
        <f t="shared" ref="CC71" si="412">IF(A71=32,Y71,"")</f>
        <v/>
      </c>
      <c r="CD71" s="147"/>
      <c r="CE71" s="147" t="str">
        <f t="shared" ref="CE71" si="413">IF(A71=32,AA71,"")</f>
        <v/>
      </c>
      <c r="CF71" s="148"/>
      <c r="CI71" s="147" t="str">
        <f t="shared" ref="CI71" si="414">IF(A71=33,W71,"")</f>
        <v/>
      </c>
      <c r="CJ71" s="147"/>
      <c r="CK71" s="147" t="str">
        <f t="shared" ref="CK71" si="415">IF(A71=33,Y71,"")</f>
        <v/>
      </c>
      <c r="CL71" s="147"/>
      <c r="CM71" s="147" t="str">
        <f t="shared" ref="CM71" si="416">IF(A71=33,AA71,"")</f>
        <v/>
      </c>
      <c r="CN71" s="148"/>
    </row>
    <row r="72" spans="1:93" s="179" customFormat="1" ht="18" customHeight="1" x14ac:dyDescent="0.25">
      <c r="A72" s="167"/>
      <c r="B72" s="167"/>
      <c r="C72" s="111" t="str">
        <f t="shared" si="278"/>
        <v>3 - L'ACHEMINEMENT SUR LE LIEU - LES EXTERIEURS - LA SIGNALISATION - LA TERRASSE (SI EXISTANTE)</v>
      </c>
      <c r="D72" s="245" t="str">
        <f t="shared" ref="D72:D81" si="417">L$72</f>
        <v>La terrasse et les extérieurs privatifs (si existants)</v>
      </c>
      <c r="E72" s="110" t="s">
        <v>68</v>
      </c>
      <c r="F72" s="110" t="e">
        <f>VLOOKUP(H72,Feuil1!A$1:B$5,2,0)</f>
        <v>#N/A</v>
      </c>
      <c r="G72" s="110"/>
      <c r="H72" s="172"/>
      <c r="I72" s="169"/>
      <c r="J72" s="170"/>
      <c r="K72" s="171" t="str">
        <f>IF(J72&lt;&gt;"",MAX(K$1:K70)+1,"")</f>
        <v/>
      </c>
      <c r="L72" s="172" t="s">
        <v>492</v>
      </c>
      <c r="M72" s="173"/>
      <c r="N72" s="240"/>
      <c r="O72" s="300"/>
      <c r="P72" s="238" t="str">
        <f t="shared" si="257"/>
        <v/>
      </c>
      <c r="Q72" s="170"/>
      <c r="R72" s="174"/>
      <c r="S72" s="175"/>
      <c r="T72" s="154"/>
      <c r="U72" s="154"/>
      <c r="V72" s="154"/>
      <c r="W72" s="154"/>
      <c r="X72" s="120"/>
      <c r="Y72" s="154"/>
      <c r="Z72" s="154"/>
      <c r="AA72" s="154"/>
      <c r="AB72" s="154"/>
      <c r="AC72" s="178"/>
      <c r="AD72" s="160"/>
      <c r="AE72" s="157"/>
      <c r="AF72" s="157"/>
      <c r="AG72" s="157"/>
      <c r="AH72" s="157"/>
      <c r="AI72" s="157"/>
      <c r="AJ72" s="158"/>
      <c r="AK72" s="159"/>
      <c r="AL72" s="157"/>
      <c r="AM72" s="157"/>
      <c r="AN72" s="157"/>
      <c r="AO72" s="157"/>
      <c r="AP72" s="157"/>
      <c r="AQ72" s="157"/>
      <c r="AR72" s="158"/>
      <c r="AS72" s="159"/>
      <c r="AT72" s="157"/>
      <c r="AU72" s="157"/>
      <c r="AV72" s="157"/>
      <c r="AW72" s="157"/>
      <c r="AX72" s="157"/>
      <c r="AY72" s="157"/>
      <c r="AZ72" s="158"/>
      <c r="BA72" s="159"/>
      <c r="BB72" s="157"/>
      <c r="BC72" s="157"/>
      <c r="BD72" s="157"/>
      <c r="BE72" s="157"/>
      <c r="BF72" s="157"/>
      <c r="BG72" s="157"/>
      <c r="BH72" s="158"/>
      <c r="BI72" s="159"/>
      <c r="BJ72" s="154"/>
      <c r="BK72" s="157"/>
      <c r="BL72" s="157"/>
      <c r="BM72" s="157"/>
      <c r="BN72" s="157"/>
      <c r="BO72" s="157"/>
      <c r="BP72" s="158"/>
      <c r="BQ72" s="159"/>
      <c r="BR72" s="154"/>
      <c r="BS72" s="157" t="str">
        <f t="shared" si="279"/>
        <v/>
      </c>
      <c r="BT72" s="157"/>
      <c r="BU72" s="157" t="str">
        <f t="shared" si="280"/>
        <v/>
      </c>
      <c r="BV72" s="157"/>
      <c r="BW72" s="157" t="str">
        <f t="shared" si="281"/>
        <v/>
      </c>
      <c r="BX72" s="158"/>
      <c r="BY72" s="159"/>
      <c r="BZ72" s="160"/>
      <c r="CA72" s="157" t="str">
        <f t="shared" si="282"/>
        <v/>
      </c>
      <c r="CB72" s="157"/>
      <c r="CC72" s="157" t="str">
        <f t="shared" si="283"/>
        <v/>
      </c>
      <c r="CD72" s="157"/>
      <c r="CE72" s="157" t="str">
        <f t="shared" si="284"/>
        <v/>
      </c>
      <c r="CF72" s="158"/>
      <c r="CG72" s="161"/>
      <c r="CH72" s="161"/>
      <c r="CI72" s="157" t="str">
        <f t="shared" si="285"/>
        <v/>
      </c>
      <c r="CJ72" s="157"/>
      <c r="CK72" s="157" t="str">
        <f t="shared" si="286"/>
        <v/>
      </c>
      <c r="CL72" s="157"/>
      <c r="CM72" s="157" t="str">
        <f t="shared" si="287"/>
        <v/>
      </c>
      <c r="CN72" s="158"/>
      <c r="CO72" s="161"/>
    </row>
    <row r="73" spans="1:93" s="144" customFormat="1" ht="33.75" customHeight="1" x14ac:dyDescent="0.2">
      <c r="A73" s="139">
        <v>31</v>
      </c>
      <c r="B73" s="139" t="s">
        <v>55</v>
      </c>
      <c r="C73" s="111" t="str">
        <f t="shared" si="278"/>
        <v>3 - L'ACHEMINEMENT SUR LE LIEU - LES EXTERIEURS - LA SIGNALISATION - LA TERRASSE (SI EXISTANTE)</v>
      </c>
      <c r="D73" s="245" t="str">
        <f t="shared" si="417"/>
        <v>La terrasse et les extérieurs privatifs (si existants)</v>
      </c>
      <c r="E73" s="110" t="s">
        <v>68</v>
      </c>
      <c r="F73" s="110">
        <f>VLOOKUP(H73,Feuil1!A$1:B$5,2,0)</f>
        <v>0.25</v>
      </c>
      <c r="G73" s="139">
        <f t="shared" ref="G73:G81" si="418">IF(H73="Information et Communication",1,IF(H73="Savoir-faire Savoir-être",2,IF(H73="Confort et hygiène",3,IF(H73="Qualité de la prestation",5,IF(H73="Développement Durable",4)))))</f>
        <v>3</v>
      </c>
      <c r="H73" s="180" t="s">
        <v>149</v>
      </c>
      <c r="I73" s="141" t="s">
        <v>150</v>
      </c>
      <c r="J73" s="142">
        <v>13</v>
      </c>
      <c r="K73" s="142">
        <f>IF(J73&lt;&gt;"",MAX(K$1:K72)+1,"")</f>
        <v>60</v>
      </c>
      <c r="L73" s="321" t="s">
        <v>151</v>
      </c>
      <c r="M73" s="322">
        <v>3</v>
      </c>
      <c r="N73" s="323" t="s">
        <v>70</v>
      </c>
      <c r="O73" s="324"/>
      <c r="P73" s="325" t="str">
        <f t="shared" si="257"/>
        <v/>
      </c>
      <c r="Q73" s="321" t="s">
        <v>152</v>
      </c>
      <c r="R73" s="342" t="s">
        <v>67</v>
      </c>
      <c r="S73" s="143"/>
      <c r="U73" s="145">
        <f t="shared" ref="U73:U74" si="419">M73</f>
        <v>3</v>
      </c>
      <c r="V73" s="145">
        <f t="shared" ref="V73:V74" si="420">IF(N73="Très Satisfaisant",1,IF(N73="Satisfaisant",0.75,IF(N73="Insatisfaisant",0.25,IF(N73="Très Insatisfaisant",0,IF(N73="Non Mesuré","",0)))))</f>
        <v>1</v>
      </c>
      <c r="W73" s="145">
        <f t="shared" ref="W73:W74" si="421">IF(N73&lt;&gt;"Non Mesuré",U73*V73,"")</f>
        <v>3</v>
      </c>
      <c r="X73" s="145"/>
      <c r="Y73" s="145">
        <f t="shared" ref="Y73:Y74" si="422">IF(N73="Non Mesuré",U73,0)</f>
        <v>0</v>
      </c>
      <c r="Z73" s="145"/>
      <c r="AA73" s="145">
        <f t="shared" ref="AA73:AA74" si="423">U73-Y73</f>
        <v>3</v>
      </c>
      <c r="AB73" s="145"/>
      <c r="AC73" s="151"/>
      <c r="AD73" s="150"/>
      <c r="AE73" s="147" t="str">
        <f t="shared" ref="AE73:AE74" si="424">IF(G73=1,W73,"")</f>
        <v/>
      </c>
      <c r="AF73" s="147"/>
      <c r="AG73" s="147" t="str">
        <f t="shared" ref="AG73:AG74" si="425">IF(G73=1,Y73,"")</f>
        <v/>
      </c>
      <c r="AH73" s="147"/>
      <c r="AI73" s="147" t="str">
        <f t="shared" ref="AI73:AI74" si="426">IF(G73=1,AA73,"")</f>
        <v/>
      </c>
      <c r="AJ73" s="148"/>
      <c r="AK73" s="149"/>
      <c r="AL73" s="147"/>
      <c r="AM73" s="147" t="str">
        <f t="shared" ref="AM73:AM74" si="427">IF(G73=2,W73,"")</f>
        <v/>
      </c>
      <c r="AN73" s="147"/>
      <c r="AO73" s="147" t="str">
        <f t="shared" ref="AO73:AO74" si="428">IF(G73=2,Y73,"")</f>
        <v/>
      </c>
      <c r="AP73" s="147"/>
      <c r="AQ73" s="147" t="str">
        <f t="shared" ref="AQ73:AQ74" si="429">IF(G73=2,AA73,"")</f>
        <v/>
      </c>
      <c r="AR73" s="148"/>
      <c r="AS73" s="149"/>
      <c r="AT73" s="147"/>
      <c r="AU73" s="147">
        <f t="shared" ref="AU73:AU74" si="430">IF(G73=3,W73,"")</f>
        <v>3</v>
      </c>
      <c r="AV73" s="147"/>
      <c r="AW73" s="147">
        <f t="shared" ref="AW73:AW74" si="431">IF(G73=3,Y73,"")</f>
        <v>0</v>
      </c>
      <c r="AX73" s="147"/>
      <c r="AY73" s="147">
        <f t="shared" ref="AY73:AY74" si="432">IF(G73=3,AA73,"")</f>
        <v>3</v>
      </c>
      <c r="AZ73" s="148"/>
      <c r="BA73" s="149"/>
      <c r="BB73" s="147"/>
      <c r="BC73" s="147" t="str">
        <f t="shared" ref="BC73:BC74" si="433">IF(G73=4,W73,"")</f>
        <v/>
      </c>
      <c r="BD73" s="147"/>
      <c r="BE73" s="147" t="str">
        <f t="shared" ref="BE73:BE74" si="434">IF(G73=4,Y73,"")</f>
        <v/>
      </c>
      <c r="BF73" s="147"/>
      <c r="BG73" s="147" t="str">
        <f t="shared" ref="BG73:BG74" si="435">IF(G73=4,AA73,"")</f>
        <v/>
      </c>
      <c r="BH73" s="148"/>
      <c r="BI73" s="149"/>
      <c r="BJ73" s="145"/>
      <c r="BK73" s="147" t="str">
        <f t="shared" ref="BK73:BK74" si="436">IF(G73=5,W73,"")</f>
        <v/>
      </c>
      <c r="BL73" s="147"/>
      <c r="BM73" s="147" t="str">
        <f t="shared" ref="BM73:BM74" si="437">IF(G73=5,Y73,"")</f>
        <v/>
      </c>
      <c r="BN73" s="147"/>
      <c r="BO73" s="147" t="str">
        <f t="shared" ref="BO73:BO74" si="438">IF(G73=5,AA73,"")</f>
        <v/>
      </c>
      <c r="BP73" s="148"/>
      <c r="BQ73" s="149"/>
      <c r="BR73" s="145"/>
      <c r="BS73" s="147">
        <f t="shared" si="279"/>
        <v>3</v>
      </c>
      <c r="BT73" s="147"/>
      <c r="BU73" s="147">
        <f t="shared" si="280"/>
        <v>0</v>
      </c>
      <c r="BV73" s="147"/>
      <c r="BW73" s="147">
        <f t="shared" si="281"/>
        <v>3</v>
      </c>
      <c r="BX73" s="148"/>
      <c r="BY73" s="149"/>
      <c r="BZ73" s="150"/>
      <c r="CA73" s="147" t="str">
        <f t="shared" si="282"/>
        <v/>
      </c>
      <c r="CB73" s="147"/>
      <c r="CC73" s="147" t="str">
        <f t="shared" si="283"/>
        <v/>
      </c>
      <c r="CD73" s="147"/>
      <c r="CE73" s="147" t="str">
        <f t="shared" si="284"/>
        <v/>
      </c>
      <c r="CF73" s="148"/>
      <c r="CI73" s="147" t="str">
        <f t="shared" si="285"/>
        <v/>
      </c>
      <c r="CJ73" s="147"/>
      <c r="CK73" s="147" t="str">
        <f t="shared" si="286"/>
        <v/>
      </c>
      <c r="CL73" s="147"/>
      <c r="CM73" s="147" t="str">
        <f t="shared" si="287"/>
        <v/>
      </c>
      <c r="CN73" s="148"/>
    </row>
    <row r="74" spans="1:93" s="144" customFormat="1" ht="33.75" customHeight="1" x14ac:dyDescent="0.2">
      <c r="A74" s="139">
        <v>32</v>
      </c>
      <c r="B74" s="139" t="s">
        <v>64</v>
      </c>
      <c r="C74" s="111" t="str">
        <f t="shared" si="278"/>
        <v>3 - L'ACHEMINEMENT SUR LE LIEU - LES EXTERIEURS - LA SIGNALISATION - LA TERRASSE (SI EXISTANTE)</v>
      </c>
      <c r="D74" s="245" t="str">
        <f t="shared" si="417"/>
        <v>La terrasse et les extérieurs privatifs (si existants)</v>
      </c>
      <c r="E74" s="110" t="s">
        <v>68</v>
      </c>
      <c r="F74" s="110">
        <f>VLOOKUP(H74,Feuil1!A$1:B$5,2,0)</f>
        <v>0.25</v>
      </c>
      <c r="G74" s="139">
        <f t="shared" si="418"/>
        <v>3</v>
      </c>
      <c r="H74" s="180" t="s">
        <v>149</v>
      </c>
      <c r="I74" s="141" t="s">
        <v>150</v>
      </c>
      <c r="J74" s="142">
        <v>13</v>
      </c>
      <c r="K74" s="142">
        <f>IF(J74&lt;&gt;"",MAX(K$1:K73)+1,"")</f>
        <v>61</v>
      </c>
      <c r="L74" s="248" t="s">
        <v>153</v>
      </c>
      <c r="M74" s="259">
        <v>3</v>
      </c>
      <c r="N74" s="250" t="s">
        <v>70</v>
      </c>
      <c r="O74" s="345"/>
      <c r="P74" s="346" t="str">
        <f t="shared" si="257"/>
        <v/>
      </c>
      <c r="Q74" s="248" t="s">
        <v>152</v>
      </c>
      <c r="R74" s="255" t="s">
        <v>67</v>
      </c>
      <c r="S74" s="143"/>
      <c r="U74" s="145">
        <f t="shared" si="419"/>
        <v>3</v>
      </c>
      <c r="V74" s="145">
        <f t="shared" si="420"/>
        <v>1</v>
      </c>
      <c r="W74" s="145">
        <f t="shared" si="421"/>
        <v>3</v>
      </c>
      <c r="X74" s="145"/>
      <c r="Y74" s="145">
        <f t="shared" si="422"/>
        <v>0</v>
      </c>
      <c r="Z74" s="145"/>
      <c r="AA74" s="145">
        <f t="shared" si="423"/>
        <v>3</v>
      </c>
      <c r="AB74" s="145"/>
      <c r="AC74" s="151"/>
      <c r="AD74" s="150"/>
      <c r="AE74" s="147" t="str">
        <f t="shared" si="424"/>
        <v/>
      </c>
      <c r="AF74" s="147"/>
      <c r="AG74" s="147" t="str">
        <f t="shared" si="425"/>
        <v/>
      </c>
      <c r="AH74" s="147"/>
      <c r="AI74" s="147" t="str">
        <f t="shared" si="426"/>
        <v/>
      </c>
      <c r="AJ74" s="148"/>
      <c r="AK74" s="149"/>
      <c r="AL74" s="147"/>
      <c r="AM74" s="147" t="str">
        <f t="shared" si="427"/>
        <v/>
      </c>
      <c r="AN74" s="147"/>
      <c r="AO74" s="147" t="str">
        <f t="shared" si="428"/>
        <v/>
      </c>
      <c r="AP74" s="147"/>
      <c r="AQ74" s="147" t="str">
        <f t="shared" si="429"/>
        <v/>
      </c>
      <c r="AR74" s="148"/>
      <c r="AS74" s="149"/>
      <c r="AT74" s="147"/>
      <c r="AU74" s="147">
        <f t="shared" si="430"/>
        <v>3</v>
      </c>
      <c r="AV74" s="147"/>
      <c r="AW74" s="147">
        <f t="shared" si="431"/>
        <v>0</v>
      </c>
      <c r="AX74" s="147"/>
      <c r="AY74" s="147">
        <f t="shared" si="432"/>
        <v>3</v>
      </c>
      <c r="AZ74" s="148"/>
      <c r="BA74" s="149"/>
      <c r="BB74" s="147"/>
      <c r="BC74" s="147" t="str">
        <f t="shared" si="433"/>
        <v/>
      </c>
      <c r="BD74" s="147"/>
      <c r="BE74" s="147" t="str">
        <f t="shared" si="434"/>
        <v/>
      </c>
      <c r="BF74" s="147"/>
      <c r="BG74" s="147" t="str">
        <f t="shared" si="435"/>
        <v/>
      </c>
      <c r="BH74" s="148"/>
      <c r="BI74" s="149"/>
      <c r="BJ74" s="145"/>
      <c r="BK74" s="147" t="str">
        <f t="shared" si="436"/>
        <v/>
      </c>
      <c r="BL74" s="147"/>
      <c r="BM74" s="147" t="str">
        <f t="shared" si="437"/>
        <v/>
      </c>
      <c r="BN74" s="147"/>
      <c r="BO74" s="147" t="str">
        <f t="shared" si="438"/>
        <v/>
      </c>
      <c r="BP74" s="148"/>
      <c r="BQ74" s="149"/>
      <c r="BR74" s="145"/>
      <c r="BS74" s="147" t="str">
        <f t="shared" si="279"/>
        <v/>
      </c>
      <c r="BT74" s="147"/>
      <c r="BU74" s="147" t="str">
        <f t="shared" si="280"/>
        <v/>
      </c>
      <c r="BV74" s="147"/>
      <c r="BW74" s="147" t="str">
        <f t="shared" si="281"/>
        <v/>
      </c>
      <c r="BX74" s="148"/>
      <c r="BY74" s="149"/>
      <c r="BZ74" s="150"/>
      <c r="CA74" s="147">
        <f t="shared" si="282"/>
        <v>3</v>
      </c>
      <c r="CB74" s="147"/>
      <c r="CC74" s="147">
        <f t="shared" si="283"/>
        <v>0</v>
      </c>
      <c r="CD74" s="147"/>
      <c r="CE74" s="147">
        <f t="shared" si="284"/>
        <v>3</v>
      </c>
      <c r="CF74" s="148"/>
      <c r="CI74" s="147" t="str">
        <f t="shared" si="285"/>
        <v/>
      </c>
      <c r="CJ74" s="147"/>
      <c r="CK74" s="147" t="str">
        <f t="shared" si="286"/>
        <v/>
      </c>
      <c r="CL74" s="147"/>
      <c r="CM74" s="147" t="str">
        <f t="shared" si="287"/>
        <v/>
      </c>
      <c r="CN74" s="148"/>
    </row>
    <row r="75" spans="1:93" s="144" customFormat="1" ht="36" customHeight="1" x14ac:dyDescent="0.2">
      <c r="A75" s="139">
        <v>33</v>
      </c>
      <c r="B75" s="139" t="s">
        <v>55</v>
      </c>
      <c r="C75" s="111" t="str">
        <f t="shared" si="278"/>
        <v>3 - L'ACHEMINEMENT SUR LE LIEU - LES EXTERIEURS - LA SIGNALISATION - LA TERRASSE (SI EXISTANTE)</v>
      </c>
      <c r="D75" s="245" t="str">
        <f t="shared" si="417"/>
        <v>La terrasse et les extérieurs privatifs (si existants)</v>
      </c>
      <c r="E75" s="110" t="s">
        <v>68</v>
      </c>
      <c r="F75" s="110">
        <f>VLOOKUP(H75,Feuil1!A$1:B$5,2,0)</f>
        <v>0.25</v>
      </c>
      <c r="G75" s="139">
        <f t="shared" si="418"/>
        <v>3</v>
      </c>
      <c r="H75" s="180" t="s">
        <v>149</v>
      </c>
      <c r="I75" s="141" t="s">
        <v>150</v>
      </c>
      <c r="J75" s="142">
        <v>13</v>
      </c>
      <c r="K75" s="142">
        <f>IF(J75&lt;&gt;"",MAX(K$1:K74)+1,"")</f>
        <v>62</v>
      </c>
      <c r="L75" s="248" t="s">
        <v>155</v>
      </c>
      <c r="M75" s="259">
        <v>3</v>
      </c>
      <c r="N75" s="250" t="s">
        <v>0</v>
      </c>
      <c r="O75" s="347"/>
      <c r="P75" s="346" t="str">
        <f t="shared" si="257"/>
        <v/>
      </c>
      <c r="Q75" s="248" t="s">
        <v>156</v>
      </c>
      <c r="R75" s="255" t="s">
        <v>67</v>
      </c>
      <c r="S75" s="143"/>
      <c r="U75" s="145">
        <f t="shared" ref="U75:U80" si="439">M75</f>
        <v>3</v>
      </c>
      <c r="V75" s="145">
        <f t="shared" ref="V75:V76" si="440">IF(N75="OUI",1,IF(N75="NON",0,IF(N75="Non Mesuré","",0)))</f>
        <v>1</v>
      </c>
      <c r="W75" s="145">
        <f t="shared" ref="W75:W80" si="441">IF(N75&lt;&gt;"Non Mesuré",U75*V75,"")</f>
        <v>3</v>
      </c>
      <c r="X75" s="145"/>
      <c r="Y75" s="145">
        <f t="shared" ref="Y75:Y80" si="442">IF(N75="Non Mesuré",U75,0)</f>
        <v>0</v>
      </c>
      <c r="Z75" s="145"/>
      <c r="AA75" s="145">
        <f t="shared" ref="AA75:AA80" si="443">U75-Y75</f>
        <v>3</v>
      </c>
      <c r="AB75" s="145"/>
      <c r="AC75" s="146"/>
      <c r="AD75" s="146"/>
      <c r="AE75" s="147" t="str">
        <f t="shared" ref="AE75:AE80" si="444">IF(G75=1,W75,"")</f>
        <v/>
      </c>
      <c r="AF75" s="147"/>
      <c r="AG75" s="147" t="str">
        <f t="shared" ref="AG75:AG80" si="445">IF(G75=1,Y75,"")</f>
        <v/>
      </c>
      <c r="AH75" s="147"/>
      <c r="AI75" s="147" t="str">
        <f t="shared" ref="AI75:AI80" si="446">IF(G75=1,AA75,"")</f>
        <v/>
      </c>
      <c r="AJ75" s="148"/>
      <c r="AK75" s="149"/>
      <c r="AL75" s="147"/>
      <c r="AM75" s="147" t="str">
        <f t="shared" ref="AM75:AM80" si="447">IF(G75=2,W75,"")</f>
        <v/>
      </c>
      <c r="AN75" s="147"/>
      <c r="AO75" s="147" t="str">
        <f t="shared" ref="AO75:AO80" si="448">IF(G75=2,Y75,"")</f>
        <v/>
      </c>
      <c r="AP75" s="147"/>
      <c r="AQ75" s="147" t="str">
        <f t="shared" ref="AQ75:AQ80" si="449">IF(G75=2,AA75,"")</f>
        <v/>
      </c>
      <c r="AR75" s="148"/>
      <c r="AS75" s="149"/>
      <c r="AT75" s="147"/>
      <c r="AU75" s="147">
        <f t="shared" ref="AU75:AU80" si="450">IF(G75=3,W75,"")</f>
        <v>3</v>
      </c>
      <c r="AV75" s="147"/>
      <c r="AW75" s="147">
        <f t="shared" ref="AW75:AW80" si="451">IF(G75=3,Y75,"")</f>
        <v>0</v>
      </c>
      <c r="AX75" s="147"/>
      <c r="AY75" s="147">
        <f t="shared" ref="AY75:AY80" si="452">IF(G75=3,AA75,"")</f>
        <v>3</v>
      </c>
      <c r="AZ75" s="148"/>
      <c r="BA75" s="149"/>
      <c r="BB75" s="147"/>
      <c r="BC75" s="147" t="str">
        <f t="shared" ref="BC75:BC80" si="453">IF(G75=4,W75,"")</f>
        <v/>
      </c>
      <c r="BD75" s="147"/>
      <c r="BE75" s="147" t="str">
        <f t="shared" ref="BE75:BE80" si="454">IF(G75=4,Y75,"")</f>
        <v/>
      </c>
      <c r="BF75" s="147"/>
      <c r="BG75" s="147" t="str">
        <f t="shared" ref="BG75:BG80" si="455">IF(G75=4,AA75,"")</f>
        <v/>
      </c>
      <c r="BH75" s="148"/>
      <c r="BI75" s="149"/>
      <c r="BJ75" s="145"/>
      <c r="BK75" s="147" t="str">
        <f t="shared" ref="BK75:BK80" si="456">IF(G75=5,W75,"")</f>
        <v/>
      </c>
      <c r="BL75" s="147"/>
      <c r="BM75" s="147" t="str">
        <f t="shared" ref="BM75:BM80" si="457">IF(G75=5,Y75,"")</f>
        <v/>
      </c>
      <c r="BN75" s="147"/>
      <c r="BO75" s="147" t="str">
        <f t="shared" ref="BO75:BO80" si="458">IF(G75=5,AA75,"")</f>
        <v/>
      </c>
      <c r="BP75" s="148"/>
      <c r="BQ75" s="149"/>
      <c r="BR75" s="145"/>
      <c r="BS75" s="147" t="str">
        <f t="shared" si="279"/>
        <v/>
      </c>
      <c r="BT75" s="147"/>
      <c r="BU75" s="147" t="str">
        <f t="shared" si="280"/>
        <v/>
      </c>
      <c r="BV75" s="147"/>
      <c r="BW75" s="147" t="str">
        <f t="shared" si="281"/>
        <v/>
      </c>
      <c r="BX75" s="148"/>
      <c r="BY75" s="149"/>
      <c r="BZ75" s="150"/>
      <c r="CA75" s="147" t="str">
        <f t="shared" si="282"/>
        <v/>
      </c>
      <c r="CB75" s="147"/>
      <c r="CC75" s="147" t="str">
        <f t="shared" si="283"/>
        <v/>
      </c>
      <c r="CD75" s="147"/>
      <c r="CE75" s="147" t="str">
        <f t="shared" si="284"/>
        <v/>
      </c>
      <c r="CF75" s="148"/>
      <c r="CI75" s="147">
        <f t="shared" si="285"/>
        <v>3</v>
      </c>
      <c r="CJ75" s="147"/>
      <c r="CK75" s="147">
        <f t="shared" si="286"/>
        <v>0</v>
      </c>
      <c r="CL75" s="147"/>
      <c r="CM75" s="147">
        <f t="shared" si="287"/>
        <v>3</v>
      </c>
      <c r="CN75" s="148"/>
    </row>
    <row r="76" spans="1:93" s="144" customFormat="1" ht="44.25" customHeight="1" x14ac:dyDescent="0.2">
      <c r="A76" s="139">
        <v>31</v>
      </c>
      <c r="B76" s="139" t="s">
        <v>55</v>
      </c>
      <c r="C76" s="111" t="str">
        <f t="shared" si="278"/>
        <v>3 - L'ACHEMINEMENT SUR LE LIEU - LES EXTERIEURS - LA SIGNALISATION - LA TERRASSE (SI EXISTANTE)</v>
      </c>
      <c r="D76" s="245" t="str">
        <f t="shared" si="417"/>
        <v>La terrasse et les extérieurs privatifs (si existants)</v>
      </c>
      <c r="E76" s="110" t="s">
        <v>68</v>
      </c>
      <c r="F76" s="110">
        <f>VLOOKUP(H76,Feuil1!A$1:B$5,2,0)</f>
        <v>0.25</v>
      </c>
      <c r="G76" s="139">
        <f t="shared" si="418"/>
        <v>3</v>
      </c>
      <c r="H76" s="180" t="s">
        <v>149</v>
      </c>
      <c r="I76" s="141" t="s">
        <v>150</v>
      </c>
      <c r="J76" s="142">
        <v>13</v>
      </c>
      <c r="K76" s="142">
        <f>IF(J76&lt;&gt;"",MAX(K$1:K75)+1,"")</f>
        <v>63</v>
      </c>
      <c r="L76" s="248" t="s">
        <v>171</v>
      </c>
      <c r="M76" s="259">
        <v>1</v>
      </c>
      <c r="N76" s="250" t="s">
        <v>0</v>
      </c>
      <c r="O76" s="347"/>
      <c r="P76" s="346" t="str">
        <f t="shared" si="257"/>
        <v/>
      </c>
      <c r="Q76" s="248" t="s">
        <v>172</v>
      </c>
      <c r="R76" s="349" t="s">
        <v>67</v>
      </c>
      <c r="S76" s="143"/>
      <c r="U76" s="145">
        <f t="shared" si="439"/>
        <v>1</v>
      </c>
      <c r="V76" s="145">
        <f t="shared" si="440"/>
        <v>1</v>
      </c>
      <c r="W76" s="145">
        <f t="shared" si="441"/>
        <v>1</v>
      </c>
      <c r="X76" s="145"/>
      <c r="Y76" s="145">
        <f t="shared" si="442"/>
        <v>0</v>
      </c>
      <c r="Z76" s="145"/>
      <c r="AA76" s="145">
        <f t="shared" si="443"/>
        <v>1</v>
      </c>
      <c r="AB76" s="145"/>
      <c r="AC76" s="146"/>
      <c r="AD76" s="146"/>
      <c r="AE76" s="147" t="str">
        <f t="shared" si="444"/>
        <v/>
      </c>
      <c r="AF76" s="147"/>
      <c r="AG76" s="147" t="str">
        <f t="shared" si="445"/>
        <v/>
      </c>
      <c r="AH76" s="147"/>
      <c r="AI76" s="147" t="str">
        <f t="shared" si="446"/>
        <v/>
      </c>
      <c r="AJ76" s="148"/>
      <c r="AK76" s="149"/>
      <c r="AL76" s="147"/>
      <c r="AM76" s="147" t="str">
        <f t="shared" si="447"/>
        <v/>
      </c>
      <c r="AN76" s="147"/>
      <c r="AO76" s="147" t="str">
        <f t="shared" si="448"/>
        <v/>
      </c>
      <c r="AP76" s="147"/>
      <c r="AQ76" s="147" t="str">
        <f t="shared" si="449"/>
        <v/>
      </c>
      <c r="AR76" s="148"/>
      <c r="AS76" s="149"/>
      <c r="AT76" s="147"/>
      <c r="AU76" s="147">
        <f t="shared" si="450"/>
        <v>1</v>
      </c>
      <c r="AV76" s="147"/>
      <c r="AW76" s="147">
        <f t="shared" si="451"/>
        <v>0</v>
      </c>
      <c r="AX76" s="147"/>
      <c r="AY76" s="147">
        <f t="shared" si="452"/>
        <v>1</v>
      </c>
      <c r="AZ76" s="148"/>
      <c r="BA76" s="149"/>
      <c r="BB76" s="147"/>
      <c r="BC76" s="147" t="str">
        <f t="shared" si="453"/>
        <v/>
      </c>
      <c r="BD76" s="147"/>
      <c r="BE76" s="147" t="str">
        <f t="shared" si="454"/>
        <v/>
      </c>
      <c r="BF76" s="147"/>
      <c r="BG76" s="147" t="str">
        <f t="shared" si="455"/>
        <v/>
      </c>
      <c r="BH76" s="148"/>
      <c r="BI76" s="149"/>
      <c r="BJ76" s="145"/>
      <c r="BK76" s="147" t="str">
        <f t="shared" si="456"/>
        <v/>
      </c>
      <c r="BL76" s="147"/>
      <c r="BM76" s="147" t="str">
        <f t="shared" si="457"/>
        <v/>
      </c>
      <c r="BN76" s="147"/>
      <c r="BO76" s="147" t="str">
        <f t="shared" si="458"/>
        <v/>
      </c>
      <c r="BP76" s="148"/>
      <c r="BQ76" s="149"/>
      <c r="BR76" s="145"/>
      <c r="BS76" s="147">
        <f t="shared" si="279"/>
        <v>1</v>
      </c>
      <c r="BT76" s="147"/>
      <c r="BU76" s="147">
        <f t="shared" si="280"/>
        <v>0</v>
      </c>
      <c r="BV76" s="147"/>
      <c r="BW76" s="147">
        <f t="shared" si="281"/>
        <v>1</v>
      </c>
      <c r="BX76" s="148"/>
      <c r="BY76" s="149"/>
      <c r="BZ76" s="150"/>
      <c r="CA76" s="147" t="str">
        <f t="shared" si="282"/>
        <v/>
      </c>
      <c r="CB76" s="147"/>
      <c r="CC76" s="147" t="str">
        <f t="shared" si="283"/>
        <v/>
      </c>
      <c r="CD76" s="147"/>
      <c r="CE76" s="147" t="str">
        <f t="shared" si="284"/>
        <v/>
      </c>
      <c r="CF76" s="148"/>
      <c r="CI76" s="147" t="str">
        <f t="shared" si="285"/>
        <v/>
      </c>
      <c r="CJ76" s="147"/>
      <c r="CK76" s="147" t="str">
        <f t="shared" si="286"/>
        <v/>
      </c>
      <c r="CL76" s="147"/>
      <c r="CM76" s="147" t="str">
        <f t="shared" si="287"/>
        <v/>
      </c>
      <c r="CN76" s="148"/>
    </row>
    <row r="77" spans="1:93" s="144" customFormat="1" ht="65.25" customHeight="1" x14ac:dyDescent="0.2">
      <c r="A77" s="139">
        <v>31</v>
      </c>
      <c r="B77" s="139" t="s">
        <v>55</v>
      </c>
      <c r="C77" s="111" t="str">
        <f t="shared" si="278"/>
        <v>3 - L'ACHEMINEMENT SUR LE LIEU - LES EXTERIEURS - LA SIGNALISATION - LA TERRASSE (SI EXISTANTE)</v>
      </c>
      <c r="D77" s="245" t="str">
        <f t="shared" si="417"/>
        <v>La terrasse et les extérieurs privatifs (si existants)</v>
      </c>
      <c r="E77" s="110" t="s">
        <v>68</v>
      </c>
      <c r="F77" s="110">
        <f>VLOOKUP(H77,Feuil1!A$1:B$5,2,0)</f>
        <v>0.25</v>
      </c>
      <c r="G77" s="139">
        <f t="shared" si="418"/>
        <v>3</v>
      </c>
      <c r="H77" s="180" t="s">
        <v>149</v>
      </c>
      <c r="I77" s="141" t="s">
        <v>184</v>
      </c>
      <c r="J77" s="142">
        <v>50</v>
      </c>
      <c r="K77" s="142">
        <f>IF(J77&lt;&gt;"",MAX(K$1:K76)+1,"")</f>
        <v>64</v>
      </c>
      <c r="L77" s="248" t="s">
        <v>185</v>
      </c>
      <c r="M77" s="259">
        <v>3</v>
      </c>
      <c r="N77" s="250" t="s">
        <v>70</v>
      </c>
      <c r="O77" s="345"/>
      <c r="P77" s="346" t="str">
        <f t="shared" si="257"/>
        <v/>
      </c>
      <c r="Q77" s="248" t="s">
        <v>596</v>
      </c>
      <c r="R77" s="255" t="s">
        <v>67</v>
      </c>
      <c r="S77" s="143"/>
      <c r="U77" s="145">
        <f t="shared" si="439"/>
        <v>3</v>
      </c>
      <c r="V77" s="145">
        <f t="shared" ref="V77:V80" si="459">IF(N77="Très Satisfaisant",1,IF(N77="Satisfaisant",0.75,IF(N77="Insatisfaisant",0.25,IF(N77="Très Insatisfaisant",0,IF(N77="Non Mesuré","",0)))))</f>
        <v>1</v>
      </c>
      <c r="W77" s="145">
        <f t="shared" si="441"/>
        <v>3</v>
      </c>
      <c r="X77" s="145"/>
      <c r="Y77" s="145">
        <f t="shared" si="442"/>
        <v>0</v>
      </c>
      <c r="Z77" s="145"/>
      <c r="AA77" s="145">
        <f t="shared" si="443"/>
        <v>3</v>
      </c>
      <c r="AB77" s="145"/>
      <c r="AC77" s="151"/>
      <c r="AD77" s="150"/>
      <c r="AE77" s="147" t="str">
        <f t="shared" si="444"/>
        <v/>
      </c>
      <c r="AF77" s="147"/>
      <c r="AG77" s="147" t="str">
        <f t="shared" si="445"/>
        <v/>
      </c>
      <c r="AH77" s="147"/>
      <c r="AI77" s="147" t="str">
        <f t="shared" si="446"/>
        <v/>
      </c>
      <c r="AJ77" s="148"/>
      <c r="AK77" s="149"/>
      <c r="AL77" s="147"/>
      <c r="AM77" s="147" t="str">
        <f t="shared" si="447"/>
        <v/>
      </c>
      <c r="AN77" s="147"/>
      <c r="AO77" s="147" t="str">
        <f t="shared" si="448"/>
        <v/>
      </c>
      <c r="AP77" s="147"/>
      <c r="AQ77" s="147" t="str">
        <f t="shared" si="449"/>
        <v/>
      </c>
      <c r="AR77" s="148"/>
      <c r="AS77" s="149"/>
      <c r="AT77" s="147"/>
      <c r="AU77" s="147">
        <f t="shared" si="450"/>
        <v>3</v>
      </c>
      <c r="AV77" s="147"/>
      <c r="AW77" s="147">
        <f t="shared" si="451"/>
        <v>0</v>
      </c>
      <c r="AX77" s="147"/>
      <c r="AY77" s="147">
        <f t="shared" si="452"/>
        <v>3</v>
      </c>
      <c r="AZ77" s="148"/>
      <c r="BA77" s="149"/>
      <c r="BB77" s="147"/>
      <c r="BC77" s="147" t="str">
        <f t="shared" si="453"/>
        <v/>
      </c>
      <c r="BD77" s="147"/>
      <c r="BE77" s="147" t="str">
        <f t="shared" si="454"/>
        <v/>
      </c>
      <c r="BF77" s="147"/>
      <c r="BG77" s="147" t="str">
        <f t="shared" si="455"/>
        <v/>
      </c>
      <c r="BH77" s="148"/>
      <c r="BI77" s="149"/>
      <c r="BJ77" s="145"/>
      <c r="BK77" s="147" t="str">
        <f t="shared" si="456"/>
        <v/>
      </c>
      <c r="BL77" s="147"/>
      <c r="BM77" s="147" t="str">
        <f t="shared" si="457"/>
        <v/>
      </c>
      <c r="BN77" s="147"/>
      <c r="BO77" s="147" t="str">
        <f t="shared" si="458"/>
        <v/>
      </c>
      <c r="BP77" s="148"/>
      <c r="BQ77" s="149"/>
      <c r="BR77" s="145"/>
      <c r="BS77" s="147">
        <f t="shared" si="279"/>
        <v>3</v>
      </c>
      <c r="BT77" s="147"/>
      <c r="BU77" s="147">
        <f t="shared" si="280"/>
        <v>0</v>
      </c>
      <c r="BV77" s="147"/>
      <c r="BW77" s="147">
        <f t="shared" si="281"/>
        <v>3</v>
      </c>
      <c r="BX77" s="148"/>
      <c r="BY77" s="149"/>
      <c r="BZ77" s="150"/>
      <c r="CA77" s="147" t="str">
        <f t="shared" si="282"/>
        <v/>
      </c>
      <c r="CB77" s="147"/>
      <c r="CC77" s="147" t="str">
        <f t="shared" si="283"/>
        <v/>
      </c>
      <c r="CD77" s="147"/>
      <c r="CE77" s="147" t="str">
        <f t="shared" si="284"/>
        <v/>
      </c>
      <c r="CF77" s="148"/>
      <c r="CI77" s="147" t="str">
        <f t="shared" si="285"/>
        <v/>
      </c>
      <c r="CJ77" s="147"/>
      <c r="CK77" s="147" t="str">
        <f t="shared" si="286"/>
        <v/>
      </c>
      <c r="CL77" s="147"/>
      <c r="CM77" s="147" t="str">
        <f t="shared" si="287"/>
        <v/>
      </c>
      <c r="CN77" s="148"/>
    </row>
    <row r="78" spans="1:93" s="144" customFormat="1" ht="70.5" customHeight="1" x14ac:dyDescent="0.2">
      <c r="A78" s="139">
        <v>32</v>
      </c>
      <c r="B78" s="139" t="s">
        <v>64</v>
      </c>
      <c r="C78" s="111" t="str">
        <f t="shared" si="278"/>
        <v>3 - L'ACHEMINEMENT SUR LE LIEU - LES EXTERIEURS - LA SIGNALISATION - LA TERRASSE (SI EXISTANTE)</v>
      </c>
      <c r="D78" s="245" t="str">
        <f t="shared" si="417"/>
        <v>La terrasse et les extérieurs privatifs (si existants)</v>
      </c>
      <c r="E78" s="110" t="s">
        <v>68</v>
      </c>
      <c r="F78" s="110">
        <f>VLOOKUP(H78,Feuil1!A$1:B$5,2,0)</f>
        <v>0.25</v>
      </c>
      <c r="G78" s="139">
        <f t="shared" si="418"/>
        <v>3</v>
      </c>
      <c r="H78" s="180" t="s">
        <v>149</v>
      </c>
      <c r="I78" s="141" t="s">
        <v>184</v>
      </c>
      <c r="J78" s="142">
        <v>50</v>
      </c>
      <c r="K78" s="142">
        <f>IF(J78&lt;&gt;"",MAX(K$1:K77)+1,"")</f>
        <v>65</v>
      </c>
      <c r="L78" s="248" t="s">
        <v>186</v>
      </c>
      <c r="M78" s="259">
        <v>3</v>
      </c>
      <c r="N78" s="250" t="s">
        <v>70</v>
      </c>
      <c r="O78" s="345"/>
      <c r="P78" s="346" t="str">
        <f t="shared" si="257"/>
        <v/>
      </c>
      <c r="Q78" s="248" t="s">
        <v>596</v>
      </c>
      <c r="R78" s="255" t="s">
        <v>67</v>
      </c>
      <c r="S78" s="143"/>
      <c r="U78" s="145">
        <f t="shared" si="439"/>
        <v>3</v>
      </c>
      <c r="V78" s="145">
        <f t="shared" si="459"/>
        <v>1</v>
      </c>
      <c r="W78" s="145">
        <f t="shared" si="441"/>
        <v>3</v>
      </c>
      <c r="X78" s="145"/>
      <c r="Y78" s="145">
        <f t="shared" si="442"/>
        <v>0</v>
      </c>
      <c r="Z78" s="145"/>
      <c r="AA78" s="145">
        <f t="shared" si="443"/>
        <v>3</v>
      </c>
      <c r="AB78" s="145"/>
      <c r="AC78" s="151"/>
      <c r="AD78" s="150"/>
      <c r="AE78" s="147" t="str">
        <f t="shared" si="444"/>
        <v/>
      </c>
      <c r="AF78" s="147"/>
      <c r="AG78" s="147" t="str">
        <f t="shared" si="445"/>
        <v/>
      </c>
      <c r="AH78" s="147"/>
      <c r="AI78" s="147" t="str">
        <f t="shared" si="446"/>
        <v/>
      </c>
      <c r="AJ78" s="148"/>
      <c r="AK78" s="149"/>
      <c r="AL78" s="147"/>
      <c r="AM78" s="147" t="str">
        <f t="shared" si="447"/>
        <v/>
      </c>
      <c r="AN78" s="147"/>
      <c r="AO78" s="147" t="str">
        <f t="shared" si="448"/>
        <v/>
      </c>
      <c r="AP78" s="147"/>
      <c r="AQ78" s="147" t="str">
        <f t="shared" si="449"/>
        <v/>
      </c>
      <c r="AR78" s="148"/>
      <c r="AS78" s="149"/>
      <c r="AT78" s="147"/>
      <c r="AU78" s="147">
        <f t="shared" si="450"/>
        <v>3</v>
      </c>
      <c r="AV78" s="147"/>
      <c r="AW78" s="147">
        <f t="shared" si="451"/>
        <v>0</v>
      </c>
      <c r="AX78" s="147"/>
      <c r="AY78" s="147">
        <f t="shared" si="452"/>
        <v>3</v>
      </c>
      <c r="AZ78" s="148"/>
      <c r="BA78" s="149"/>
      <c r="BB78" s="147"/>
      <c r="BC78" s="147" t="str">
        <f t="shared" si="453"/>
        <v/>
      </c>
      <c r="BD78" s="147"/>
      <c r="BE78" s="147" t="str">
        <f t="shared" si="454"/>
        <v/>
      </c>
      <c r="BF78" s="147"/>
      <c r="BG78" s="147" t="str">
        <f t="shared" si="455"/>
        <v/>
      </c>
      <c r="BH78" s="148"/>
      <c r="BI78" s="149"/>
      <c r="BJ78" s="145"/>
      <c r="BK78" s="147" t="str">
        <f t="shared" si="456"/>
        <v/>
      </c>
      <c r="BL78" s="147"/>
      <c r="BM78" s="147" t="str">
        <f t="shared" si="457"/>
        <v/>
      </c>
      <c r="BN78" s="147"/>
      <c r="BO78" s="147" t="str">
        <f t="shared" si="458"/>
        <v/>
      </c>
      <c r="BP78" s="148"/>
      <c r="BQ78" s="149"/>
      <c r="BR78" s="145"/>
      <c r="BS78" s="147" t="str">
        <f t="shared" si="279"/>
        <v/>
      </c>
      <c r="BT78" s="147"/>
      <c r="BU78" s="147" t="str">
        <f t="shared" si="280"/>
        <v/>
      </c>
      <c r="BV78" s="147"/>
      <c r="BW78" s="147" t="str">
        <f t="shared" si="281"/>
        <v/>
      </c>
      <c r="BX78" s="148"/>
      <c r="BY78" s="149"/>
      <c r="BZ78" s="150"/>
      <c r="CA78" s="147">
        <f t="shared" si="282"/>
        <v>3</v>
      </c>
      <c r="CB78" s="147"/>
      <c r="CC78" s="147">
        <f t="shared" si="283"/>
        <v>0</v>
      </c>
      <c r="CD78" s="147"/>
      <c r="CE78" s="147">
        <f t="shared" si="284"/>
        <v>3</v>
      </c>
      <c r="CF78" s="148"/>
      <c r="CI78" s="147" t="str">
        <f t="shared" si="285"/>
        <v/>
      </c>
      <c r="CJ78" s="147"/>
      <c r="CK78" s="147" t="str">
        <f t="shared" si="286"/>
        <v/>
      </c>
      <c r="CL78" s="147"/>
      <c r="CM78" s="147" t="str">
        <f t="shared" si="287"/>
        <v/>
      </c>
      <c r="CN78" s="148"/>
    </row>
    <row r="79" spans="1:93" s="144" customFormat="1" ht="60.75" customHeight="1" x14ac:dyDescent="0.2">
      <c r="A79" s="139">
        <v>31</v>
      </c>
      <c r="B79" s="139" t="s">
        <v>55</v>
      </c>
      <c r="C79" s="111" t="str">
        <f t="shared" si="278"/>
        <v>3 - L'ACHEMINEMENT SUR LE LIEU - LES EXTERIEURS - LA SIGNALISATION - LA TERRASSE (SI EXISTANTE)</v>
      </c>
      <c r="D79" s="245" t="str">
        <f t="shared" si="417"/>
        <v>La terrasse et les extérieurs privatifs (si existants)</v>
      </c>
      <c r="E79" s="110" t="s">
        <v>68</v>
      </c>
      <c r="F79" s="110">
        <f>VLOOKUP(H79,Feuil1!A$1:B$5,2,0)</f>
        <v>0.25</v>
      </c>
      <c r="G79" s="139">
        <f t="shared" si="418"/>
        <v>3</v>
      </c>
      <c r="H79" s="180" t="s">
        <v>149</v>
      </c>
      <c r="I79" s="141" t="s">
        <v>184</v>
      </c>
      <c r="J79" s="142">
        <v>50</v>
      </c>
      <c r="K79" s="142">
        <f>IF(J79&lt;&gt;"",MAX(K$1:K78)+1,"")</f>
        <v>66</v>
      </c>
      <c r="L79" s="248" t="s">
        <v>187</v>
      </c>
      <c r="M79" s="259">
        <v>3</v>
      </c>
      <c r="N79" s="250" t="s">
        <v>70</v>
      </c>
      <c r="O79" s="345"/>
      <c r="P79" s="346" t="str">
        <f t="shared" si="257"/>
        <v/>
      </c>
      <c r="Q79" s="248" t="s">
        <v>597</v>
      </c>
      <c r="R79" s="255" t="s">
        <v>67</v>
      </c>
      <c r="S79" s="143"/>
      <c r="U79" s="145">
        <f t="shared" si="439"/>
        <v>3</v>
      </c>
      <c r="V79" s="145">
        <f t="shared" si="459"/>
        <v>1</v>
      </c>
      <c r="W79" s="145">
        <f t="shared" si="441"/>
        <v>3</v>
      </c>
      <c r="X79" s="145"/>
      <c r="Y79" s="145">
        <f t="shared" si="442"/>
        <v>0</v>
      </c>
      <c r="Z79" s="145"/>
      <c r="AA79" s="145">
        <f t="shared" si="443"/>
        <v>3</v>
      </c>
      <c r="AB79" s="145"/>
      <c r="AC79" s="151"/>
      <c r="AD79" s="150"/>
      <c r="AE79" s="147" t="str">
        <f t="shared" si="444"/>
        <v/>
      </c>
      <c r="AF79" s="147"/>
      <c r="AG79" s="147" t="str">
        <f t="shared" si="445"/>
        <v/>
      </c>
      <c r="AH79" s="147"/>
      <c r="AI79" s="147" t="str">
        <f t="shared" si="446"/>
        <v/>
      </c>
      <c r="AJ79" s="148"/>
      <c r="AK79" s="149"/>
      <c r="AL79" s="147"/>
      <c r="AM79" s="147" t="str">
        <f t="shared" si="447"/>
        <v/>
      </c>
      <c r="AN79" s="147"/>
      <c r="AO79" s="147" t="str">
        <f t="shared" si="448"/>
        <v/>
      </c>
      <c r="AP79" s="147"/>
      <c r="AQ79" s="147" t="str">
        <f t="shared" si="449"/>
        <v/>
      </c>
      <c r="AR79" s="148"/>
      <c r="AS79" s="149"/>
      <c r="AT79" s="147"/>
      <c r="AU79" s="147">
        <f t="shared" si="450"/>
        <v>3</v>
      </c>
      <c r="AV79" s="147"/>
      <c r="AW79" s="147">
        <f t="shared" si="451"/>
        <v>0</v>
      </c>
      <c r="AX79" s="147"/>
      <c r="AY79" s="147">
        <f t="shared" si="452"/>
        <v>3</v>
      </c>
      <c r="AZ79" s="148"/>
      <c r="BA79" s="149"/>
      <c r="BB79" s="147"/>
      <c r="BC79" s="147" t="str">
        <f t="shared" si="453"/>
        <v/>
      </c>
      <c r="BD79" s="147"/>
      <c r="BE79" s="147" t="str">
        <f t="shared" si="454"/>
        <v/>
      </c>
      <c r="BF79" s="147"/>
      <c r="BG79" s="147" t="str">
        <f t="shared" si="455"/>
        <v/>
      </c>
      <c r="BH79" s="148"/>
      <c r="BI79" s="149"/>
      <c r="BJ79" s="145"/>
      <c r="BK79" s="147" t="str">
        <f t="shared" si="456"/>
        <v/>
      </c>
      <c r="BL79" s="147"/>
      <c r="BM79" s="147" t="str">
        <f t="shared" si="457"/>
        <v/>
      </c>
      <c r="BN79" s="147"/>
      <c r="BO79" s="147" t="str">
        <f t="shared" si="458"/>
        <v/>
      </c>
      <c r="BP79" s="148"/>
      <c r="BQ79" s="149"/>
      <c r="BR79" s="145"/>
      <c r="BS79" s="147">
        <f t="shared" si="279"/>
        <v>3</v>
      </c>
      <c r="BT79" s="147"/>
      <c r="BU79" s="147">
        <f t="shared" si="280"/>
        <v>0</v>
      </c>
      <c r="BV79" s="147"/>
      <c r="BW79" s="147">
        <f t="shared" si="281"/>
        <v>3</v>
      </c>
      <c r="BX79" s="148"/>
      <c r="BY79" s="149"/>
      <c r="BZ79" s="150"/>
      <c r="CA79" s="147" t="str">
        <f t="shared" si="282"/>
        <v/>
      </c>
      <c r="CB79" s="147"/>
      <c r="CC79" s="147" t="str">
        <f t="shared" si="283"/>
        <v/>
      </c>
      <c r="CD79" s="147"/>
      <c r="CE79" s="147" t="str">
        <f t="shared" si="284"/>
        <v/>
      </c>
      <c r="CF79" s="148"/>
      <c r="CI79" s="147" t="str">
        <f t="shared" si="285"/>
        <v/>
      </c>
      <c r="CJ79" s="147"/>
      <c r="CK79" s="147" t="str">
        <f t="shared" si="286"/>
        <v/>
      </c>
      <c r="CL79" s="147"/>
      <c r="CM79" s="147" t="str">
        <f t="shared" si="287"/>
        <v/>
      </c>
      <c r="CN79" s="148"/>
    </row>
    <row r="80" spans="1:93" s="144" customFormat="1" ht="27.75" customHeight="1" x14ac:dyDescent="0.2">
      <c r="A80" s="139">
        <v>32</v>
      </c>
      <c r="B80" s="139" t="s">
        <v>64</v>
      </c>
      <c r="C80" s="111" t="str">
        <f t="shared" si="278"/>
        <v>3 - L'ACHEMINEMENT SUR LE LIEU - LES EXTERIEURS - LA SIGNALISATION - LA TERRASSE (SI EXISTANTE)</v>
      </c>
      <c r="D80" s="245" t="str">
        <f t="shared" si="417"/>
        <v>La terrasse et les extérieurs privatifs (si existants)</v>
      </c>
      <c r="E80" s="110" t="s">
        <v>68</v>
      </c>
      <c r="F80" s="110">
        <f>VLOOKUP(H80,Feuil1!A$1:B$5,2,0)</f>
        <v>0.25</v>
      </c>
      <c r="G80" s="139">
        <f t="shared" si="418"/>
        <v>3</v>
      </c>
      <c r="H80" s="180" t="s">
        <v>149</v>
      </c>
      <c r="I80" s="141" t="s">
        <v>184</v>
      </c>
      <c r="J80" s="142">
        <v>50</v>
      </c>
      <c r="K80" s="142">
        <f>IF(J80&lt;&gt;"",MAX(K$1:K79)+1,"")</f>
        <v>67</v>
      </c>
      <c r="L80" s="248" t="s">
        <v>189</v>
      </c>
      <c r="M80" s="259">
        <v>3</v>
      </c>
      <c r="N80" s="250" t="s">
        <v>70</v>
      </c>
      <c r="O80" s="345"/>
      <c r="P80" s="346" t="str">
        <f t="shared" si="257"/>
        <v/>
      </c>
      <c r="Q80" s="248" t="s">
        <v>188</v>
      </c>
      <c r="R80" s="255" t="s">
        <v>67</v>
      </c>
      <c r="S80" s="143"/>
      <c r="U80" s="145">
        <f t="shared" si="439"/>
        <v>3</v>
      </c>
      <c r="V80" s="145">
        <f t="shared" si="459"/>
        <v>1</v>
      </c>
      <c r="W80" s="145">
        <f t="shared" si="441"/>
        <v>3</v>
      </c>
      <c r="X80" s="145"/>
      <c r="Y80" s="145">
        <f t="shared" si="442"/>
        <v>0</v>
      </c>
      <c r="Z80" s="145"/>
      <c r="AA80" s="145">
        <f t="shared" si="443"/>
        <v>3</v>
      </c>
      <c r="AB80" s="145"/>
      <c r="AC80" s="151"/>
      <c r="AD80" s="150"/>
      <c r="AE80" s="147" t="str">
        <f t="shared" si="444"/>
        <v/>
      </c>
      <c r="AF80" s="147"/>
      <c r="AG80" s="147" t="str">
        <f t="shared" si="445"/>
        <v/>
      </c>
      <c r="AH80" s="147"/>
      <c r="AI80" s="147" t="str">
        <f t="shared" si="446"/>
        <v/>
      </c>
      <c r="AJ80" s="148"/>
      <c r="AK80" s="149"/>
      <c r="AL80" s="147"/>
      <c r="AM80" s="147" t="str">
        <f t="shared" si="447"/>
        <v/>
      </c>
      <c r="AN80" s="147"/>
      <c r="AO80" s="147" t="str">
        <f t="shared" si="448"/>
        <v/>
      </c>
      <c r="AP80" s="147"/>
      <c r="AQ80" s="147" t="str">
        <f t="shared" si="449"/>
        <v/>
      </c>
      <c r="AR80" s="148"/>
      <c r="AS80" s="149"/>
      <c r="AT80" s="147"/>
      <c r="AU80" s="147">
        <f t="shared" si="450"/>
        <v>3</v>
      </c>
      <c r="AV80" s="147"/>
      <c r="AW80" s="147">
        <f t="shared" si="451"/>
        <v>0</v>
      </c>
      <c r="AX80" s="147"/>
      <c r="AY80" s="147">
        <f t="shared" si="452"/>
        <v>3</v>
      </c>
      <c r="AZ80" s="148"/>
      <c r="BA80" s="149"/>
      <c r="BB80" s="147"/>
      <c r="BC80" s="147" t="str">
        <f t="shared" si="453"/>
        <v/>
      </c>
      <c r="BD80" s="147"/>
      <c r="BE80" s="147" t="str">
        <f t="shared" si="454"/>
        <v/>
      </c>
      <c r="BF80" s="147"/>
      <c r="BG80" s="147" t="str">
        <f t="shared" si="455"/>
        <v/>
      </c>
      <c r="BH80" s="148"/>
      <c r="BI80" s="149"/>
      <c r="BJ80" s="145"/>
      <c r="BK80" s="147" t="str">
        <f t="shared" si="456"/>
        <v/>
      </c>
      <c r="BL80" s="147"/>
      <c r="BM80" s="147" t="str">
        <f t="shared" si="457"/>
        <v/>
      </c>
      <c r="BN80" s="147"/>
      <c r="BO80" s="147" t="str">
        <f t="shared" si="458"/>
        <v/>
      </c>
      <c r="BP80" s="148"/>
      <c r="BQ80" s="149"/>
      <c r="BR80" s="145"/>
      <c r="BS80" s="147" t="str">
        <f t="shared" si="279"/>
        <v/>
      </c>
      <c r="BT80" s="147"/>
      <c r="BU80" s="147" t="str">
        <f t="shared" si="280"/>
        <v/>
      </c>
      <c r="BV80" s="147"/>
      <c r="BW80" s="147" t="str">
        <f t="shared" si="281"/>
        <v/>
      </c>
      <c r="BX80" s="148"/>
      <c r="BY80" s="149"/>
      <c r="BZ80" s="150"/>
      <c r="CA80" s="147">
        <f t="shared" si="282"/>
        <v>3</v>
      </c>
      <c r="CB80" s="147"/>
      <c r="CC80" s="147">
        <f t="shared" si="283"/>
        <v>0</v>
      </c>
      <c r="CD80" s="147"/>
      <c r="CE80" s="147">
        <f t="shared" si="284"/>
        <v>3</v>
      </c>
      <c r="CF80" s="148"/>
      <c r="CI80" s="147" t="str">
        <f t="shared" si="285"/>
        <v/>
      </c>
      <c r="CJ80" s="147"/>
      <c r="CK80" s="147" t="str">
        <f t="shared" si="286"/>
        <v/>
      </c>
      <c r="CL80" s="147"/>
      <c r="CM80" s="147" t="str">
        <f t="shared" si="287"/>
        <v/>
      </c>
      <c r="CN80" s="148"/>
    </row>
    <row r="81" spans="1:122" s="144" customFormat="1" ht="45" customHeight="1" x14ac:dyDescent="0.2">
      <c r="A81" s="139">
        <v>33</v>
      </c>
      <c r="B81" s="139" t="s">
        <v>55</v>
      </c>
      <c r="C81" s="111" t="str">
        <f t="shared" si="278"/>
        <v>3 - L'ACHEMINEMENT SUR LE LIEU - LES EXTERIEURS - LA SIGNALISATION - LA TERRASSE (SI EXISTANTE)</v>
      </c>
      <c r="D81" s="245" t="str">
        <f t="shared" si="417"/>
        <v>La terrasse et les extérieurs privatifs (si existants)</v>
      </c>
      <c r="E81" s="110" t="s">
        <v>68</v>
      </c>
      <c r="F81" s="110">
        <f>VLOOKUP(H81,Feuil1!A$1:B$5,2,0)</f>
        <v>0.25</v>
      </c>
      <c r="G81" s="139">
        <f t="shared" si="418"/>
        <v>3</v>
      </c>
      <c r="H81" s="180" t="s">
        <v>149</v>
      </c>
      <c r="I81" s="141" t="s">
        <v>184</v>
      </c>
      <c r="J81" s="142">
        <v>50</v>
      </c>
      <c r="K81" s="142">
        <f>IF(J81&lt;&gt;"",MAX(K$1:K80)+1,"")</f>
        <v>68</v>
      </c>
      <c r="L81" s="336" t="s">
        <v>190</v>
      </c>
      <c r="M81" s="337">
        <v>1</v>
      </c>
      <c r="N81" s="338" t="s">
        <v>0</v>
      </c>
      <c r="O81" s="343"/>
      <c r="P81" s="340" t="str">
        <f t="shared" si="257"/>
        <v/>
      </c>
      <c r="Q81" s="336" t="s">
        <v>191</v>
      </c>
      <c r="R81" s="348" t="s">
        <v>67</v>
      </c>
      <c r="S81" s="143"/>
      <c r="U81" s="145">
        <f>M81</f>
        <v>1</v>
      </c>
      <c r="V81" s="145">
        <f>IF(N81="OUI",1,IF(N81="NON",0,IF(N81="Non Mesuré","",0)))</f>
        <v>1</v>
      </c>
      <c r="W81" s="145">
        <f>IF(N81&lt;&gt;"Non Mesuré",U81*V81,"")</f>
        <v>1</v>
      </c>
      <c r="X81" s="145"/>
      <c r="Y81" s="145">
        <f>IF(N81="Non Mesuré",U81,0)</f>
        <v>0</v>
      </c>
      <c r="Z81" s="145"/>
      <c r="AA81" s="145">
        <f>U81-Y81</f>
        <v>1</v>
      </c>
      <c r="AB81" s="145"/>
      <c r="AC81" s="146"/>
      <c r="AD81" s="146"/>
      <c r="AE81" s="147" t="str">
        <f>IF(G81=1,W81,"")</f>
        <v/>
      </c>
      <c r="AF81" s="147"/>
      <c r="AG81" s="147" t="str">
        <f>IF(G81=1,Y81,"")</f>
        <v/>
      </c>
      <c r="AH81" s="147"/>
      <c r="AI81" s="147" t="str">
        <f>IF(G81=1,AA81,"")</f>
        <v/>
      </c>
      <c r="AJ81" s="148"/>
      <c r="AK81" s="149"/>
      <c r="AL81" s="147"/>
      <c r="AM81" s="147" t="str">
        <f>IF(G81=2,W81,"")</f>
        <v/>
      </c>
      <c r="AN81" s="147"/>
      <c r="AO81" s="147" t="str">
        <f>IF(G81=2,Y81,"")</f>
        <v/>
      </c>
      <c r="AP81" s="147"/>
      <c r="AQ81" s="147" t="str">
        <f>IF(G81=2,AA81,"")</f>
        <v/>
      </c>
      <c r="AR81" s="148"/>
      <c r="AS81" s="149"/>
      <c r="AT81" s="147"/>
      <c r="AU81" s="147">
        <f>IF(G81=3,W81,"")</f>
        <v>1</v>
      </c>
      <c r="AV81" s="147"/>
      <c r="AW81" s="147">
        <f>IF(G81=3,Y81,"")</f>
        <v>0</v>
      </c>
      <c r="AX81" s="147"/>
      <c r="AY81" s="147">
        <f>IF(G81=3,AA81,"")</f>
        <v>1</v>
      </c>
      <c r="AZ81" s="148"/>
      <c r="BA81" s="149"/>
      <c r="BB81" s="147"/>
      <c r="BC81" s="147" t="str">
        <f>IF(G81=4,W81,"")</f>
        <v/>
      </c>
      <c r="BD81" s="147"/>
      <c r="BE81" s="147" t="str">
        <f>IF(G81=4,Y81,"")</f>
        <v/>
      </c>
      <c r="BF81" s="147"/>
      <c r="BG81" s="147" t="str">
        <f>IF(G81=4,AA81,"")</f>
        <v/>
      </c>
      <c r="BH81" s="148"/>
      <c r="BI81" s="149"/>
      <c r="BJ81" s="145"/>
      <c r="BK81" s="147" t="str">
        <f>IF(G81=5,W81,"")</f>
        <v/>
      </c>
      <c r="BL81" s="147"/>
      <c r="BM81" s="147" t="str">
        <f>IF(G81=5,Y81,"")</f>
        <v/>
      </c>
      <c r="BN81" s="147"/>
      <c r="BO81" s="147" t="str">
        <f>IF(G81=5,AA81,"")</f>
        <v/>
      </c>
      <c r="BP81" s="148"/>
      <c r="BQ81" s="149"/>
      <c r="BR81" s="145"/>
      <c r="BS81" s="147" t="str">
        <f>IF(A81=31,W81,"")</f>
        <v/>
      </c>
      <c r="BT81" s="147"/>
      <c r="BU81" s="147" t="str">
        <f>IF(A81=31,Y81,"")</f>
        <v/>
      </c>
      <c r="BV81" s="147"/>
      <c r="BW81" s="147" t="str">
        <f>IF(A81=31,AA81,"")</f>
        <v/>
      </c>
      <c r="BX81" s="148"/>
      <c r="BY81" s="149"/>
      <c r="BZ81" s="150"/>
      <c r="CA81" s="147" t="str">
        <f>IF(A81=32,W81,"")</f>
        <v/>
      </c>
      <c r="CB81" s="147"/>
      <c r="CC81" s="147" t="str">
        <f>IF(A81=32,Y81,"")</f>
        <v/>
      </c>
      <c r="CD81" s="147"/>
      <c r="CE81" s="147" t="str">
        <f>IF(A81=32,AA81,"")</f>
        <v/>
      </c>
      <c r="CF81" s="148"/>
      <c r="CI81" s="147">
        <f>IF(A81=33,W81,"")</f>
        <v>1</v>
      </c>
      <c r="CJ81" s="147"/>
      <c r="CK81" s="147">
        <f>IF(A81=33,Y81,"")</f>
        <v>0</v>
      </c>
      <c r="CL81" s="147"/>
      <c r="CM81" s="147">
        <f>IF(A81=33,AA81,"")</f>
        <v>1</v>
      </c>
      <c r="CN81" s="148"/>
    </row>
    <row r="82" spans="1:122" s="161" customFormat="1" ht="18" customHeight="1" x14ac:dyDescent="0.25">
      <c r="A82" s="110"/>
      <c r="B82" s="110"/>
      <c r="C82" s="111" t="str">
        <f t="shared" si="278"/>
        <v>3 - L'ACHEMINEMENT SUR LE LIEU - LES EXTERIEURS - LA SIGNALISATION - LA TERRASSE (SI EXISTANTE)</v>
      </c>
      <c r="D82" s="245" t="str">
        <f t="shared" ref="D82:D88" si="460">L$82</f>
        <v>Les affichages extérieurs</v>
      </c>
      <c r="E82" s="110"/>
      <c r="F82" s="110" t="e">
        <f>VLOOKUP(H82,Feuil1!A$1:B$5,2,0)</f>
        <v>#N/A</v>
      </c>
      <c r="G82" s="110"/>
      <c r="H82" s="182"/>
      <c r="I82" s="183"/>
      <c r="J82" s="153"/>
      <c r="K82" s="134" t="str">
        <f>IF(J82&lt;&gt;"",MAX(K$1:K81)+1,"")</f>
        <v/>
      </c>
      <c r="L82" s="184" t="s">
        <v>540</v>
      </c>
      <c r="M82" s="135"/>
      <c r="N82" s="240"/>
      <c r="O82" s="300"/>
      <c r="P82" s="238" t="str">
        <f t="shared" si="257"/>
        <v/>
      </c>
      <c r="Q82" s="185"/>
      <c r="R82" s="309"/>
      <c r="S82" s="185"/>
      <c r="U82" s="154"/>
      <c r="V82" s="154"/>
      <c r="W82" s="154"/>
      <c r="X82" s="154"/>
      <c r="Y82" s="154"/>
      <c r="Z82" s="154"/>
      <c r="AA82" s="154"/>
      <c r="AB82" s="154"/>
      <c r="AC82" s="156"/>
      <c r="AD82" s="156"/>
      <c r="AE82" s="157"/>
      <c r="AF82" s="157"/>
      <c r="AG82" s="157"/>
      <c r="AH82" s="157"/>
      <c r="AI82" s="157"/>
      <c r="AJ82" s="158"/>
      <c r="AK82" s="159"/>
      <c r="AL82" s="157"/>
      <c r="AM82" s="157"/>
      <c r="AN82" s="157"/>
      <c r="AO82" s="157"/>
      <c r="AP82" s="157"/>
      <c r="AQ82" s="157"/>
      <c r="AR82" s="158"/>
      <c r="AS82" s="159"/>
      <c r="AT82" s="157"/>
      <c r="AU82" s="157"/>
      <c r="AV82" s="157"/>
      <c r="AW82" s="157"/>
      <c r="AX82" s="157"/>
      <c r="AY82" s="157"/>
      <c r="AZ82" s="158"/>
      <c r="BA82" s="159"/>
      <c r="BB82" s="157"/>
      <c r="BC82" s="157"/>
      <c r="BD82" s="157"/>
      <c r="BE82" s="157"/>
      <c r="BF82" s="157"/>
      <c r="BG82" s="157"/>
      <c r="BH82" s="158"/>
      <c r="BI82" s="159"/>
      <c r="BJ82" s="154"/>
      <c r="BK82" s="157"/>
      <c r="BL82" s="157"/>
      <c r="BM82" s="157"/>
      <c r="BN82" s="157"/>
      <c r="BO82" s="157"/>
      <c r="BP82" s="158"/>
      <c r="BQ82" s="159"/>
      <c r="BR82" s="154"/>
      <c r="BS82" s="157" t="str">
        <f t="shared" si="279"/>
        <v/>
      </c>
      <c r="BT82" s="157"/>
      <c r="BU82" s="157" t="str">
        <f t="shared" si="280"/>
        <v/>
      </c>
      <c r="BV82" s="157"/>
      <c r="BW82" s="157" t="str">
        <f t="shared" si="281"/>
        <v/>
      </c>
      <c r="BX82" s="158"/>
      <c r="BY82" s="159"/>
      <c r="BZ82" s="160"/>
      <c r="CA82" s="157" t="str">
        <f t="shared" si="282"/>
        <v/>
      </c>
      <c r="CB82" s="157"/>
      <c r="CC82" s="157" t="str">
        <f t="shared" si="283"/>
        <v/>
      </c>
      <c r="CD82" s="157"/>
      <c r="CE82" s="157" t="str">
        <f t="shared" si="284"/>
        <v/>
      </c>
      <c r="CF82" s="158"/>
      <c r="CI82" s="157" t="str">
        <f t="shared" si="285"/>
        <v/>
      </c>
      <c r="CJ82" s="157"/>
      <c r="CK82" s="157" t="str">
        <f t="shared" si="286"/>
        <v/>
      </c>
      <c r="CL82" s="157"/>
      <c r="CM82" s="157" t="str">
        <f t="shared" si="287"/>
        <v/>
      </c>
      <c r="CN82" s="158"/>
    </row>
    <row r="83" spans="1:122" s="144" customFormat="1" ht="20.25" customHeight="1" x14ac:dyDescent="0.2">
      <c r="A83" s="139"/>
      <c r="B83" s="139" t="s">
        <v>64</v>
      </c>
      <c r="C83" s="111" t="str">
        <f t="shared" si="278"/>
        <v>3 - L'ACHEMINEMENT SUR LE LIEU - LES EXTERIEURS - LA SIGNALISATION - LA TERRASSE (SI EXISTANTE)</v>
      </c>
      <c r="D83" s="245" t="str">
        <f t="shared" si="460"/>
        <v>Les affichages extérieurs</v>
      </c>
      <c r="E83" s="110"/>
      <c r="F83" s="110">
        <f>VLOOKUP(H83,Feuil1!A$1:B$5,2,0)</f>
        <v>0.1</v>
      </c>
      <c r="G83" s="139">
        <f t="shared" ref="G83:G89" si="461">IF(H83="Information et Communication",1,IF(H83="Savoir-faire Savoir-être",2,IF(H83="Confort et hygiène",3,IF(H83="Qualité de la prestation",5,IF(H83="Développement Durable",4)))))</f>
        <v>1</v>
      </c>
      <c r="H83" s="140" t="s">
        <v>56</v>
      </c>
      <c r="I83" s="141" t="s">
        <v>78</v>
      </c>
      <c r="J83" s="142">
        <v>2</v>
      </c>
      <c r="K83" s="142">
        <f>IF(J83&lt;&gt;"",MAX(K$1:K82)+1,"")</f>
        <v>69</v>
      </c>
      <c r="L83" s="321" t="s">
        <v>541</v>
      </c>
      <c r="M83" s="322">
        <v>3</v>
      </c>
      <c r="N83" s="323" t="s">
        <v>0</v>
      </c>
      <c r="O83" s="324"/>
      <c r="P83" s="325" t="str">
        <f t="shared" si="257"/>
        <v/>
      </c>
      <c r="Q83" s="321" t="s">
        <v>174</v>
      </c>
      <c r="R83" s="342" t="s">
        <v>67</v>
      </c>
      <c r="S83" s="143"/>
      <c r="U83" s="145">
        <f t="shared" ref="U83:U87" si="462">M83</f>
        <v>3</v>
      </c>
      <c r="V83" s="145">
        <f t="shared" ref="V83:V85" si="463">IF(N83="OUI",1,IF(N83="NON",0,IF(N83="Non Mesuré","",0)))</f>
        <v>1</v>
      </c>
      <c r="W83" s="145">
        <f t="shared" ref="W83:W87" si="464">IF(N83&lt;&gt;"Non Mesuré",U83*V83,"")</f>
        <v>3</v>
      </c>
      <c r="X83" s="145"/>
      <c r="Y83" s="145">
        <f t="shared" ref="Y83:Y87" si="465">IF(N83="Non Mesuré",U83,0)</f>
        <v>0</v>
      </c>
      <c r="Z83" s="145"/>
      <c r="AA83" s="145">
        <f t="shared" ref="AA83:AA87" si="466">U83-Y83</f>
        <v>3</v>
      </c>
      <c r="AB83" s="145"/>
      <c r="AC83" s="146"/>
      <c r="AD83" s="146"/>
      <c r="AE83" s="147">
        <f t="shared" ref="AE83:AE87" si="467">IF(G83=1,W83,"")</f>
        <v>3</v>
      </c>
      <c r="AF83" s="147"/>
      <c r="AG83" s="147">
        <f t="shared" ref="AG83:AG87" si="468">IF(G83=1,Y83,"")</f>
        <v>0</v>
      </c>
      <c r="AH83" s="147"/>
      <c r="AI83" s="147">
        <f t="shared" ref="AI83:AI87" si="469">IF(G83=1,AA83,"")</f>
        <v>3</v>
      </c>
      <c r="AJ83" s="148"/>
      <c r="AK83" s="149"/>
      <c r="AL83" s="147"/>
      <c r="AM83" s="147" t="str">
        <f t="shared" ref="AM83:AM87" si="470">IF(G83=2,W83,"")</f>
        <v/>
      </c>
      <c r="AN83" s="147"/>
      <c r="AO83" s="147" t="str">
        <f t="shared" ref="AO83:AO87" si="471">IF(G83=2,Y83,"")</f>
        <v/>
      </c>
      <c r="AP83" s="147"/>
      <c r="AQ83" s="147" t="str">
        <f t="shared" ref="AQ83:AQ87" si="472">IF(G83=2,AA83,"")</f>
        <v/>
      </c>
      <c r="AR83" s="148"/>
      <c r="AS83" s="149"/>
      <c r="AT83" s="147"/>
      <c r="AU83" s="147" t="str">
        <f t="shared" ref="AU83:AU87" si="473">IF(G83=3,W83,"")</f>
        <v/>
      </c>
      <c r="AV83" s="147"/>
      <c r="AW83" s="147" t="str">
        <f t="shared" ref="AW83:AW87" si="474">IF(G83=3,Y83,"")</f>
        <v/>
      </c>
      <c r="AX83" s="147"/>
      <c r="AY83" s="147" t="str">
        <f t="shared" ref="AY83:AY87" si="475">IF(G83=3,AA83,"")</f>
        <v/>
      </c>
      <c r="AZ83" s="148"/>
      <c r="BA83" s="149"/>
      <c r="BB83" s="147"/>
      <c r="BC83" s="147" t="str">
        <f t="shared" ref="BC83:BC87" si="476">IF(G83=4,W83,"")</f>
        <v/>
      </c>
      <c r="BD83" s="147"/>
      <c r="BE83" s="147" t="str">
        <f t="shared" ref="BE83:BE87" si="477">IF(G83=4,Y83,"")</f>
        <v/>
      </c>
      <c r="BF83" s="147"/>
      <c r="BG83" s="147" t="str">
        <f t="shared" ref="BG83:BG87" si="478">IF(G83=4,AA83,"")</f>
        <v/>
      </c>
      <c r="BH83" s="148"/>
      <c r="BI83" s="149"/>
      <c r="BJ83" s="145"/>
      <c r="BK83" s="147" t="str">
        <f t="shared" ref="BK83:BK87" si="479">IF(G83=5,W83,"")</f>
        <v/>
      </c>
      <c r="BL83" s="147"/>
      <c r="BM83" s="147" t="str">
        <f t="shared" ref="BM83:BM87" si="480">IF(G83=5,Y83,"")</f>
        <v/>
      </c>
      <c r="BN83" s="147"/>
      <c r="BO83" s="147" t="str">
        <f t="shared" ref="BO83:BO87" si="481">IF(G83=5,AA83,"")</f>
        <v/>
      </c>
      <c r="BP83" s="148"/>
      <c r="BQ83" s="149"/>
      <c r="BR83" s="145"/>
      <c r="BS83" s="147" t="str">
        <f t="shared" si="279"/>
        <v/>
      </c>
      <c r="BT83" s="147"/>
      <c r="BU83" s="147" t="str">
        <f t="shared" si="280"/>
        <v/>
      </c>
      <c r="BV83" s="147"/>
      <c r="BW83" s="147" t="str">
        <f t="shared" si="281"/>
        <v/>
      </c>
      <c r="BX83" s="148"/>
      <c r="BY83" s="149"/>
      <c r="BZ83" s="150"/>
      <c r="CA83" s="147" t="str">
        <f t="shared" si="282"/>
        <v/>
      </c>
      <c r="CB83" s="147"/>
      <c r="CC83" s="147" t="str">
        <f t="shared" si="283"/>
        <v/>
      </c>
      <c r="CD83" s="147"/>
      <c r="CE83" s="147" t="str">
        <f t="shared" si="284"/>
        <v/>
      </c>
      <c r="CF83" s="148"/>
      <c r="CI83" s="147" t="str">
        <f t="shared" si="285"/>
        <v/>
      </c>
      <c r="CJ83" s="147"/>
      <c r="CK83" s="147" t="str">
        <f t="shared" si="286"/>
        <v/>
      </c>
      <c r="CL83" s="147"/>
      <c r="CM83" s="147" t="str">
        <f t="shared" si="287"/>
        <v/>
      </c>
      <c r="CN83" s="148"/>
    </row>
    <row r="84" spans="1:122" s="144" customFormat="1" ht="46.5" customHeight="1" x14ac:dyDescent="0.2">
      <c r="A84" s="139"/>
      <c r="B84" s="139" t="s">
        <v>64</v>
      </c>
      <c r="C84" s="111" t="str">
        <f t="shared" si="278"/>
        <v>3 - L'ACHEMINEMENT SUR LE LIEU - LES EXTERIEURS - LA SIGNALISATION - LA TERRASSE (SI EXISTANTE)</v>
      </c>
      <c r="D84" s="245" t="str">
        <f t="shared" si="460"/>
        <v>Les affichages extérieurs</v>
      </c>
      <c r="E84" s="110"/>
      <c r="F84" s="110">
        <f>VLOOKUP(H84,Feuil1!A$1:B$5,2,0)</f>
        <v>0.1</v>
      </c>
      <c r="G84" s="139">
        <f t="shared" si="461"/>
        <v>1</v>
      </c>
      <c r="H84" s="140" t="s">
        <v>56</v>
      </c>
      <c r="I84" s="141" t="s">
        <v>175</v>
      </c>
      <c r="J84" s="142">
        <v>16</v>
      </c>
      <c r="K84" s="142">
        <f>IF(J84&lt;&gt;"",MAX(K$1:K83)+1,"")</f>
        <v>70</v>
      </c>
      <c r="L84" s="248" t="s">
        <v>176</v>
      </c>
      <c r="M84" s="249">
        <v>3</v>
      </c>
      <c r="N84" s="250" t="s">
        <v>0</v>
      </c>
      <c r="O84" s="345"/>
      <c r="P84" s="346" t="str">
        <f t="shared" si="257"/>
        <v>oui</v>
      </c>
      <c r="Q84" s="248" t="s">
        <v>177</v>
      </c>
      <c r="R84" s="255" t="s">
        <v>67</v>
      </c>
      <c r="S84" s="143"/>
      <c r="U84" s="145">
        <f t="shared" si="462"/>
        <v>3</v>
      </c>
      <c r="V84" s="145">
        <f t="shared" si="463"/>
        <v>1</v>
      </c>
      <c r="W84" s="145">
        <f t="shared" si="464"/>
        <v>3</v>
      </c>
      <c r="X84" s="145"/>
      <c r="Y84" s="145">
        <f t="shared" si="465"/>
        <v>0</v>
      </c>
      <c r="Z84" s="145"/>
      <c r="AA84" s="145">
        <f t="shared" si="466"/>
        <v>3</v>
      </c>
      <c r="AB84" s="145"/>
      <c r="AC84" s="146"/>
      <c r="AD84" s="146"/>
      <c r="AE84" s="147">
        <f t="shared" si="467"/>
        <v>3</v>
      </c>
      <c r="AF84" s="147"/>
      <c r="AG84" s="147">
        <f t="shared" si="468"/>
        <v>0</v>
      </c>
      <c r="AH84" s="147"/>
      <c r="AI84" s="147">
        <f t="shared" si="469"/>
        <v>3</v>
      </c>
      <c r="AJ84" s="148"/>
      <c r="AK84" s="149"/>
      <c r="AL84" s="147"/>
      <c r="AM84" s="147" t="str">
        <f t="shared" si="470"/>
        <v/>
      </c>
      <c r="AN84" s="147"/>
      <c r="AO84" s="147" t="str">
        <f t="shared" si="471"/>
        <v/>
      </c>
      <c r="AP84" s="147"/>
      <c r="AQ84" s="147" t="str">
        <f t="shared" si="472"/>
        <v/>
      </c>
      <c r="AR84" s="148"/>
      <c r="AS84" s="149"/>
      <c r="AT84" s="147"/>
      <c r="AU84" s="147" t="str">
        <f t="shared" si="473"/>
        <v/>
      </c>
      <c r="AV84" s="147"/>
      <c r="AW84" s="147" t="str">
        <f t="shared" si="474"/>
        <v/>
      </c>
      <c r="AX84" s="147"/>
      <c r="AY84" s="147" t="str">
        <f t="shared" si="475"/>
        <v/>
      </c>
      <c r="AZ84" s="148"/>
      <c r="BA84" s="149"/>
      <c r="BB84" s="147"/>
      <c r="BC84" s="147" t="str">
        <f t="shared" si="476"/>
        <v/>
      </c>
      <c r="BD84" s="147"/>
      <c r="BE84" s="147" t="str">
        <f t="shared" si="477"/>
        <v/>
      </c>
      <c r="BF84" s="147"/>
      <c r="BG84" s="147" t="str">
        <f t="shared" si="478"/>
        <v/>
      </c>
      <c r="BH84" s="148"/>
      <c r="BI84" s="149"/>
      <c r="BJ84" s="145"/>
      <c r="BK84" s="147" t="str">
        <f t="shared" si="479"/>
        <v/>
      </c>
      <c r="BL84" s="147"/>
      <c r="BM84" s="147" t="str">
        <f t="shared" si="480"/>
        <v/>
      </c>
      <c r="BN84" s="147"/>
      <c r="BO84" s="147" t="str">
        <f t="shared" si="481"/>
        <v/>
      </c>
      <c r="BP84" s="148"/>
      <c r="BQ84" s="149"/>
      <c r="BR84" s="145"/>
      <c r="BS84" s="147" t="str">
        <f t="shared" si="279"/>
        <v/>
      </c>
      <c r="BT84" s="147"/>
      <c r="BU84" s="147" t="str">
        <f t="shared" si="280"/>
        <v/>
      </c>
      <c r="BV84" s="147"/>
      <c r="BW84" s="147" t="str">
        <f t="shared" si="281"/>
        <v/>
      </c>
      <c r="BX84" s="148"/>
      <c r="BY84" s="149"/>
      <c r="BZ84" s="150"/>
      <c r="CA84" s="147" t="str">
        <f t="shared" si="282"/>
        <v/>
      </c>
      <c r="CB84" s="147"/>
      <c r="CC84" s="147" t="str">
        <f t="shared" si="283"/>
        <v/>
      </c>
      <c r="CD84" s="147"/>
      <c r="CE84" s="147" t="str">
        <f t="shared" si="284"/>
        <v/>
      </c>
      <c r="CF84" s="148"/>
      <c r="CI84" s="147" t="str">
        <f t="shared" si="285"/>
        <v/>
      </c>
      <c r="CJ84" s="147"/>
      <c r="CK84" s="147" t="str">
        <f t="shared" si="286"/>
        <v/>
      </c>
      <c r="CL84" s="147"/>
      <c r="CM84" s="147" t="str">
        <f t="shared" si="287"/>
        <v/>
      </c>
      <c r="CN84" s="148"/>
    </row>
    <row r="85" spans="1:122" s="144" customFormat="1" ht="62.25" customHeight="1" x14ac:dyDescent="0.2">
      <c r="A85" s="139"/>
      <c r="B85" s="139" t="s">
        <v>64</v>
      </c>
      <c r="C85" s="111" t="str">
        <f t="shared" si="278"/>
        <v>3 - L'ACHEMINEMENT SUR LE LIEU - LES EXTERIEURS - LA SIGNALISATION - LA TERRASSE (SI EXISTANTE)</v>
      </c>
      <c r="D85" s="245" t="str">
        <f t="shared" si="460"/>
        <v>Les affichages extérieurs</v>
      </c>
      <c r="E85" s="110"/>
      <c r="F85" s="110">
        <f>VLOOKUP(H85,Feuil1!A$1:B$5,2,0)</f>
        <v>0.1</v>
      </c>
      <c r="G85" s="139">
        <f t="shared" si="461"/>
        <v>1</v>
      </c>
      <c r="H85" s="140" t="s">
        <v>56</v>
      </c>
      <c r="I85" s="141" t="s">
        <v>178</v>
      </c>
      <c r="J85" s="142">
        <v>71</v>
      </c>
      <c r="K85" s="142">
        <f>IF(J85&lt;&gt;"",MAX(K$1:K84)+1,"")</f>
        <v>71</v>
      </c>
      <c r="L85" s="248" t="s">
        <v>179</v>
      </c>
      <c r="M85" s="259">
        <v>1</v>
      </c>
      <c r="N85" s="250" t="s">
        <v>0</v>
      </c>
      <c r="O85" s="347"/>
      <c r="P85" s="346" t="str">
        <f t="shared" si="257"/>
        <v/>
      </c>
      <c r="Q85" s="248" t="s">
        <v>180</v>
      </c>
      <c r="R85" s="255" t="s">
        <v>67</v>
      </c>
      <c r="S85" s="143"/>
      <c r="U85" s="145">
        <f t="shared" si="462"/>
        <v>1</v>
      </c>
      <c r="V85" s="145">
        <f t="shared" si="463"/>
        <v>1</v>
      </c>
      <c r="W85" s="145">
        <f t="shared" si="464"/>
        <v>1</v>
      </c>
      <c r="X85" s="145"/>
      <c r="Y85" s="145">
        <f t="shared" si="465"/>
        <v>0</v>
      </c>
      <c r="Z85" s="145"/>
      <c r="AA85" s="145">
        <f t="shared" si="466"/>
        <v>1</v>
      </c>
      <c r="AB85" s="145"/>
      <c r="AC85" s="146"/>
      <c r="AD85" s="146"/>
      <c r="AE85" s="147">
        <f t="shared" si="467"/>
        <v>1</v>
      </c>
      <c r="AF85" s="147"/>
      <c r="AG85" s="147">
        <f t="shared" si="468"/>
        <v>0</v>
      </c>
      <c r="AH85" s="147"/>
      <c r="AI85" s="147">
        <f t="shared" si="469"/>
        <v>1</v>
      </c>
      <c r="AJ85" s="148"/>
      <c r="AK85" s="149"/>
      <c r="AL85" s="147"/>
      <c r="AM85" s="147" t="str">
        <f t="shared" si="470"/>
        <v/>
      </c>
      <c r="AN85" s="147"/>
      <c r="AO85" s="147" t="str">
        <f t="shared" si="471"/>
        <v/>
      </c>
      <c r="AP85" s="147"/>
      <c r="AQ85" s="147" t="str">
        <f t="shared" si="472"/>
        <v/>
      </c>
      <c r="AR85" s="148"/>
      <c r="AS85" s="149"/>
      <c r="AT85" s="147"/>
      <c r="AU85" s="147" t="str">
        <f t="shared" si="473"/>
        <v/>
      </c>
      <c r="AV85" s="147"/>
      <c r="AW85" s="147" t="str">
        <f t="shared" si="474"/>
        <v/>
      </c>
      <c r="AX85" s="147"/>
      <c r="AY85" s="147" t="str">
        <f t="shared" si="475"/>
        <v/>
      </c>
      <c r="AZ85" s="148"/>
      <c r="BA85" s="149"/>
      <c r="BB85" s="147"/>
      <c r="BC85" s="147" t="str">
        <f t="shared" si="476"/>
        <v/>
      </c>
      <c r="BD85" s="147"/>
      <c r="BE85" s="147" t="str">
        <f t="shared" si="477"/>
        <v/>
      </c>
      <c r="BF85" s="147"/>
      <c r="BG85" s="147" t="str">
        <f t="shared" si="478"/>
        <v/>
      </c>
      <c r="BH85" s="148"/>
      <c r="BI85" s="149"/>
      <c r="BJ85" s="145"/>
      <c r="BK85" s="147" t="str">
        <f t="shared" si="479"/>
        <v/>
      </c>
      <c r="BL85" s="147"/>
      <c r="BM85" s="147" t="str">
        <f t="shared" si="480"/>
        <v/>
      </c>
      <c r="BN85" s="147"/>
      <c r="BO85" s="147" t="str">
        <f t="shared" si="481"/>
        <v/>
      </c>
      <c r="BP85" s="148"/>
      <c r="BQ85" s="149"/>
      <c r="BR85" s="145"/>
      <c r="BS85" s="147" t="str">
        <f t="shared" si="279"/>
        <v/>
      </c>
      <c r="BT85" s="147"/>
      <c r="BU85" s="147" t="str">
        <f t="shared" si="280"/>
        <v/>
      </c>
      <c r="BV85" s="147"/>
      <c r="BW85" s="147" t="str">
        <f t="shared" si="281"/>
        <v/>
      </c>
      <c r="BX85" s="148"/>
      <c r="BY85" s="149"/>
      <c r="BZ85" s="150"/>
      <c r="CA85" s="147" t="str">
        <f t="shared" si="282"/>
        <v/>
      </c>
      <c r="CB85" s="147"/>
      <c r="CC85" s="147" t="str">
        <f t="shared" si="283"/>
        <v/>
      </c>
      <c r="CD85" s="147"/>
      <c r="CE85" s="147" t="str">
        <f t="shared" si="284"/>
        <v/>
      </c>
      <c r="CF85" s="148"/>
      <c r="CI85" s="147" t="str">
        <f t="shared" si="285"/>
        <v/>
      </c>
      <c r="CJ85" s="147"/>
      <c r="CK85" s="147" t="str">
        <f t="shared" si="286"/>
        <v/>
      </c>
      <c r="CL85" s="147"/>
      <c r="CM85" s="147" t="str">
        <f t="shared" si="287"/>
        <v/>
      </c>
      <c r="CN85" s="148"/>
    </row>
    <row r="86" spans="1:122" s="144" customFormat="1" ht="20.25" customHeight="1" x14ac:dyDescent="0.2">
      <c r="A86" s="139">
        <v>31</v>
      </c>
      <c r="B86" s="139" t="s">
        <v>55</v>
      </c>
      <c r="C86" s="111" t="str">
        <f t="shared" si="278"/>
        <v>3 - L'ACHEMINEMENT SUR LE LIEU - LES EXTERIEURS - LA SIGNALISATION - LA TERRASSE (SI EXISTANTE)</v>
      </c>
      <c r="D86" s="245" t="str">
        <f t="shared" si="460"/>
        <v>Les affichages extérieurs</v>
      </c>
      <c r="E86" s="110"/>
      <c r="F86" s="110">
        <f>VLOOKUP(H86,Feuil1!A$1:B$5,2,0)</f>
        <v>0.25</v>
      </c>
      <c r="G86" s="139">
        <f t="shared" si="461"/>
        <v>3</v>
      </c>
      <c r="H86" s="140" t="s">
        <v>149</v>
      </c>
      <c r="I86" s="141" t="s">
        <v>175</v>
      </c>
      <c r="J86" s="142">
        <v>16</v>
      </c>
      <c r="K86" s="142">
        <f>IF(J86&lt;&gt;"",MAX(K$1:K85)+1,"")</f>
        <v>72</v>
      </c>
      <c r="L86" s="248" t="s">
        <v>181</v>
      </c>
      <c r="M86" s="259">
        <v>3</v>
      </c>
      <c r="N86" s="250" t="s">
        <v>70</v>
      </c>
      <c r="O86" s="345"/>
      <c r="P86" s="346" t="str">
        <f t="shared" si="257"/>
        <v/>
      </c>
      <c r="Q86" s="248" t="s">
        <v>182</v>
      </c>
      <c r="R86" s="255" t="s">
        <v>67</v>
      </c>
      <c r="S86" s="143"/>
      <c r="U86" s="145">
        <f t="shared" si="462"/>
        <v>3</v>
      </c>
      <c r="V86" s="145">
        <f t="shared" ref="V86:V87" si="482">IF(N86="Très Satisfaisant",1,IF(N86="Satisfaisant",0.75,IF(N86="Insatisfaisant",0.25,IF(N86="Très Insatisfaisant",0,IF(N86="Non Mesuré","",0)))))</f>
        <v>1</v>
      </c>
      <c r="W86" s="145">
        <f t="shared" si="464"/>
        <v>3</v>
      </c>
      <c r="X86" s="145"/>
      <c r="Y86" s="145">
        <f t="shared" si="465"/>
        <v>0</v>
      </c>
      <c r="Z86" s="145"/>
      <c r="AA86" s="145">
        <f t="shared" si="466"/>
        <v>3</v>
      </c>
      <c r="AB86" s="145"/>
      <c r="AC86" s="151"/>
      <c r="AD86" s="150"/>
      <c r="AE86" s="147" t="str">
        <f t="shared" si="467"/>
        <v/>
      </c>
      <c r="AF86" s="147"/>
      <c r="AG86" s="147" t="str">
        <f t="shared" si="468"/>
        <v/>
      </c>
      <c r="AH86" s="147"/>
      <c r="AI86" s="147" t="str">
        <f t="shared" si="469"/>
        <v/>
      </c>
      <c r="AJ86" s="148"/>
      <c r="AK86" s="149"/>
      <c r="AL86" s="147"/>
      <c r="AM86" s="147" t="str">
        <f t="shared" si="470"/>
        <v/>
      </c>
      <c r="AN86" s="147"/>
      <c r="AO86" s="147" t="str">
        <f t="shared" si="471"/>
        <v/>
      </c>
      <c r="AP86" s="147"/>
      <c r="AQ86" s="147" t="str">
        <f t="shared" si="472"/>
        <v/>
      </c>
      <c r="AR86" s="148"/>
      <c r="AS86" s="149"/>
      <c r="AT86" s="147"/>
      <c r="AU86" s="147">
        <f t="shared" si="473"/>
        <v>3</v>
      </c>
      <c r="AV86" s="147"/>
      <c r="AW86" s="147">
        <f t="shared" si="474"/>
        <v>0</v>
      </c>
      <c r="AX86" s="147"/>
      <c r="AY86" s="147">
        <f t="shared" si="475"/>
        <v>3</v>
      </c>
      <c r="AZ86" s="148"/>
      <c r="BA86" s="149"/>
      <c r="BB86" s="147"/>
      <c r="BC86" s="147" t="str">
        <f t="shared" si="476"/>
        <v/>
      </c>
      <c r="BD86" s="147"/>
      <c r="BE86" s="147" t="str">
        <f t="shared" si="477"/>
        <v/>
      </c>
      <c r="BF86" s="147"/>
      <c r="BG86" s="147" t="str">
        <f t="shared" si="478"/>
        <v/>
      </c>
      <c r="BH86" s="148"/>
      <c r="BI86" s="149"/>
      <c r="BJ86" s="145"/>
      <c r="BK86" s="147" t="str">
        <f t="shared" si="479"/>
        <v/>
      </c>
      <c r="BL86" s="147"/>
      <c r="BM86" s="147" t="str">
        <f t="shared" si="480"/>
        <v/>
      </c>
      <c r="BN86" s="147"/>
      <c r="BO86" s="147" t="str">
        <f t="shared" si="481"/>
        <v/>
      </c>
      <c r="BP86" s="148"/>
      <c r="BQ86" s="149"/>
      <c r="BR86" s="145"/>
      <c r="BS86" s="147">
        <f t="shared" si="279"/>
        <v>3</v>
      </c>
      <c r="BT86" s="147"/>
      <c r="BU86" s="147">
        <f t="shared" si="280"/>
        <v>0</v>
      </c>
      <c r="BV86" s="147"/>
      <c r="BW86" s="147">
        <f t="shared" si="281"/>
        <v>3</v>
      </c>
      <c r="BX86" s="148"/>
      <c r="BY86" s="149"/>
      <c r="BZ86" s="150"/>
      <c r="CA86" s="147" t="str">
        <f t="shared" si="282"/>
        <v/>
      </c>
      <c r="CB86" s="147"/>
      <c r="CC86" s="147" t="str">
        <f t="shared" si="283"/>
        <v/>
      </c>
      <c r="CD86" s="147"/>
      <c r="CE86" s="147" t="str">
        <f t="shared" si="284"/>
        <v/>
      </c>
      <c r="CF86" s="148"/>
      <c r="CI86" s="147" t="str">
        <f t="shared" si="285"/>
        <v/>
      </c>
      <c r="CJ86" s="147"/>
      <c r="CK86" s="147" t="str">
        <f t="shared" si="286"/>
        <v/>
      </c>
      <c r="CL86" s="147"/>
      <c r="CM86" s="147" t="str">
        <f t="shared" si="287"/>
        <v/>
      </c>
      <c r="CN86" s="148"/>
    </row>
    <row r="87" spans="1:122" s="144" customFormat="1" ht="20.25" customHeight="1" x14ac:dyDescent="0.2">
      <c r="A87" s="139">
        <v>32</v>
      </c>
      <c r="B87" s="139" t="s">
        <v>64</v>
      </c>
      <c r="C87" s="111" t="str">
        <f t="shared" si="278"/>
        <v>3 - L'ACHEMINEMENT SUR LE LIEU - LES EXTERIEURS - LA SIGNALISATION - LA TERRASSE (SI EXISTANTE)</v>
      </c>
      <c r="D87" s="245" t="str">
        <f t="shared" si="460"/>
        <v>Les affichages extérieurs</v>
      </c>
      <c r="E87" s="110"/>
      <c r="F87" s="110">
        <f>VLOOKUP(H87,Feuil1!A$1:B$5,2,0)</f>
        <v>0.25</v>
      </c>
      <c r="G87" s="139">
        <f t="shared" si="461"/>
        <v>3</v>
      </c>
      <c r="H87" s="140" t="s">
        <v>149</v>
      </c>
      <c r="I87" s="141" t="s">
        <v>175</v>
      </c>
      <c r="J87" s="142">
        <v>16</v>
      </c>
      <c r="K87" s="142">
        <f>IF(J87&lt;&gt;"",MAX(K$1:K86)+1,"")</f>
        <v>73</v>
      </c>
      <c r="L87" s="248" t="s">
        <v>183</v>
      </c>
      <c r="M87" s="259">
        <v>3</v>
      </c>
      <c r="N87" s="250" t="s">
        <v>70</v>
      </c>
      <c r="O87" s="345"/>
      <c r="P87" s="346" t="str">
        <f t="shared" si="257"/>
        <v/>
      </c>
      <c r="Q87" s="248" t="s">
        <v>182</v>
      </c>
      <c r="R87" s="255" t="s">
        <v>67</v>
      </c>
      <c r="S87" s="143"/>
      <c r="U87" s="145">
        <f t="shared" si="462"/>
        <v>3</v>
      </c>
      <c r="V87" s="145">
        <f t="shared" si="482"/>
        <v>1</v>
      </c>
      <c r="W87" s="145">
        <f t="shared" si="464"/>
        <v>3</v>
      </c>
      <c r="X87" s="145"/>
      <c r="Y87" s="145">
        <f t="shared" si="465"/>
        <v>0</v>
      </c>
      <c r="Z87" s="145"/>
      <c r="AA87" s="145">
        <f t="shared" si="466"/>
        <v>3</v>
      </c>
      <c r="AB87" s="145"/>
      <c r="AC87" s="151"/>
      <c r="AD87" s="150"/>
      <c r="AE87" s="147" t="str">
        <f t="shared" si="467"/>
        <v/>
      </c>
      <c r="AF87" s="147"/>
      <c r="AG87" s="147" t="str">
        <f t="shared" si="468"/>
        <v/>
      </c>
      <c r="AH87" s="147"/>
      <c r="AI87" s="147" t="str">
        <f t="shared" si="469"/>
        <v/>
      </c>
      <c r="AJ87" s="148"/>
      <c r="AK87" s="149"/>
      <c r="AL87" s="147"/>
      <c r="AM87" s="147" t="str">
        <f t="shared" si="470"/>
        <v/>
      </c>
      <c r="AN87" s="147"/>
      <c r="AO87" s="147" t="str">
        <f t="shared" si="471"/>
        <v/>
      </c>
      <c r="AP87" s="147"/>
      <c r="AQ87" s="147" t="str">
        <f t="shared" si="472"/>
        <v/>
      </c>
      <c r="AR87" s="148"/>
      <c r="AS87" s="149"/>
      <c r="AT87" s="147"/>
      <c r="AU87" s="147">
        <f t="shared" si="473"/>
        <v>3</v>
      </c>
      <c r="AV87" s="147"/>
      <c r="AW87" s="147">
        <f t="shared" si="474"/>
        <v>0</v>
      </c>
      <c r="AX87" s="147"/>
      <c r="AY87" s="147">
        <f t="shared" si="475"/>
        <v>3</v>
      </c>
      <c r="AZ87" s="148"/>
      <c r="BA87" s="149"/>
      <c r="BB87" s="147"/>
      <c r="BC87" s="147" t="str">
        <f t="shared" si="476"/>
        <v/>
      </c>
      <c r="BD87" s="147"/>
      <c r="BE87" s="147" t="str">
        <f t="shared" si="477"/>
        <v/>
      </c>
      <c r="BF87" s="147"/>
      <c r="BG87" s="147" t="str">
        <f t="shared" si="478"/>
        <v/>
      </c>
      <c r="BH87" s="148"/>
      <c r="BI87" s="149"/>
      <c r="BJ87" s="145"/>
      <c r="BK87" s="147" t="str">
        <f t="shared" si="479"/>
        <v/>
      </c>
      <c r="BL87" s="147"/>
      <c r="BM87" s="147" t="str">
        <f t="shared" si="480"/>
        <v/>
      </c>
      <c r="BN87" s="147"/>
      <c r="BO87" s="147" t="str">
        <f t="shared" si="481"/>
        <v/>
      </c>
      <c r="BP87" s="148"/>
      <c r="BQ87" s="149"/>
      <c r="BR87" s="145"/>
      <c r="BS87" s="147" t="str">
        <f t="shared" si="279"/>
        <v/>
      </c>
      <c r="BT87" s="147"/>
      <c r="BU87" s="147" t="str">
        <f t="shared" si="280"/>
        <v/>
      </c>
      <c r="BV87" s="147"/>
      <c r="BW87" s="147" t="str">
        <f t="shared" si="281"/>
        <v/>
      </c>
      <c r="BX87" s="148"/>
      <c r="BY87" s="149"/>
      <c r="BZ87" s="150"/>
      <c r="CA87" s="147">
        <f t="shared" si="282"/>
        <v>3</v>
      </c>
      <c r="CB87" s="147"/>
      <c r="CC87" s="147">
        <f t="shared" si="283"/>
        <v>0</v>
      </c>
      <c r="CD87" s="147"/>
      <c r="CE87" s="147">
        <f t="shared" si="284"/>
        <v>3</v>
      </c>
      <c r="CF87" s="148"/>
      <c r="CI87" s="147" t="str">
        <f t="shared" si="285"/>
        <v/>
      </c>
      <c r="CJ87" s="147"/>
      <c r="CK87" s="147" t="str">
        <f t="shared" si="286"/>
        <v/>
      </c>
      <c r="CL87" s="147"/>
      <c r="CM87" s="147" t="str">
        <f t="shared" si="287"/>
        <v/>
      </c>
      <c r="CN87" s="148"/>
    </row>
    <row r="88" spans="1:122" s="144" customFormat="1" ht="33.75" customHeight="1" x14ac:dyDescent="0.2">
      <c r="A88" s="139"/>
      <c r="B88" s="139" t="s">
        <v>64</v>
      </c>
      <c r="C88" s="111" t="str">
        <f t="shared" si="278"/>
        <v>3 - L'ACHEMINEMENT SUR LE LIEU - LES EXTERIEURS - LA SIGNALISATION - LA TERRASSE (SI EXISTANTE)</v>
      </c>
      <c r="D88" s="245" t="str">
        <f t="shared" si="460"/>
        <v>Les affichages extérieurs</v>
      </c>
      <c r="E88" s="110"/>
      <c r="F88" s="110">
        <f>VLOOKUP(H88,Feuil1!A$1:B$5,2,0)</f>
        <v>0.1</v>
      </c>
      <c r="G88" s="139">
        <f t="shared" si="461"/>
        <v>1</v>
      </c>
      <c r="H88" s="140" t="s">
        <v>56</v>
      </c>
      <c r="I88" s="141" t="s">
        <v>175</v>
      </c>
      <c r="J88" s="142">
        <v>70</v>
      </c>
      <c r="K88" s="142">
        <f>IF(J88&lt;&gt;"",MAX(K$1:K87)+1,"")</f>
        <v>74</v>
      </c>
      <c r="L88" s="248" t="s">
        <v>567</v>
      </c>
      <c r="M88" s="259">
        <v>3</v>
      </c>
      <c r="N88" s="250" t="s">
        <v>0</v>
      </c>
      <c r="O88" s="345"/>
      <c r="P88" s="346" t="str">
        <f t="shared" si="257"/>
        <v/>
      </c>
      <c r="Q88" s="248" t="s">
        <v>494</v>
      </c>
      <c r="R88" s="255" t="s">
        <v>67</v>
      </c>
      <c r="S88" s="143"/>
      <c r="U88" s="145">
        <f t="shared" ref="U88:U89" si="483">M88</f>
        <v>3</v>
      </c>
      <c r="V88" s="145">
        <f t="shared" ref="V88:V89" si="484">IF(N88="OUI",1,IF(N88="NON",0,IF(N88="Non Mesuré","",0)))</f>
        <v>1</v>
      </c>
      <c r="W88" s="145">
        <f t="shared" ref="W88:W89" si="485">IF(N88&lt;&gt;"Non Mesuré",U88*V88,"")</f>
        <v>3</v>
      </c>
      <c r="X88" s="145"/>
      <c r="Y88" s="145">
        <f t="shared" ref="Y88:Y89" si="486">IF(N88="Non Mesuré",U88,0)</f>
        <v>0</v>
      </c>
      <c r="Z88" s="145"/>
      <c r="AA88" s="145">
        <f t="shared" ref="AA88:AA89" si="487">U88-Y88</f>
        <v>3</v>
      </c>
      <c r="AB88" s="145"/>
      <c r="AC88" s="146"/>
      <c r="AD88" s="146"/>
      <c r="AE88" s="147">
        <f t="shared" ref="AE88:AE89" si="488">IF(G88=1,W88,"")</f>
        <v>3</v>
      </c>
      <c r="AF88" s="147"/>
      <c r="AG88" s="147">
        <f t="shared" ref="AG88:AG89" si="489">IF(G88=1,Y88,"")</f>
        <v>0</v>
      </c>
      <c r="AH88" s="147"/>
      <c r="AI88" s="147">
        <f t="shared" ref="AI88:AI89" si="490">IF(G88=1,AA88,"")</f>
        <v>3</v>
      </c>
      <c r="AJ88" s="148"/>
      <c r="AK88" s="149"/>
      <c r="AL88" s="147"/>
      <c r="AM88" s="147" t="str">
        <f t="shared" ref="AM88:AM89" si="491">IF(G88=2,W88,"")</f>
        <v/>
      </c>
      <c r="AN88" s="147"/>
      <c r="AO88" s="147" t="str">
        <f t="shared" ref="AO88:AO89" si="492">IF(G88=2,Y88,"")</f>
        <v/>
      </c>
      <c r="AP88" s="147"/>
      <c r="AQ88" s="147" t="str">
        <f t="shared" ref="AQ88:AQ89" si="493">IF(G88=2,AA88,"")</f>
        <v/>
      </c>
      <c r="AR88" s="148"/>
      <c r="AS88" s="149"/>
      <c r="AT88" s="147"/>
      <c r="AU88" s="147" t="str">
        <f t="shared" ref="AU88:AU89" si="494">IF(G88=3,W88,"")</f>
        <v/>
      </c>
      <c r="AV88" s="147"/>
      <c r="AW88" s="147" t="str">
        <f t="shared" ref="AW88:AW89" si="495">IF(G88=3,Y88,"")</f>
        <v/>
      </c>
      <c r="AX88" s="147"/>
      <c r="AY88" s="147" t="str">
        <f t="shared" ref="AY88:AY89" si="496">IF(G88=3,AA88,"")</f>
        <v/>
      </c>
      <c r="AZ88" s="148"/>
      <c r="BA88" s="149"/>
      <c r="BB88" s="147"/>
      <c r="BC88" s="147" t="str">
        <f t="shared" ref="BC88:BC89" si="497">IF(G88=4,W88,"")</f>
        <v/>
      </c>
      <c r="BD88" s="147"/>
      <c r="BE88" s="147" t="str">
        <f t="shared" ref="BE88:BE89" si="498">IF(G88=4,Y88,"")</f>
        <v/>
      </c>
      <c r="BF88" s="147"/>
      <c r="BG88" s="147" t="str">
        <f t="shared" ref="BG88:BG89" si="499">IF(G88=4,AA88,"")</f>
        <v/>
      </c>
      <c r="BH88" s="148"/>
      <c r="BI88" s="149"/>
      <c r="BJ88" s="145"/>
      <c r="BK88" s="147" t="str">
        <f t="shared" ref="BK88:BK89" si="500">IF(G88=5,W88,"")</f>
        <v/>
      </c>
      <c r="BL88" s="147"/>
      <c r="BM88" s="147" t="str">
        <f t="shared" ref="BM88:BM89" si="501">IF(G88=5,Y88,"")</f>
        <v/>
      </c>
      <c r="BN88" s="147"/>
      <c r="BO88" s="147" t="str">
        <f t="shared" ref="BO88:BO89" si="502">IF(G88=5,AA88,"")</f>
        <v/>
      </c>
      <c r="BP88" s="148"/>
      <c r="BQ88" s="149"/>
      <c r="BR88" s="145"/>
      <c r="BS88" s="147" t="str">
        <f t="shared" si="279"/>
        <v/>
      </c>
      <c r="BT88" s="147"/>
      <c r="BU88" s="147" t="str">
        <f t="shared" si="280"/>
        <v/>
      </c>
      <c r="BV88" s="147"/>
      <c r="BW88" s="147" t="str">
        <f t="shared" si="281"/>
        <v/>
      </c>
      <c r="BX88" s="148"/>
      <c r="BY88" s="149"/>
      <c r="BZ88" s="150"/>
      <c r="CA88" s="147" t="str">
        <f t="shared" si="282"/>
        <v/>
      </c>
      <c r="CB88" s="147"/>
      <c r="CC88" s="147" t="str">
        <f t="shared" si="283"/>
        <v/>
      </c>
      <c r="CD88" s="147"/>
      <c r="CE88" s="147" t="str">
        <f t="shared" si="284"/>
        <v/>
      </c>
      <c r="CF88" s="148"/>
      <c r="CI88" s="147" t="str">
        <f t="shared" si="285"/>
        <v/>
      </c>
      <c r="CJ88" s="147"/>
      <c r="CK88" s="147" t="str">
        <f t="shared" si="286"/>
        <v/>
      </c>
      <c r="CL88" s="147"/>
      <c r="CM88" s="147" t="str">
        <f t="shared" si="287"/>
        <v/>
      </c>
      <c r="CN88" s="148"/>
    </row>
    <row r="89" spans="1:122" s="144" customFormat="1" ht="40.5" customHeight="1" x14ac:dyDescent="0.25">
      <c r="B89" s="121" t="s">
        <v>64</v>
      </c>
      <c r="C89" s="111" t="str">
        <f t="shared" si="278"/>
        <v>3 - L'ACHEMINEMENT SUR LE LIEU - LES EXTERIEURS - LA SIGNALISATION - LA TERRASSE (SI EXISTANTE)</v>
      </c>
      <c r="D89" s="258" t="s">
        <v>173</v>
      </c>
      <c r="E89" s="121"/>
      <c r="F89" s="114">
        <v>0.1</v>
      </c>
      <c r="G89" s="114">
        <f t="shared" si="461"/>
        <v>1</v>
      </c>
      <c r="H89" s="140" t="s">
        <v>56</v>
      </c>
      <c r="I89" s="141"/>
      <c r="J89" s="162">
        <v>200</v>
      </c>
      <c r="K89" s="142">
        <f>IF(J89&lt;&gt;"",MAX(K$1:K88)+1,"")</f>
        <v>75</v>
      </c>
      <c r="L89" s="336" t="s">
        <v>493</v>
      </c>
      <c r="M89" s="350">
        <v>3</v>
      </c>
      <c r="N89" s="338" t="s">
        <v>0</v>
      </c>
      <c r="O89" s="343"/>
      <c r="P89" s="351"/>
      <c r="Q89" s="336" t="s">
        <v>558</v>
      </c>
      <c r="R89" s="348" t="s">
        <v>67</v>
      </c>
      <c r="S89" s="143"/>
      <c r="T89" s="187"/>
      <c r="U89" s="145">
        <f t="shared" si="483"/>
        <v>3</v>
      </c>
      <c r="V89" s="145">
        <f t="shared" si="484"/>
        <v>1</v>
      </c>
      <c r="W89" s="145">
        <f t="shared" si="485"/>
        <v>3</v>
      </c>
      <c r="X89" s="145"/>
      <c r="Y89" s="145">
        <f t="shared" si="486"/>
        <v>0</v>
      </c>
      <c r="Z89" s="145"/>
      <c r="AA89" s="145">
        <f t="shared" si="487"/>
        <v>3</v>
      </c>
      <c r="AB89" s="145"/>
      <c r="AC89" s="146"/>
      <c r="AD89" s="146"/>
      <c r="AE89" s="147">
        <f t="shared" si="488"/>
        <v>3</v>
      </c>
      <c r="AF89" s="147"/>
      <c r="AG89" s="147">
        <f t="shared" si="489"/>
        <v>0</v>
      </c>
      <c r="AH89" s="147"/>
      <c r="AI89" s="147">
        <f t="shared" si="490"/>
        <v>3</v>
      </c>
      <c r="AJ89" s="148"/>
      <c r="AK89" s="149"/>
      <c r="AL89" s="147"/>
      <c r="AM89" s="147" t="str">
        <f t="shared" si="491"/>
        <v/>
      </c>
      <c r="AN89" s="147"/>
      <c r="AO89" s="147" t="str">
        <f t="shared" si="492"/>
        <v/>
      </c>
      <c r="AP89" s="147"/>
      <c r="AQ89" s="147" t="str">
        <f t="shared" si="493"/>
        <v/>
      </c>
      <c r="AR89" s="148"/>
      <c r="AS89" s="149"/>
      <c r="AT89" s="147"/>
      <c r="AU89" s="147" t="str">
        <f t="shared" si="494"/>
        <v/>
      </c>
      <c r="AV89" s="147"/>
      <c r="AW89" s="147" t="str">
        <f t="shared" si="495"/>
        <v/>
      </c>
      <c r="AX89" s="147"/>
      <c r="AY89" s="147" t="str">
        <f t="shared" si="496"/>
        <v/>
      </c>
      <c r="AZ89" s="148"/>
      <c r="BA89" s="149"/>
      <c r="BB89" s="147"/>
      <c r="BC89" s="147" t="str">
        <f t="shared" si="497"/>
        <v/>
      </c>
      <c r="BD89" s="147"/>
      <c r="BE89" s="147" t="str">
        <f t="shared" si="498"/>
        <v/>
      </c>
      <c r="BF89" s="147"/>
      <c r="BG89" s="147" t="str">
        <f t="shared" si="499"/>
        <v/>
      </c>
      <c r="BH89" s="148"/>
      <c r="BI89" s="149"/>
      <c r="BJ89" s="145"/>
      <c r="BK89" s="147" t="str">
        <f t="shared" si="500"/>
        <v/>
      </c>
      <c r="BL89" s="147"/>
      <c r="BM89" s="147" t="str">
        <f t="shared" si="501"/>
        <v/>
      </c>
      <c r="BN89" s="147"/>
      <c r="BO89" s="147" t="str">
        <f t="shared" si="502"/>
        <v/>
      </c>
      <c r="BP89" s="148"/>
      <c r="BQ89" s="149"/>
      <c r="BR89" s="145"/>
      <c r="BS89" s="147" t="str">
        <f t="shared" si="279"/>
        <v/>
      </c>
      <c r="BT89" s="147"/>
      <c r="BU89" s="147" t="str">
        <f t="shared" si="280"/>
        <v/>
      </c>
      <c r="BV89" s="147"/>
      <c r="BW89" s="147" t="str">
        <f t="shared" si="281"/>
        <v/>
      </c>
      <c r="BX89" s="148"/>
      <c r="BY89" s="149"/>
      <c r="BZ89" s="150"/>
      <c r="CA89" s="147" t="str">
        <f t="shared" si="282"/>
        <v/>
      </c>
      <c r="CB89" s="147"/>
      <c r="CC89" s="147" t="str">
        <f t="shared" si="283"/>
        <v/>
      </c>
      <c r="CD89" s="147"/>
      <c r="CE89" s="147" t="str">
        <f t="shared" si="284"/>
        <v/>
      </c>
      <c r="CF89" s="148"/>
      <c r="CI89" s="147" t="str">
        <f t="shared" si="285"/>
        <v/>
      </c>
      <c r="CJ89" s="147"/>
      <c r="CK89" s="147" t="str">
        <f t="shared" si="286"/>
        <v/>
      </c>
      <c r="CL89" s="147"/>
      <c r="CM89" s="147" t="str">
        <f t="shared" si="287"/>
        <v/>
      </c>
      <c r="CN89" s="148"/>
      <c r="DR89" s="142"/>
    </row>
    <row r="90" spans="1:122" s="144" customFormat="1" ht="30" customHeight="1" x14ac:dyDescent="0.2">
      <c r="A90" s="139"/>
      <c r="B90" s="139"/>
      <c r="C90" s="111" t="str">
        <f t="shared" ref="C90:C121" si="503">L$90</f>
        <v xml:space="preserve">4 - L'ACCUEIL DU CLIENT - LA PRISE DE COMMANDE - LE SERVICE - LE DEPART </v>
      </c>
      <c r="D90" s="245"/>
      <c r="E90" s="110"/>
      <c r="F90" s="110" t="e">
        <f>VLOOKUP(H90,Feuil1!A$1:B$5,2,0)</f>
        <v>#N/A</v>
      </c>
      <c r="G90" s="139"/>
      <c r="H90" s="140"/>
      <c r="I90" s="166"/>
      <c r="J90" s="142"/>
      <c r="K90" s="296" t="str">
        <f>IF(J90&lt;&gt;"",MAX(K$1:K89)+1,"")</f>
        <v/>
      </c>
      <c r="L90" s="402" t="s">
        <v>192</v>
      </c>
      <c r="M90" s="403" t="s">
        <v>28</v>
      </c>
      <c r="N90" s="404" t="s">
        <v>29</v>
      </c>
      <c r="O90" s="405" t="s">
        <v>30</v>
      </c>
      <c r="P90" s="409" t="str">
        <f t="shared" ref="P90:P121" si="504">IF(ISERROR(SEARCH("Pas de NM possible",Q90)),"","oui")</f>
        <v/>
      </c>
      <c r="Q90" s="407" t="s">
        <v>31</v>
      </c>
      <c r="R90" s="408" t="s">
        <v>487</v>
      </c>
      <c r="S90" s="143"/>
      <c r="U90" s="145"/>
      <c r="V90" s="145"/>
      <c r="W90" s="145"/>
      <c r="X90" s="145">
        <f>SUM(W61:W89)</f>
        <v>64</v>
      </c>
      <c r="Y90" s="150"/>
      <c r="Z90" s="145">
        <f>SUM(Y61:Y89)</f>
        <v>0</v>
      </c>
      <c r="AA90" s="150"/>
      <c r="AB90" s="145">
        <f>SUM(AA61:AA89)</f>
        <v>64</v>
      </c>
      <c r="AC90" s="146">
        <f>X90/AB90</f>
        <v>1</v>
      </c>
      <c r="AD90" s="146"/>
      <c r="AE90" s="147" t="str">
        <f t="shared" ref="AE90" si="505">IF(G90=1,W90,"")</f>
        <v/>
      </c>
      <c r="AF90" s="147"/>
      <c r="AG90" s="147" t="str">
        <f t="shared" ref="AG90" si="506">IF(G90=1,Y90,"")</f>
        <v/>
      </c>
      <c r="AH90" s="147"/>
      <c r="AI90" s="147" t="str">
        <f t="shared" ref="AI90" si="507">IF(G90=1,AA90,"")</f>
        <v/>
      </c>
      <c r="AJ90" s="148"/>
      <c r="AK90" s="149"/>
      <c r="AL90" s="147"/>
      <c r="AM90" s="147" t="str">
        <f t="shared" ref="AM90" si="508">IF(G90=2,W90,"")</f>
        <v/>
      </c>
      <c r="AN90" s="147"/>
      <c r="AO90" s="147" t="str">
        <f t="shared" ref="AO90" si="509">IF(G90=2,Y90,"")</f>
        <v/>
      </c>
      <c r="AP90" s="147"/>
      <c r="AQ90" s="147" t="str">
        <f t="shared" ref="AQ90" si="510">IF(G90=2,AA90,"")</f>
        <v/>
      </c>
      <c r="AR90" s="148"/>
      <c r="AS90" s="149"/>
      <c r="AT90" s="147"/>
      <c r="AU90" s="147" t="str">
        <f t="shared" ref="AU90" si="511">IF(G90=3,W90,"")</f>
        <v/>
      </c>
      <c r="AV90" s="147"/>
      <c r="AW90" s="147" t="str">
        <f t="shared" ref="AW90" si="512">IF(G90=3,Y90,"")</f>
        <v/>
      </c>
      <c r="AX90" s="147"/>
      <c r="AY90" s="147" t="str">
        <f t="shared" ref="AY90" si="513">IF(G90=3,AA90,"")</f>
        <v/>
      </c>
      <c r="AZ90" s="148"/>
      <c r="BA90" s="149"/>
      <c r="BB90" s="147"/>
      <c r="BC90" s="147" t="str">
        <f t="shared" ref="BC90" si="514">IF(G90=4,W90,"")</f>
        <v/>
      </c>
      <c r="BD90" s="147"/>
      <c r="BE90" s="147" t="str">
        <f t="shared" ref="BE90" si="515">IF(G90=4,Y90,"")</f>
        <v/>
      </c>
      <c r="BF90" s="147"/>
      <c r="BG90" s="147" t="str">
        <f t="shared" ref="BG90" si="516">IF(G90=4,AA90,"")</f>
        <v/>
      </c>
      <c r="BH90" s="148"/>
      <c r="BI90" s="149"/>
      <c r="BJ90" s="145"/>
      <c r="BK90" s="147" t="str">
        <f t="shared" ref="BK90" si="517">IF(G90=5,W90,"")</f>
        <v/>
      </c>
      <c r="BL90" s="147"/>
      <c r="BM90" s="147" t="str">
        <f t="shared" ref="BM90" si="518">IF(G90=5,Y90,"")</f>
        <v/>
      </c>
      <c r="BN90" s="147"/>
      <c r="BO90" s="147" t="str">
        <f t="shared" ref="BO90" si="519">IF(G90=5,AA90,"")</f>
        <v/>
      </c>
      <c r="BP90" s="148"/>
      <c r="BQ90" s="149"/>
      <c r="BR90" s="145"/>
      <c r="BS90" s="147" t="str">
        <f t="shared" si="279"/>
        <v/>
      </c>
      <c r="BT90" s="147"/>
      <c r="BU90" s="147" t="str">
        <f t="shared" si="280"/>
        <v/>
      </c>
      <c r="BV90" s="147"/>
      <c r="BW90" s="147" t="str">
        <f t="shared" si="281"/>
        <v/>
      </c>
      <c r="BX90" s="148"/>
      <c r="BY90" s="149"/>
      <c r="BZ90" s="150"/>
      <c r="CA90" s="147" t="str">
        <f t="shared" si="282"/>
        <v/>
      </c>
      <c r="CB90" s="147"/>
      <c r="CC90" s="147" t="str">
        <f t="shared" si="283"/>
        <v/>
      </c>
      <c r="CD90" s="147"/>
      <c r="CE90" s="147" t="str">
        <f t="shared" si="284"/>
        <v/>
      </c>
      <c r="CF90" s="148"/>
      <c r="CI90" s="147" t="str">
        <f t="shared" si="285"/>
        <v/>
      </c>
      <c r="CJ90" s="147"/>
      <c r="CK90" s="147" t="str">
        <f t="shared" si="286"/>
        <v/>
      </c>
      <c r="CL90" s="147"/>
      <c r="CM90" s="147" t="str">
        <f t="shared" si="287"/>
        <v/>
      </c>
      <c r="CN90" s="148"/>
    </row>
    <row r="91" spans="1:122" s="161" customFormat="1" ht="18" customHeight="1" x14ac:dyDescent="0.25">
      <c r="A91" s="110"/>
      <c r="B91" s="110"/>
      <c r="C91" s="111" t="str">
        <f t="shared" si="503"/>
        <v xml:space="preserve">4 - L'ACCUEIL DU CLIENT - LA PRISE DE COMMANDE - LE SERVICE - LE DEPART </v>
      </c>
      <c r="D91" s="245" t="str">
        <f t="shared" ref="D91:D99" si="520">L$91</f>
        <v>L'accueil du client au bar / à la brasserie</v>
      </c>
      <c r="E91" s="110"/>
      <c r="F91" s="110" t="e">
        <f>VLOOKUP(H91,Feuil1!A$1:B$5,2,0)</f>
        <v>#N/A</v>
      </c>
      <c r="G91" s="110"/>
      <c r="H91" s="186"/>
      <c r="I91" s="183"/>
      <c r="J91" s="153"/>
      <c r="K91" s="134" t="str">
        <f>IF(J91&lt;&gt;"",MAX(K$1:K90)+1,"")</f>
        <v/>
      </c>
      <c r="L91" s="184" t="s">
        <v>193</v>
      </c>
      <c r="M91" s="135"/>
      <c r="N91" s="240"/>
      <c r="O91" s="300"/>
      <c r="P91" s="238" t="str">
        <f t="shared" si="504"/>
        <v/>
      </c>
      <c r="Q91" s="185"/>
      <c r="R91" s="309"/>
      <c r="S91" s="185"/>
      <c r="U91" s="176"/>
      <c r="V91" s="176"/>
      <c r="W91" s="176"/>
      <c r="X91" s="177"/>
      <c r="Y91" s="176"/>
      <c r="Z91" s="176"/>
      <c r="AA91" s="176"/>
      <c r="AB91" s="176"/>
      <c r="AC91" s="178"/>
      <c r="AD91" s="179"/>
      <c r="AE91" s="157"/>
      <c r="AF91" s="157"/>
      <c r="AG91" s="157"/>
      <c r="AH91" s="157"/>
      <c r="AI91" s="157"/>
      <c r="AJ91" s="158"/>
      <c r="AK91" s="159"/>
      <c r="AL91" s="157"/>
      <c r="AM91" s="157"/>
      <c r="AN91" s="157"/>
      <c r="AO91" s="157"/>
      <c r="AP91" s="157"/>
      <c r="AQ91" s="157"/>
      <c r="AR91" s="158"/>
      <c r="AS91" s="159"/>
      <c r="AT91" s="157"/>
      <c r="AU91" s="157"/>
      <c r="AV91" s="157"/>
      <c r="AW91" s="157"/>
      <c r="AX91" s="157"/>
      <c r="AY91" s="157"/>
      <c r="AZ91" s="158"/>
      <c r="BA91" s="159"/>
      <c r="BB91" s="157"/>
      <c r="BC91" s="157"/>
      <c r="BD91" s="157"/>
      <c r="BE91" s="157"/>
      <c r="BF91" s="157"/>
      <c r="BG91" s="157"/>
      <c r="BH91" s="158"/>
      <c r="BI91" s="159"/>
      <c r="BJ91" s="154"/>
      <c r="BK91" s="157"/>
      <c r="BL91" s="157"/>
      <c r="BM91" s="157"/>
      <c r="BN91" s="157"/>
      <c r="BO91" s="157"/>
      <c r="BP91" s="158"/>
      <c r="BQ91" s="159"/>
      <c r="BR91" s="154"/>
      <c r="BS91" s="157" t="str">
        <f t="shared" si="279"/>
        <v/>
      </c>
      <c r="BT91" s="157"/>
      <c r="BU91" s="157" t="str">
        <f t="shared" si="280"/>
        <v/>
      </c>
      <c r="BV91" s="157"/>
      <c r="BW91" s="157" t="str">
        <f t="shared" si="281"/>
        <v/>
      </c>
      <c r="BX91" s="158"/>
      <c r="BY91" s="159"/>
      <c r="BZ91" s="160"/>
      <c r="CA91" s="157" t="str">
        <f t="shared" si="282"/>
        <v/>
      </c>
      <c r="CB91" s="157"/>
      <c r="CC91" s="157" t="str">
        <f t="shared" si="283"/>
        <v/>
      </c>
      <c r="CD91" s="157"/>
      <c r="CE91" s="157" t="str">
        <f t="shared" si="284"/>
        <v/>
      </c>
      <c r="CF91" s="158"/>
      <c r="CI91" s="157" t="str">
        <f t="shared" si="285"/>
        <v/>
      </c>
      <c r="CJ91" s="157"/>
      <c r="CK91" s="157" t="str">
        <f t="shared" si="286"/>
        <v/>
      </c>
      <c r="CL91" s="157"/>
      <c r="CM91" s="157" t="str">
        <f t="shared" si="287"/>
        <v/>
      </c>
      <c r="CN91" s="158"/>
    </row>
    <row r="92" spans="1:122" s="144" customFormat="1" ht="42" customHeight="1" x14ac:dyDescent="0.2">
      <c r="A92" s="139"/>
      <c r="B92" s="139" t="s">
        <v>55</v>
      </c>
      <c r="C92" s="111" t="str">
        <f t="shared" si="503"/>
        <v xml:space="preserve">4 - L'ACCUEIL DU CLIENT - LA PRISE DE COMMANDE - LE SERVICE - LE DEPART </v>
      </c>
      <c r="D92" s="245" t="str">
        <f t="shared" si="520"/>
        <v>L'accueil du client au bar / à la brasserie</v>
      </c>
      <c r="E92" s="110"/>
      <c r="F92" s="110">
        <f>VLOOKUP(H92,Feuil1!A$1:B$5,2,0)</f>
        <v>0.35</v>
      </c>
      <c r="G92" s="139">
        <f t="shared" ref="G92:G99" si="521">IF(H92="Information et Communication",1,IF(H92="Savoir-faire Savoir-être",2,IF(H92="Confort et hygiène",3,IF(H92="Qualité de la prestation",5,IF(H92="Développement Durable",4)))))</f>
        <v>2</v>
      </c>
      <c r="H92" s="140" t="s">
        <v>106</v>
      </c>
      <c r="I92" s="141" t="s">
        <v>194</v>
      </c>
      <c r="J92" s="142">
        <v>17</v>
      </c>
      <c r="K92" s="142">
        <f>IF(J92&lt;&gt;"",MAX(K$1:K91)+1,"")</f>
        <v>76</v>
      </c>
      <c r="L92" s="321" t="s">
        <v>195</v>
      </c>
      <c r="M92" s="322">
        <v>1</v>
      </c>
      <c r="N92" s="323" t="s">
        <v>0</v>
      </c>
      <c r="O92" s="324"/>
      <c r="P92" s="325" t="str">
        <f t="shared" si="504"/>
        <v/>
      </c>
      <c r="Q92" s="321" t="s">
        <v>196</v>
      </c>
      <c r="R92" s="326" t="s">
        <v>67</v>
      </c>
      <c r="S92" s="143"/>
      <c r="U92" s="145">
        <f t="shared" ref="U92:U95" si="522">M92</f>
        <v>1</v>
      </c>
      <c r="V92" s="145">
        <f t="shared" ref="V92:V94" si="523">IF(N92="OUI",1,IF(N92="NON",0,IF(N92="Non Mesuré","",0)))</f>
        <v>1</v>
      </c>
      <c r="W92" s="145">
        <f t="shared" ref="W92:W95" si="524">IF(N92&lt;&gt;"Non Mesuré",U92*V92,"")</f>
        <v>1</v>
      </c>
      <c r="X92" s="145"/>
      <c r="Y92" s="145">
        <f t="shared" ref="Y92:Y95" si="525">IF(N92="Non Mesuré",U92,0)</f>
        <v>0</v>
      </c>
      <c r="Z92" s="145"/>
      <c r="AA92" s="145">
        <f t="shared" ref="AA92:AA95" si="526">U92-Y92</f>
        <v>1</v>
      </c>
      <c r="AB92" s="145"/>
      <c r="AC92" s="146"/>
      <c r="AD92" s="146"/>
      <c r="AE92" s="147" t="str">
        <f t="shared" ref="AE92:AE95" si="527">IF(G92=1,W92,"")</f>
        <v/>
      </c>
      <c r="AF92" s="147"/>
      <c r="AG92" s="147" t="str">
        <f t="shared" ref="AG92:AG95" si="528">IF(G92=1,Y92,"")</f>
        <v/>
      </c>
      <c r="AH92" s="147"/>
      <c r="AI92" s="147" t="str">
        <f t="shared" ref="AI92:AI95" si="529">IF(G92=1,AA92,"")</f>
        <v/>
      </c>
      <c r="AJ92" s="148"/>
      <c r="AK92" s="149"/>
      <c r="AL92" s="147"/>
      <c r="AM92" s="147">
        <f t="shared" ref="AM92:AM95" si="530">IF(G92=2,W92,"")</f>
        <v>1</v>
      </c>
      <c r="AN92" s="147"/>
      <c r="AO92" s="147">
        <f t="shared" ref="AO92:AO95" si="531">IF(G92=2,Y92,"")</f>
        <v>0</v>
      </c>
      <c r="AP92" s="147"/>
      <c r="AQ92" s="147">
        <f t="shared" ref="AQ92:AQ95" si="532">IF(G92=2,AA92,"")</f>
        <v>1</v>
      </c>
      <c r="AR92" s="148"/>
      <c r="AS92" s="149"/>
      <c r="AT92" s="147"/>
      <c r="AU92" s="147" t="str">
        <f t="shared" ref="AU92:AU95" si="533">IF(G92=3,W92,"")</f>
        <v/>
      </c>
      <c r="AV92" s="147"/>
      <c r="AW92" s="147" t="str">
        <f t="shared" ref="AW92:AW95" si="534">IF(G92=3,Y92,"")</f>
        <v/>
      </c>
      <c r="AX92" s="147"/>
      <c r="AY92" s="147" t="str">
        <f t="shared" ref="AY92:AY95" si="535">IF(G92=3,AA92,"")</f>
        <v/>
      </c>
      <c r="AZ92" s="148"/>
      <c r="BA92" s="149"/>
      <c r="BB92" s="147"/>
      <c r="BC92" s="147" t="str">
        <f t="shared" ref="BC92:BC95" si="536">IF(G92=4,W92,"")</f>
        <v/>
      </c>
      <c r="BD92" s="147"/>
      <c r="BE92" s="147" t="str">
        <f t="shared" ref="BE92:BE95" si="537">IF(G92=4,Y92,"")</f>
        <v/>
      </c>
      <c r="BF92" s="147"/>
      <c r="BG92" s="147" t="str">
        <f t="shared" ref="BG92:BG95" si="538">IF(G92=4,AA92,"")</f>
        <v/>
      </c>
      <c r="BH92" s="148"/>
      <c r="BI92" s="149"/>
      <c r="BJ92" s="145"/>
      <c r="BK92" s="147" t="str">
        <f t="shared" ref="BK92:BK95" si="539">IF(G92=5,W92,"")</f>
        <v/>
      </c>
      <c r="BL92" s="147"/>
      <c r="BM92" s="147" t="str">
        <f t="shared" ref="BM92:BM95" si="540">IF(G92=5,Y92,"")</f>
        <v/>
      </c>
      <c r="BN92" s="147"/>
      <c r="BO92" s="147" t="str">
        <f t="shared" ref="BO92:BO95" si="541">IF(G92=5,AA92,"")</f>
        <v/>
      </c>
      <c r="BP92" s="148"/>
      <c r="BQ92" s="149"/>
      <c r="BR92" s="145"/>
      <c r="BS92" s="147" t="str">
        <f t="shared" si="279"/>
        <v/>
      </c>
      <c r="BT92" s="147"/>
      <c r="BU92" s="147" t="str">
        <f t="shared" si="280"/>
        <v/>
      </c>
      <c r="BV92" s="147"/>
      <c r="BW92" s="147" t="str">
        <f t="shared" si="281"/>
        <v/>
      </c>
      <c r="BX92" s="148"/>
      <c r="BY92" s="149"/>
      <c r="BZ92" s="150"/>
      <c r="CA92" s="147" t="str">
        <f t="shared" si="282"/>
        <v/>
      </c>
      <c r="CB92" s="147"/>
      <c r="CC92" s="147" t="str">
        <f t="shared" si="283"/>
        <v/>
      </c>
      <c r="CD92" s="147"/>
      <c r="CE92" s="147" t="str">
        <f t="shared" si="284"/>
        <v/>
      </c>
      <c r="CF92" s="148"/>
      <c r="CI92" s="147" t="str">
        <f t="shared" si="285"/>
        <v/>
      </c>
      <c r="CJ92" s="147"/>
      <c r="CK92" s="147" t="str">
        <f t="shared" si="286"/>
        <v/>
      </c>
      <c r="CL92" s="147"/>
      <c r="CM92" s="147" t="str">
        <f t="shared" si="287"/>
        <v/>
      </c>
      <c r="CN92" s="148"/>
    </row>
    <row r="93" spans="1:122" s="144" customFormat="1" ht="19.5" customHeight="1" x14ac:dyDescent="0.2">
      <c r="A93" s="139"/>
      <c r="B93" s="139" t="s">
        <v>55</v>
      </c>
      <c r="C93" s="111" t="str">
        <f t="shared" si="503"/>
        <v xml:space="preserve">4 - L'ACCUEIL DU CLIENT - LA PRISE DE COMMANDE - LE SERVICE - LE DEPART </v>
      </c>
      <c r="D93" s="245" t="str">
        <f t="shared" si="520"/>
        <v>L'accueil du client au bar / à la brasserie</v>
      </c>
      <c r="E93" s="110"/>
      <c r="F93" s="110">
        <f>VLOOKUP(H93,Feuil1!A$1:B$5,2,0)</f>
        <v>0.35</v>
      </c>
      <c r="G93" s="139">
        <f t="shared" si="521"/>
        <v>2</v>
      </c>
      <c r="H93" s="140" t="s">
        <v>106</v>
      </c>
      <c r="I93" s="141" t="s">
        <v>197</v>
      </c>
      <c r="J93" s="142">
        <v>20</v>
      </c>
      <c r="K93" s="142">
        <f>IF(J93&lt;&gt;"",MAX(K$1:K92)+1,"")</f>
        <v>77</v>
      </c>
      <c r="L93" s="248" t="s">
        <v>198</v>
      </c>
      <c r="M93" s="259">
        <v>3</v>
      </c>
      <c r="N93" s="250" t="s">
        <v>0</v>
      </c>
      <c r="O93" s="345"/>
      <c r="P93" s="346" t="str">
        <f t="shared" si="504"/>
        <v/>
      </c>
      <c r="Q93" s="248" t="s">
        <v>199</v>
      </c>
      <c r="R93" s="255" t="s">
        <v>67</v>
      </c>
      <c r="S93" s="143"/>
      <c r="U93" s="145">
        <f t="shared" si="522"/>
        <v>3</v>
      </c>
      <c r="V93" s="145">
        <f t="shared" si="523"/>
        <v>1</v>
      </c>
      <c r="W93" s="145">
        <f t="shared" si="524"/>
        <v>3</v>
      </c>
      <c r="X93" s="145"/>
      <c r="Y93" s="145">
        <f t="shared" si="525"/>
        <v>0</v>
      </c>
      <c r="Z93" s="145"/>
      <c r="AA93" s="145">
        <f t="shared" si="526"/>
        <v>3</v>
      </c>
      <c r="AB93" s="145"/>
      <c r="AC93" s="146"/>
      <c r="AD93" s="146"/>
      <c r="AE93" s="147" t="str">
        <f t="shared" si="527"/>
        <v/>
      </c>
      <c r="AF93" s="147"/>
      <c r="AG93" s="147" t="str">
        <f t="shared" si="528"/>
        <v/>
      </c>
      <c r="AH93" s="147"/>
      <c r="AI93" s="147" t="str">
        <f t="shared" si="529"/>
        <v/>
      </c>
      <c r="AJ93" s="148"/>
      <c r="AK93" s="149"/>
      <c r="AL93" s="147"/>
      <c r="AM93" s="147">
        <f t="shared" si="530"/>
        <v>3</v>
      </c>
      <c r="AN93" s="147"/>
      <c r="AO93" s="147">
        <f t="shared" si="531"/>
        <v>0</v>
      </c>
      <c r="AP93" s="147"/>
      <c r="AQ93" s="147">
        <f t="shared" si="532"/>
        <v>3</v>
      </c>
      <c r="AR93" s="148"/>
      <c r="AS93" s="149"/>
      <c r="AT93" s="147"/>
      <c r="AU93" s="147" t="str">
        <f t="shared" si="533"/>
        <v/>
      </c>
      <c r="AV93" s="147"/>
      <c r="AW93" s="147" t="str">
        <f t="shared" si="534"/>
        <v/>
      </c>
      <c r="AX93" s="147"/>
      <c r="AY93" s="147" t="str">
        <f t="shared" si="535"/>
        <v/>
      </c>
      <c r="AZ93" s="148"/>
      <c r="BA93" s="149"/>
      <c r="BB93" s="147"/>
      <c r="BC93" s="147" t="str">
        <f t="shared" si="536"/>
        <v/>
      </c>
      <c r="BD93" s="147"/>
      <c r="BE93" s="147" t="str">
        <f t="shared" si="537"/>
        <v/>
      </c>
      <c r="BF93" s="147"/>
      <c r="BG93" s="147" t="str">
        <f t="shared" si="538"/>
        <v/>
      </c>
      <c r="BH93" s="148"/>
      <c r="BI93" s="149"/>
      <c r="BJ93" s="145"/>
      <c r="BK93" s="147" t="str">
        <f t="shared" si="539"/>
        <v/>
      </c>
      <c r="BL93" s="147"/>
      <c r="BM93" s="147" t="str">
        <f t="shared" si="540"/>
        <v/>
      </c>
      <c r="BN93" s="147"/>
      <c r="BO93" s="147" t="str">
        <f t="shared" si="541"/>
        <v/>
      </c>
      <c r="BP93" s="148"/>
      <c r="BQ93" s="149"/>
      <c r="BR93" s="145"/>
      <c r="BS93" s="147" t="str">
        <f t="shared" si="279"/>
        <v/>
      </c>
      <c r="BT93" s="147"/>
      <c r="BU93" s="147" t="str">
        <f t="shared" si="280"/>
        <v/>
      </c>
      <c r="BV93" s="147"/>
      <c r="BW93" s="147" t="str">
        <f t="shared" si="281"/>
        <v/>
      </c>
      <c r="BX93" s="148"/>
      <c r="BY93" s="149"/>
      <c r="BZ93" s="150"/>
      <c r="CA93" s="147" t="str">
        <f t="shared" si="282"/>
        <v/>
      </c>
      <c r="CB93" s="147"/>
      <c r="CC93" s="147" t="str">
        <f t="shared" si="283"/>
        <v/>
      </c>
      <c r="CD93" s="147"/>
      <c r="CE93" s="147" t="str">
        <f t="shared" si="284"/>
        <v/>
      </c>
      <c r="CF93" s="148"/>
      <c r="CI93" s="147" t="str">
        <f t="shared" si="285"/>
        <v/>
      </c>
      <c r="CJ93" s="147"/>
      <c r="CK93" s="147" t="str">
        <f t="shared" si="286"/>
        <v/>
      </c>
      <c r="CL93" s="147"/>
      <c r="CM93" s="147" t="str">
        <f t="shared" si="287"/>
        <v/>
      </c>
      <c r="CN93" s="148"/>
    </row>
    <row r="94" spans="1:122" s="144" customFormat="1" ht="33.75" customHeight="1" x14ac:dyDescent="0.2">
      <c r="A94" s="139"/>
      <c r="B94" s="139" t="s">
        <v>55</v>
      </c>
      <c r="C94" s="111" t="str">
        <f t="shared" si="503"/>
        <v xml:space="preserve">4 - L'ACCUEIL DU CLIENT - LA PRISE DE COMMANDE - LE SERVICE - LE DEPART </v>
      </c>
      <c r="D94" s="245" t="str">
        <f t="shared" si="520"/>
        <v>L'accueil du client au bar / à la brasserie</v>
      </c>
      <c r="E94" s="110"/>
      <c r="F94" s="110">
        <f>VLOOKUP(H94,Feuil1!A$1:B$5,2,0)</f>
        <v>0.35</v>
      </c>
      <c r="G94" s="139">
        <f t="shared" si="521"/>
        <v>2</v>
      </c>
      <c r="H94" s="140" t="s">
        <v>106</v>
      </c>
      <c r="I94" s="141" t="s">
        <v>194</v>
      </c>
      <c r="J94" s="142">
        <v>17</v>
      </c>
      <c r="K94" s="142">
        <f>IF(J94&lt;&gt;"",MAX(K$1:K93)+1,"")</f>
        <v>78</v>
      </c>
      <c r="L94" s="248" t="s">
        <v>498</v>
      </c>
      <c r="M94" s="259">
        <v>3</v>
      </c>
      <c r="N94" s="250" t="s">
        <v>0</v>
      </c>
      <c r="O94" s="345"/>
      <c r="P94" s="346" t="str">
        <f t="shared" si="504"/>
        <v/>
      </c>
      <c r="Q94" s="248"/>
      <c r="R94" s="349" t="s">
        <v>67</v>
      </c>
      <c r="S94" s="143"/>
      <c r="U94" s="145">
        <f t="shared" si="522"/>
        <v>3</v>
      </c>
      <c r="V94" s="145">
        <f t="shared" si="523"/>
        <v>1</v>
      </c>
      <c r="W94" s="145">
        <f t="shared" si="524"/>
        <v>3</v>
      </c>
      <c r="X94" s="145"/>
      <c r="Y94" s="145">
        <f t="shared" si="525"/>
        <v>0</v>
      </c>
      <c r="Z94" s="145"/>
      <c r="AA94" s="145">
        <f t="shared" si="526"/>
        <v>3</v>
      </c>
      <c r="AB94" s="145"/>
      <c r="AC94" s="146"/>
      <c r="AD94" s="146"/>
      <c r="AE94" s="147" t="str">
        <f t="shared" si="527"/>
        <v/>
      </c>
      <c r="AF94" s="147"/>
      <c r="AG94" s="147" t="str">
        <f t="shared" si="528"/>
        <v/>
      </c>
      <c r="AH94" s="147"/>
      <c r="AI94" s="147" t="str">
        <f t="shared" si="529"/>
        <v/>
      </c>
      <c r="AJ94" s="148"/>
      <c r="AK94" s="149"/>
      <c r="AL94" s="147"/>
      <c r="AM94" s="147">
        <f t="shared" si="530"/>
        <v>3</v>
      </c>
      <c r="AN94" s="147"/>
      <c r="AO94" s="147">
        <f t="shared" si="531"/>
        <v>0</v>
      </c>
      <c r="AP94" s="147"/>
      <c r="AQ94" s="147">
        <f t="shared" si="532"/>
        <v>3</v>
      </c>
      <c r="AR94" s="148"/>
      <c r="AS94" s="149"/>
      <c r="AT94" s="147"/>
      <c r="AU94" s="147" t="str">
        <f t="shared" si="533"/>
        <v/>
      </c>
      <c r="AV94" s="147"/>
      <c r="AW94" s="147" t="str">
        <f t="shared" si="534"/>
        <v/>
      </c>
      <c r="AX94" s="147"/>
      <c r="AY94" s="147" t="str">
        <f t="shared" si="535"/>
        <v/>
      </c>
      <c r="AZ94" s="148"/>
      <c r="BA94" s="149"/>
      <c r="BB94" s="147"/>
      <c r="BC94" s="147" t="str">
        <f t="shared" si="536"/>
        <v/>
      </c>
      <c r="BD94" s="147"/>
      <c r="BE94" s="147" t="str">
        <f t="shared" si="537"/>
        <v/>
      </c>
      <c r="BF94" s="147"/>
      <c r="BG94" s="147" t="str">
        <f t="shared" si="538"/>
        <v/>
      </c>
      <c r="BH94" s="148"/>
      <c r="BI94" s="149"/>
      <c r="BJ94" s="145"/>
      <c r="BK94" s="147" t="str">
        <f t="shared" si="539"/>
        <v/>
      </c>
      <c r="BL94" s="147"/>
      <c r="BM94" s="147" t="str">
        <f t="shared" si="540"/>
        <v/>
      </c>
      <c r="BN94" s="147"/>
      <c r="BO94" s="147" t="str">
        <f t="shared" si="541"/>
        <v/>
      </c>
      <c r="BP94" s="148"/>
      <c r="BQ94" s="149"/>
      <c r="BR94" s="145"/>
      <c r="BS94" s="147" t="str">
        <f t="shared" si="279"/>
        <v/>
      </c>
      <c r="BT94" s="147"/>
      <c r="BU94" s="147" t="str">
        <f t="shared" si="280"/>
        <v/>
      </c>
      <c r="BV94" s="147"/>
      <c r="BW94" s="147" t="str">
        <f t="shared" si="281"/>
        <v/>
      </c>
      <c r="BX94" s="148"/>
      <c r="BY94" s="149"/>
      <c r="BZ94" s="150"/>
      <c r="CA94" s="147" t="str">
        <f t="shared" si="282"/>
        <v/>
      </c>
      <c r="CB94" s="147"/>
      <c r="CC94" s="147" t="str">
        <f t="shared" si="283"/>
        <v/>
      </c>
      <c r="CD94" s="147"/>
      <c r="CE94" s="147" t="str">
        <f t="shared" si="284"/>
        <v/>
      </c>
      <c r="CF94" s="148"/>
      <c r="CI94" s="147" t="str">
        <f t="shared" si="285"/>
        <v/>
      </c>
      <c r="CJ94" s="147"/>
      <c r="CK94" s="147" t="str">
        <f t="shared" si="286"/>
        <v/>
      </c>
      <c r="CL94" s="147"/>
      <c r="CM94" s="147" t="str">
        <f t="shared" si="287"/>
        <v/>
      </c>
      <c r="CN94" s="148"/>
    </row>
    <row r="95" spans="1:122" s="144" customFormat="1" ht="33.75" customHeight="1" x14ac:dyDescent="0.2">
      <c r="A95" s="139"/>
      <c r="B95" s="139" t="s">
        <v>55</v>
      </c>
      <c r="C95" s="111" t="str">
        <f t="shared" si="503"/>
        <v xml:space="preserve">4 - L'ACCUEIL DU CLIENT - LA PRISE DE COMMANDE - LE SERVICE - LE DEPART </v>
      </c>
      <c r="D95" s="245" t="str">
        <f t="shared" si="520"/>
        <v>L'accueil du client au bar / à la brasserie</v>
      </c>
      <c r="E95" s="110"/>
      <c r="F95" s="110">
        <f>VLOOKUP(H95,Feuil1!A$1:B$5,2,0)</f>
        <v>0.35</v>
      </c>
      <c r="G95" s="139">
        <f t="shared" si="521"/>
        <v>2</v>
      </c>
      <c r="H95" s="140" t="s">
        <v>106</v>
      </c>
      <c r="I95" s="141" t="s">
        <v>194</v>
      </c>
      <c r="J95" s="142">
        <v>17</v>
      </c>
      <c r="K95" s="142">
        <f>IF(J95&lt;&gt;"",MAX(K$1:K94)+1,"")</f>
        <v>79</v>
      </c>
      <c r="L95" s="248" t="s">
        <v>200</v>
      </c>
      <c r="M95" s="259">
        <v>9</v>
      </c>
      <c r="N95" s="250" t="s">
        <v>70</v>
      </c>
      <c r="O95" s="345"/>
      <c r="P95" s="346" t="str">
        <f t="shared" si="504"/>
        <v/>
      </c>
      <c r="Q95" s="248" t="s">
        <v>201</v>
      </c>
      <c r="R95" s="349" t="s">
        <v>67</v>
      </c>
      <c r="S95" s="143"/>
      <c r="U95" s="145">
        <f t="shared" si="522"/>
        <v>9</v>
      </c>
      <c r="V95" s="145">
        <f>IF(N95="Très Satisfaisant",1,IF(N95="Satisfaisant",0.75,IF(N95="Insatisfaisant",0.25,IF(N95="Très Insatisfaisant",0,IF(N95="Non Mesuré","",0)))))</f>
        <v>1</v>
      </c>
      <c r="W95" s="145">
        <f t="shared" si="524"/>
        <v>9</v>
      </c>
      <c r="X95" s="145"/>
      <c r="Y95" s="145">
        <f t="shared" si="525"/>
        <v>0</v>
      </c>
      <c r="Z95" s="145"/>
      <c r="AA95" s="145">
        <f t="shared" si="526"/>
        <v>9</v>
      </c>
      <c r="AB95" s="145"/>
      <c r="AC95" s="151"/>
      <c r="AD95" s="150"/>
      <c r="AE95" s="147" t="str">
        <f t="shared" si="527"/>
        <v/>
      </c>
      <c r="AF95" s="147"/>
      <c r="AG95" s="147" t="str">
        <f t="shared" si="528"/>
        <v/>
      </c>
      <c r="AH95" s="147"/>
      <c r="AI95" s="147" t="str">
        <f t="shared" si="529"/>
        <v/>
      </c>
      <c r="AJ95" s="148"/>
      <c r="AK95" s="149"/>
      <c r="AL95" s="147"/>
      <c r="AM95" s="147">
        <f t="shared" si="530"/>
        <v>9</v>
      </c>
      <c r="AN95" s="147"/>
      <c r="AO95" s="147">
        <f t="shared" si="531"/>
        <v>0</v>
      </c>
      <c r="AP95" s="147"/>
      <c r="AQ95" s="147">
        <f t="shared" si="532"/>
        <v>9</v>
      </c>
      <c r="AR95" s="148"/>
      <c r="AS95" s="149"/>
      <c r="AT95" s="147"/>
      <c r="AU95" s="147" t="str">
        <f t="shared" si="533"/>
        <v/>
      </c>
      <c r="AV95" s="147"/>
      <c r="AW95" s="147" t="str">
        <f t="shared" si="534"/>
        <v/>
      </c>
      <c r="AX95" s="147"/>
      <c r="AY95" s="147" t="str">
        <f t="shared" si="535"/>
        <v/>
      </c>
      <c r="AZ95" s="148"/>
      <c r="BA95" s="149"/>
      <c r="BB95" s="147"/>
      <c r="BC95" s="147" t="str">
        <f t="shared" si="536"/>
        <v/>
      </c>
      <c r="BD95" s="147"/>
      <c r="BE95" s="147" t="str">
        <f t="shared" si="537"/>
        <v/>
      </c>
      <c r="BF95" s="147"/>
      <c r="BG95" s="147" t="str">
        <f t="shared" si="538"/>
        <v/>
      </c>
      <c r="BH95" s="148"/>
      <c r="BI95" s="149"/>
      <c r="BJ95" s="145"/>
      <c r="BK95" s="147" t="str">
        <f t="shared" si="539"/>
        <v/>
      </c>
      <c r="BL95" s="147"/>
      <c r="BM95" s="147" t="str">
        <f t="shared" si="540"/>
        <v/>
      </c>
      <c r="BN95" s="147"/>
      <c r="BO95" s="147" t="str">
        <f t="shared" si="541"/>
        <v/>
      </c>
      <c r="BP95" s="148"/>
      <c r="BQ95" s="149"/>
      <c r="BR95" s="145"/>
      <c r="BS95" s="147" t="str">
        <f t="shared" si="279"/>
        <v/>
      </c>
      <c r="BT95" s="147"/>
      <c r="BU95" s="147" t="str">
        <f t="shared" si="280"/>
        <v/>
      </c>
      <c r="BV95" s="147"/>
      <c r="BW95" s="147" t="str">
        <f t="shared" si="281"/>
        <v/>
      </c>
      <c r="BX95" s="148"/>
      <c r="BY95" s="149"/>
      <c r="BZ95" s="150"/>
      <c r="CA95" s="147" t="str">
        <f t="shared" si="282"/>
        <v/>
      </c>
      <c r="CB95" s="147"/>
      <c r="CC95" s="147" t="str">
        <f t="shared" si="283"/>
        <v/>
      </c>
      <c r="CD95" s="147"/>
      <c r="CE95" s="147" t="str">
        <f t="shared" si="284"/>
        <v/>
      </c>
      <c r="CF95" s="148"/>
      <c r="CI95" s="147" t="str">
        <f t="shared" si="285"/>
        <v/>
      </c>
      <c r="CJ95" s="147"/>
      <c r="CK95" s="147" t="str">
        <f t="shared" si="286"/>
        <v/>
      </c>
      <c r="CL95" s="147"/>
      <c r="CM95" s="147" t="str">
        <f t="shared" si="287"/>
        <v/>
      </c>
      <c r="CN95" s="148"/>
    </row>
    <row r="96" spans="1:122" s="144" customFormat="1" ht="52.5" customHeight="1" x14ac:dyDescent="0.2">
      <c r="A96" s="139"/>
      <c r="B96" s="139" t="s">
        <v>55</v>
      </c>
      <c r="C96" s="111" t="str">
        <f t="shared" si="503"/>
        <v xml:space="preserve">4 - L'ACCUEIL DU CLIENT - LA PRISE DE COMMANDE - LE SERVICE - LE DEPART </v>
      </c>
      <c r="D96" s="245" t="str">
        <f t="shared" si="520"/>
        <v>L'accueil du client au bar / à la brasserie</v>
      </c>
      <c r="E96" s="110"/>
      <c r="F96" s="110">
        <f>VLOOKUP(H96,Feuil1!A$1:B$5,2,0)</f>
        <v>0.35</v>
      </c>
      <c r="G96" s="139">
        <f t="shared" si="521"/>
        <v>2</v>
      </c>
      <c r="H96" s="140" t="s">
        <v>106</v>
      </c>
      <c r="I96" s="141" t="s">
        <v>194</v>
      </c>
      <c r="J96" s="142">
        <v>17</v>
      </c>
      <c r="K96" s="142">
        <f>IF(J96&lt;&gt;"",MAX(K$1:K95)+1,"")</f>
        <v>80</v>
      </c>
      <c r="L96" s="287" t="s">
        <v>202</v>
      </c>
      <c r="M96" s="259">
        <v>3</v>
      </c>
      <c r="N96" s="250" t="s">
        <v>0</v>
      </c>
      <c r="O96" s="345"/>
      <c r="P96" s="346" t="str">
        <f t="shared" si="504"/>
        <v/>
      </c>
      <c r="Q96" s="248" t="s">
        <v>203</v>
      </c>
      <c r="R96" s="349" t="s">
        <v>67</v>
      </c>
      <c r="S96" s="143"/>
      <c r="U96" s="145">
        <f t="shared" ref="U96:U99" si="542">M96</f>
        <v>3</v>
      </c>
      <c r="V96" s="145">
        <f t="shared" ref="V96:V99" si="543">IF(N96="OUI",1,IF(N96="NON",0,IF(N96="Non Mesuré","",0)))</f>
        <v>1</v>
      </c>
      <c r="W96" s="145">
        <f t="shared" ref="W96:W99" si="544">IF(N96&lt;&gt;"Non Mesuré",U96*V96,"")</f>
        <v>3</v>
      </c>
      <c r="X96" s="145"/>
      <c r="Y96" s="145">
        <f t="shared" ref="Y96:Y99" si="545">IF(N96="Non Mesuré",U96,0)</f>
        <v>0</v>
      </c>
      <c r="Z96" s="145"/>
      <c r="AA96" s="145">
        <f t="shared" ref="AA96:AA99" si="546">U96-Y96</f>
        <v>3</v>
      </c>
      <c r="AB96" s="145"/>
      <c r="AC96" s="146"/>
      <c r="AD96" s="146"/>
      <c r="AE96" s="147" t="str">
        <f t="shared" ref="AE96:AE99" si="547">IF(G96=1,W96,"")</f>
        <v/>
      </c>
      <c r="AF96" s="147"/>
      <c r="AG96" s="147" t="str">
        <f t="shared" ref="AG96:AG99" si="548">IF(G96=1,Y96,"")</f>
        <v/>
      </c>
      <c r="AH96" s="147"/>
      <c r="AI96" s="147" t="str">
        <f t="shared" ref="AI96:AI99" si="549">IF(G96=1,AA96,"")</f>
        <v/>
      </c>
      <c r="AJ96" s="148"/>
      <c r="AK96" s="149"/>
      <c r="AL96" s="147"/>
      <c r="AM96" s="147">
        <f t="shared" ref="AM96:AM99" si="550">IF(G96=2,W96,"")</f>
        <v>3</v>
      </c>
      <c r="AN96" s="147"/>
      <c r="AO96" s="147">
        <f t="shared" ref="AO96:AO99" si="551">IF(G96=2,Y96,"")</f>
        <v>0</v>
      </c>
      <c r="AP96" s="147"/>
      <c r="AQ96" s="147">
        <f t="shared" ref="AQ96:AQ99" si="552">IF(G96=2,AA96,"")</f>
        <v>3</v>
      </c>
      <c r="AR96" s="148"/>
      <c r="AS96" s="149"/>
      <c r="AT96" s="147"/>
      <c r="AU96" s="147" t="str">
        <f t="shared" ref="AU96:AU99" si="553">IF(G96=3,W96,"")</f>
        <v/>
      </c>
      <c r="AV96" s="147"/>
      <c r="AW96" s="147" t="str">
        <f t="shared" ref="AW96:AW99" si="554">IF(G96=3,Y96,"")</f>
        <v/>
      </c>
      <c r="AX96" s="147"/>
      <c r="AY96" s="147" t="str">
        <f t="shared" ref="AY96:AY99" si="555">IF(G96=3,AA96,"")</f>
        <v/>
      </c>
      <c r="AZ96" s="148"/>
      <c r="BA96" s="149"/>
      <c r="BB96" s="147"/>
      <c r="BC96" s="147" t="str">
        <f t="shared" ref="BC96:BC99" si="556">IF(G96=4,W96,"")</f>
        <v/>
      </c>
      <c r="BD96" s="147"/>
      <c r="BE96" s="147" t="str">
        <f t="shared" ref="BE96:BE99" si="557">IF(G96=4,Y96,"")</f>
        <v/>
      </c>
      <c r="BF96" s="147"/>
      <c r="BG96" s="147" t="str">
        <f t="shared" ref="BG96:BG99" si="558">IF(G96=4,AA96,"")</f>
        <v/>
      </c>
      <c r="BH96" s="148"/>
      <c r="BI96" s="149"/>
      <c r="BJ96" s="145"/>
      <c r="BK96" s="147" t="str">
        <f t="shared" ref="BK96:BK99" si="559">IF(G96=5,W96,"")</f>
        <v/>
      </c>
      <c r="BL96" s="147"/>
      <c r="BM96" s="147" t="str">
        <f t="shared" ref="BM96:BM99" si="560">IF(G96=5,Y96,"")</f>
        <v/>
      </c>
      <c r="BN96" s="147"/>
      <c r="BO96" s="147" t="str">
        <f t="shared" ref="BO96:BO99" si="561">IF(G96=5,AA96,"")</f>
        <v/>
      </c>
      <c r="BP96" s="148"/>
      <c r="BQ96" s="149"/>
      <c r="BR96" s="145"/>
      <c r="BS96" s="147" t="str">
        <f t="shared" ref="BS96:BS124" si="562">IF(A96=31,W96,"")</f>
        <v/>
      </c>
      <c r="BT96" s="147"/>
      <c r="BU96" s="147" t="str">
        <f t="shared" ref="BU96:BU124" si="563">IF(A96=31,Y96,"")</f>
        <v/>
      </c>
      <c r="BV96" s="147"/>
      <c r="BW96" s="147" t="str">
        <f t="shared" ref="BW96:BW124" si="564">IF(A96=31,AA96,"")</f>
        <v/>
      </c>
      <c r="BX96" s="148"/>
      <c r="BY96" s="149"/>
      <c r="BZ96" s="150"/>
      <c r="CA96" s="147" t="str">
        <f t="shared" ref="CA96:CA124" si="565">IF(A96=32,W96,"")</f>
        <v/>
      </c>
      <c r="CB96" s="147"/>
      <c r="CC96" s="147" t="str">
        <f t="shared" ref="CC96:CC124" si="566">IF(A96=32,Y96,"")</f>
        <v/>
      </c>
      <c r="CD96" s="147"/>
      <c r="CE96" s="147" t="str">
        <f t="shared" ref="CE96:CE124" si="567">IF(A96=32,AA96,"")</f>
        <v/>
      </c>
      <c r="CF96" s="148"/>
      <c r="CI96" s="147" t="str">
        <f t="shared" ref="CI96:CI124" si="568">IF(A96=33,W96,"")</f>
        <v/>
      </c>
      <c r="CJ96" s="147"/>
      <c r="CK96" s="147" t="str">
        <f t="shared" ref="CK96:CK124" si="569">IF(A96=33,Y96,"")</f>
        <v/>
      </c>
      <c r="CL96" s="147"/>
      <c r="CM96" s="147" t="str">
        <f t="shared" ref="CM96:CM124" si="570">IF(A96=33,AA96,"")</f>
        <v/>
      </c>
      <c r="CN96" s="148"/>
    </row>
    <row r="97" spans="1:95" s="187" customFormat="1" ht="43.5" customHeight="1" x14ac:dyDescent="0.2">
      <c r="A97" s="139"/>
      <c r="B97" s="139" t="s">
        <v>55</v>
      </c>
      <c r="C97" s="111" t="str">
        <f t="shared" si="503"/>
        <v xml:space="preserve">4 - L'ACCUEIL DU CLIENT - LA PRISE DE COMMANDE - LE SERVICE - LE DEPART </v>
      </c>
      <c r="D97" s="245" t="str">
        <f t="shared" si="520"/>
        <v>L'accueil du client au bar / à la brasserie</v>
      </c>
      <c r="E97" s="110"/>
      <c r="F97" s="110">
        <f>VLOOKUP(H97,Feuil1!A$1:B$5,2,0)</f>
        <v>0.35</v>
      </c>
      <c r="G97" s="139">
        <f t="shared" si="521"/>
        <v>2</v>
      </c>
      <c r="H97" s="140" t="s">
        <v>106</v>
      </c>
      <c r="I97" s="141" t="s">
        <v>204</v>
      </c>
      <c r="J97" s="142">
        <v>18</v>
      </c>
      <c r="K97" s="142">
        <f>IF(J97&lt;&gt;"",MAX(K$1:K96)+1,"")</f>
        <v>81</v>
      </c>
      <c r="L97" s="248" t="s">
        <v>205</v>
      </c>
      <c r="M97" s="259">
        <v>3</v>
      </c>
      <c r="N97" s="250" t="s">
        <v>0</v>
      </c>
      <c r="O97" s="345"/>
      <c r="P97" s="346" t="str">
        <f t="shared" si="504"/>
        <v/>
      </c>
      <c r="Q97" s="248" t="s">
        <v>206</v>
      </c>
      <c r="R97" s="349" t="s">
        <v>67</v>
      </c>
      <c r="S97" s="143"/>
      <c r="U97" s="145">
        <f t="shared" si="542"/>
        <v>3</v>
      </c>
      <c r="V97" s="145">
        <f t="shared" si="543"/>
        <v>1</v>
      </c>
      <c r="W97" s="145">
        <f t="shared" si="544"/>
        <v>3</v>
      </c>
      <c r="X97" s="145"/>
      <c r="Y97" s="145">
        <f t="shared" si="545"/>
        <v>0</v>
      </c>
      <c r="Z97" s="145"/>
      <c r="AA97" s="145">
        <f t="shared" si="546"/>
        <v>3</v>
      </c>
      <c r="AB97" s="145"/>
      <c r="AC97" s="146"/>
      <c r="AD97" s="146"/>
      <c r="AE97" s="147" t="str">
        <f t="shared" si="547"/>
        <v/>
      </c>
      <c r="AF97" s="147"/>
      <c r="AG97" s="147" t="str">
        <f t="shared" si="548"/>
        <v/>
      </c>
      <c r="AH97" s="147"/>
      <c r="AI97" s="147" t="str">
        <f t="shared" si="549"/>
        <v/>
      </c>
      <c r="AJ97" s="148"/>
      <c r="AK97" s="149"/>
      <c r="AL97" s="147"/>
      <c r="AM97" s="147">
        <f t="shared" si="550"/>
        <v>3</v>
      </c>
      <c r="AN97" s="147"/>
      <c r="AO97" s="147">
        <f t="shared" si="551"/>
        <v>0</v>
      </c>
      <c r="AP97" s="147"/>
      <c r="AQ97" s="147">
        <f t="shared" si="552"/>
        <v>3</v>
      </c>
      <c r="AR97" s="148"/>
      <c r="AS97" s="149"/>
      <c r="AT97" s="147"/>
      <c r="AU97" s="147" t="str">
        <f t="shared" si="553"/>
        <v/>
      </c>
      <c r="AV97" s="147"/>
      <c r="AW97" s="147" t="str">
        <f t="shared" si="554"/>
        <v/>
      </c>
      <c r="AX97" s="147"/>
      <c r="AY97" s="147" t="str">
        <f t="shared" si="555"/>
        <v/>
      </c>
      <c r="AZ97" s="148"/>
      <c r="BA97" s="149"/>
      <c r="BB97" s="147"/>
      <c r="BC97" s="147" t="str">
        <f t="shared" si="556"/>
        <v/>
      </c>
      <c r="BD97" s="147"/>
      <c r="BE97" s="147" t="str">
        <f t="shared" si="557"/>
        <v/>
      </c>
      <c r="BF97" s="147"/>
      <c r="BG97" s="147" t="str">
        <f t="shared" si="558"/>
        <v/>
      </c>
      <c r="BH97" s="148"/>
      <c r="BI97" s="149"/>
      <c r="BJ97" s="145"/>
      <c r="BK97" s="147" t="str">
        <f t="shared" si="559"/>
        <v/>
      </c>
      <c r="BL97" s="147"/>
      <c r="BM97" s="147" t="str">
        <f t="shared" si="560"/>
        <v/>
      </c>
      <c r="BN97" s="147"/>
      <c r="BO97" s="147" t="str">
        <f t="shared" si="561"/>
        <v/>
      </c>
      <c r="BP97" s="148"/>
      <c r="BQ97" s="149"/>
      <c r="BR97" s="145"/>
      <c r="BS97" s="147" t="str">
        <f t="shared" si="562"/>
        <v/>
      </c>
      <c r="BT97" s="147"/>
      <c r="BU97" s="147" t="str">
        <f t="shared" si="563"/>
        <v/>
      </c>
      <c r="BV97" s="147"/>
      <c r="BW97" s="147" t="str">
        <f t="shared" si="564"/>
        <v/>
      </c>
      <c r="BX97" s="148"/>
      <c r="BY97" s="149"/>
      <c r="BZ97" s="150"/>
      <c r="CA97" s="147" t="str">
        <f t="shared" si="565"/>
        <v/>
      </c>
      <c r="CB97" s="147"/>
      <c r="CC97" s="147" t="str">
        <f t="shared" si="566"/>
        <v/>
      </c>
      <c r="CD97" s="147"/>
      <c r="CE97" s="147" t="str">
        <f t="shared" si="567"/>
        <v/>
      </c>
      <c r="CF97" s="148"/>
      <c r="CG97" s="144"/>
      <c r="CH97" s="144"/>
      <c r="CI97" s="147" t="str">
        <f t="shared" si="568"/>
        <v/>
      </c>
      <c r="CJ97" s="147"/>
      <c r="CK97" s="147" t="str">
        <f t="shared" si="569"/>
        <v/>
      </c>
      <c r="CL97" s="147"/>
      <c r="CM97" s="147" t="str">
        <f t="shared" si="570"/>
        <v/>
      </c>
      <c r="CN97" s="148"/>
      <c r="CO97" s="144"/>
      <c r="CP97" s="144"/>
      <c r="CQ97" s="144"/>
    </row>
    <row r="98" spans="1:95" s="187" customFormat="1" ht="33.75" customHeight="1" x14ac:dyDescent="0.2">
      <c r="A98" s="139"/>
      <c r="B98" s="139" t="s">
        <v>55</v>
      </c>
      <c r="C98" s="111" t="str">
        <f t="shared" si="503"/>
        <v xml:space="preserve">4 - L'ACCUEIL DU CLIENT - LA PRISE DE COMMANDE - LE SERVICE - LE DEPART </v>
      </c>
      <c r="D98" s="245" t="str">
        <f t="shared" si="520"/>
        <v>L'accueil du client au bar / à la brasserie</v>
      </c>
      <c r="E98" s="110"/>
      <c r="F98" s="110">
        <f>VLOOKUP(H98,Feuil1!A$1:B$5,2,0)</f>
        <v>0.35</v>
      </c>
      <c r="G98" s="139">
        <f t="shared" si="521"/>
        <v>2</v>
      </c>
      <c r="H98" s="140" t="s">
        <v>106</v>
      </c>
      <c r="I98" s="141" t="s">
        <v>204</v>
      </c>
      <c r="J98" s="142">
        <v>18</v>
      </c>
      <c r="K98" s="142">
        <f>IF(J98&lt;&gt;"",MAX(K$1:K97)+1,"")</f>
        <v>82</v>
      </c>
      <c r="L98" s="248" t="s">
        <v>207</v>
      </c>
      <c r="M98" s="259">
        <v>3</v>
      </c>
      <c r="N98" s="250" t="s">
        <v>0</v>
      </c>
      <c r="O98" s="345"/>
      <c r="P98" s="346" t="str">
        <f t="shared" si="504"/>
        <v/>
      </c>
      <c r="Q98" s="248" t="s">
        <v>499</v>
      </c>
      <c r="R98" s="349" t="s">
        <v>67</v>
      </c>
      <c r="S98" s="143"/>
      <c r="U98" s="145">
        <f t="shared" si="542"/>
        <v>3</v>
      </c>
      <c r="V98" s="145">
        <f t="shared" si="543"/>
        <v>1</v>
      </c>
      <c r="W98" s="145">
        <f t="shared" si="544"/>
        <v>3</v>
      </c>
      <c r="X98" s="145"/>
      <c r="Y98" s="145">
        <f t="shared" si="545"/>
        <v>0</v>
      </c>
      <c r="Z98" s="145"/>
      <c r="AA98" s="145">
        <f t="shared" si="546"/>
        <v>3</v>
      </c>
      <c r="AB98" s="145"/>
      <c r="AC98" s="146"/>
      <c r="AD98" s="146"/>
      <c r="AE98" s="147" t="str">
        <f t="shared" si="547"/>
        <v/>
      </c>
      <c r="AF98" s="147"/>
      <c r="AG98" s="147" t="str">
        <f t="shared" si="548"/>
        <v/>
      </c>
      <c r="AH98" s="147"/>
      <c r="AI98" s="147" t="str">
        <f t="shared" si="549"/>
        <v/>
      </c>
      <c r="AJ98" s="148"/>
      <c r="AK98" s="149"/>
      <c r="AL98" s="147"/>
      <c r="AM98" s="147">
        <f t="shared" si="550"/>
        <v>3</v>
      </c>
      <c r="AN98" s="147"/>
      <c r="AO98" s="147">
        <f t="shared" si="551"/>
        <v>0</v>
      </c>
      <c r="AP98" s="147"/>
      <c r="AQ98" s="147">
        <f t="shared" si="552"/>
        <v>3</v>
      </c>
      <c r="AR98" s="148"/>
      <c r="AS98" s="149"/>
      <c r="AT98" s="147"/>
      <c r="AU98" s="147" t="str">
        <f t="shared" si="553"/>
        <v/>
      </c>
      <c r="AV98" s="147"/>
      <c r="AW98" s="147" t="str">
        <f t="shared" si="554"/>
        <v/>
      </c>
      <c r="AX98" s="147"/>
      <c r="AY98" s="147" t="str">
        <f t="shared" si="555"/>
        <v/>
      </c>
      <c r="AZ98" s="148"/>
      <c r="BA98" s="149"/>
      <c r="BB98" s="147"/>
      <c r="BC98" s="147" t="str">
        <f t="shared" si="556"/>
        <v/>
      </c>
      <c r="BD98" s="147"/>
      <c r="BE98" s="147" t="str">
        <f t="shared" si="557"/>
        <v/>
      </c>
      <c r="BF98" s="147"/>
      <c r="BG98" s="147" t="str">
        <f t="shared" si="558"/>
        <v/>
      </c>
      <c r="BH98" s="148"/>
      <c r="BI98" s="149"/>
      <c r="BJ98" s="145"/>
      <c r="BK98" s="147" t="str">
        <f t="shared" si="559"/>
        <v/>
      </c>
      <c r="BL98" s="147"/>
      <c r="BM98" s="147" t="str">
        <f t="shared" si="560"/>
        <v/>
      </c>
      <c r="BN98" s="147"/>
      <c r="BO98" s="147" t="str">
        <f t="shared" si="561"/>
        <v/>
      </c>
      <c r="BP98" s="148"/>
      <c r="BQ98" s="149"/>
      <c r="BR98" s="145"/>
      <c r="BS98" s="147" t="str">
        <f t="shared" si="562"/>
        <v/>
      </c>
      <c r="BT98" s="147"/>
      <c r="BU98" s="147" t="str">
        <f t="shared" si="563"/>
        <v/>
      </c>
      <c r="BV98" s="147"/>
      <c r="BW98" s="147" t="str">
        <f t="shared" si="564"/>
        <v/>
      </c>
      <c r="BX98" s="148"/>
      <c r="BY98" s="149"/>
      <c r="BZ98" s="150"/>
      <c r="CA98" s="147" t="str">
        <f t="shared" si="565"/>
        <v/>
      </c>
      <c r="CB98" s="147"/>
      <c r="CC98" s="147" t="str">
        <f t="shared" si="566"/>
        <v/>
      </c>
      <c r="CD98" s="147"/>
      <c r="CE98" s="147" t="str">
        <f t="shared" si="567"/>
        <v/>
      </c>
      <c r="CF98" s="148"/>
      <c r="CG98" s="144"/>
      <c r="CH98" s="144"/>
      <c r="CI98" s="147" t="str">
        <f t="shared" si="568"/>
        <v/>
      </c>
      <c r="CJ98" s="147"/>
      <c r="CK98" s="147" t="str">
        <f t="shared" si="569"/>
        <v/>
      </c>
      <c r="CL98" s="147"/>
      <c r="CM98" s="147" t="str">
        <f t="shared" si="570"/>
        <v/>
      </c>
      <c r="CN98" s="148"/>
      <c r="CO98" s="144"/>
      <c r="CP98" s="144"/>
      <c r="CQ98" s="144"/>
    </row>
    <row r="99" spans="1:95" s="187" customFormat="1" ht="33.75" customHeight="1" x14ac:dyDescent="0.2">
      <c r="A99" s="139"/>
      <c r="B99" s="139" t="s">
        <v>55</v>
      </c>
      <c r="C99" s="111" t="str">
        <f t="shared" si="503"/>
        <v xml:space="preserve">4 - L'ACCUEIL DU CLIENT - LA PRISE DE COMMANDE - LE SERVICE - LE DEPART </v>
      </c>
      <c r="D99" s="245" t="str">
        <f t="shared" si="520"/>
        <v>L'accueil du client au bar / à la brasserie</v>
      </c>
      <c r="E99" s="110"/>
      <c r="F99" s="110">
        <f>VLOOKUP(H99,Feuil1!A$1:B$5,2,0)</f>
        <v>0.35</v>
      </c>
      <c r="G99" s="139">
        <f t="shared" si="521"/>
        <v>2</v>
      </c>
      <c r="H99" s="140" t="s">
        <v>106</v>
      </c>
      <c r="I99" s="141" t="s">
        <v>208</v>
      </c>
      <c r="J99" s="142">
        <v>56</v>
      </c>
      <c r="K99" s="142">
        <f>IF(J99&lt;&gt;"",MAX(K$1:K98)+1,"")</f>
        <v>83</v>
      </c>
      <c r="L99" s="336" t="s">
        <v>542</v>
      </c>
      <c r="M99" s="337">
        <v>3</v>
      </c>
      <c r="N99" s="338" t="s">
        <v>0</v>
      </c>
      <c r="O99" s="343"/>
      <c r="P99" s="340" t="str">
        <f t="shared" si="504"/>
        <v/>
      </c>
      <c r="Q99" s="336" t="s">
        <v>209</v>
      </c>
      <c r="R99" s="341" t="s">
        <v>67</v>
      </c>
      <c r="S99" s="143"/>
      <c r="U99" s="145">
        <f t="shared" si="542"/>
        <v>3</v>
      </c>
      <c r="V99" s="145">
        <f t="shared" si="543"/>
        <v>1</v>
      </c>
      <c r="W99" s="145">
        <f t="shared" si="544"/>
        <v>3</v>
      </c>
      <c r="X99" s="145"/>
      <c r="Y99" s="145">
        <f t="shared" si="545"/>
        <v>0</v>
      </c>
      <c r="Z99" s="145"/>
      <c r="AA99" s="145">
        <f t="shared" si="546"/>
        <v>3</v>
      </c>
      <c r="AB99" s="145"/>
      <c r="AC99" s="146"/>
      <c r="AD99" s="146"/>
      <c r="AE99" s="147" t="str">
        <f t="shared" si="547"/>
        <v/>
      </c>
      <c r="AF99" s="147"/>
      <c r="AG99" s="147" t="str">
        <f t="shared" si="548"/>
        <v/>
      </c>
      <c r="AH99" s="147"/>
      <c r="AI99" s="147" t="str">
        <f t="shared" si="549"/>
        <v/>
      </c>
      <c r="AJ99" s="148"/>
      <c r="AK99" s="149"/>
      <c r="AL99" s="147"/>
      <c r="AM99" s="147">
        <f t="shared" si="550"/>
        <v>3</v>
      </c>
      <c r="AN99" s="147"/>
      <c r="AO99" s="147">
        <f t="shared" si="551"/>
        <v>0</v>
      </c>
      <c r="AP99" s="147"/>
      <c r="AQ99" s="147">
        <f t="shared" si="552"/>
        <v>3</v>
      </c>
      <c r="AR99" s="148"/>
      <c r="AS99" s="149"/>
      <c r="AT99" s="147"/>
      <c r="AU99" s="147" t="str">
        <f t="shared" si="553"/>
        <v/>
      </c>
      <c r="AV99" s="147"/>
      <c r="AW99" s="147" t="str">
        <f t="shared" si="554"/>
        <v/>
      </c>
      <c r="AX99" s="147"/>
      <c r="AY99" s="147" t="str">
        <f t="shared" si="555"/>
        <v/>
      </c>
      <c r="AZ99" s="148"/>
      <c r="BA99" s="149"/>
      <c r="BB99" s="147"/>
      <c r="BC99" s="147" t="str">
        <f t="shared" si="556"/>
        <v/>
      </c>
      <c r="BD99" s="147"/>
      <c r="BE99" s="147" t="str">
        <f t="shared" si="557"/>
        <v/>
      </c>
      <c r="BF99" s="147"/>
      <c r="BG99" s="147" t="str">
        <f t="shared" si="558"/>
        <v/>
      </c>
      <c r="BH99" s="148"/>
      <c r="BI99" s="149"/>
      <c r="BJ99" s="145"/>
      <c r="BK99" s="147" t="str">
        <f t="shared" si="559"/>
        <v/>
      </c>
      <c r="BL99" s="147"/>
      <c r="BM99" s="147" t="str">
        <f t="shared" si="560"/>
        <v/>
      </c>
      <c r="BN99" s="147"/>
      <c r="BO99" s="147" t="str">
        <f t="shared" si="561"/>
        <v/>
      </c>
      <c r="BP99" s="148"/>
      <c r="BQ99" s="149"/>
      <c r="BR99" s="145"/>
      <c r="BS99" s="147" t="str">
        <f t="shared" si="562"/>
        <v/>
      </c>
      <c r="BT99" s="147"/>
      <c r="BU99" s="147" t="str">
        <f t="shared" si="563"/>
        <v/>
      </c>
      <c r="BV99" s="147"/>
      <c r="BW99" s="147" t="str">
        <f t="shared" si="564"/>
        <v/>
      </c>
      <c r="BX99" s="148"/>
      <c r="BY99" s="149"/>
      <c r="BZ99" s="150"/>
      <c r="CA99" s="147" t="str">
        <f t="shared" si="565"/>
        <v/>
      </c>
      <c r="CB99" s="147"/>
      <c r="CC99" s="147" t="str">
        <f t="shared" si="566"/>
        <v/>
      </c>
      <c r="CD99" s="147"/>
      <c r="CE99" s="147" t="str">
        <f t="shared" si="567"/>
        <v/>
      </c>
      <c r="CF99" s="148"/>
      <c r="CG99" s="144"/>
      <c r="CH99" s="144"/>
      <c r="CI99" s="147" t="str">
        <f t="shared" si="568"/>
        <v/>
      </c>
      <c r="CJ99" s="147"/>
      <c r="CK99" s="147" t="str">
        <f t="shared" si="569"/>
        <v/>
      </c>
      <c r="CL99" s="147"/>
      <c r="CM99" s="147" t="str">
        <f t="shared" si="570"/>
        <v/>
      </c>
      <c r="CN99" s="148"/>
      <c r="CO99" s="144"/>
      <c r="CP99" s="144"/>
      <c r="CQ99" s="144"/>
    </row>
    <row r="100" spans="1:95" s="161" customFormat="1" ht="18" customHeight="1" x14ac:dyDescent="0.25">
      <c r="A100" s="110"/>
      <c r="B100" s="110"/>
      <c r="C100" s="111" t="str">
        <f t="shared" si="503"/>
        <v xml:space="preserve">4 - L'ACCUEIL DU CLIENT - LA PRISE DE COMMANDE - LE SERVICE - LE DEPART </v>
      </c>
      <c r="D100" s="245" t="str">
        <f t="shared" ref="D100:D116" si="571">L$100</f>
        <v>Les cartes et les menus</v>
      </c>
      <c r="E100" s="110"/>
      <c r="F100" s="110" t="e">
        <f>VLOOKUP(H100,Feuil1!A$1:B$5,2,0)</f>
        <v>#N/A</v>
      </c>
      <c r="G100" s="110"/>
      <c r="H100" s="186"/>
      <c r="I100" s="183"/>
      <c r="J100" s="153"/>
      <c r="K100" s="134" t="str">
        <f>IF(J100&lt;&gt;"",MAX(K$1:K99)+1,"")</f>
        <v/>
      </c>
      <c r="L100" s="184" t="s">
        <v>210</v>
      </c>
      <c r="M100" s="135"/>
      <c r="N100" s="240"/>
      <c r="O100" s="300"/>
      <c r="P100" s="238" t="str">
        <f t="shared" si="504"/>
        <v/>
      </c>
      <c r="Q100" s="185"/>
      <c r="R100" s="309"/>
      <c r="S100" s="185"/>
      <c r="U100" s="154"/>
      <c r="V100" s="154"/>
      <c r="W100" s="154"/>
      <c r="X100" s="154"/>
      <c r="Y100" s="154"/>
      <c r="Z100" s="154"/>
      <c r="AA100" s="154"/>
      <c r="AB100" s="154"/>
      <c r="AC100" s="156"/>
      <c r="AD100" s="156"/>
      <c r="AE100" s="157"/>
      <c r="AF100" s="157"/>
      <c r="AG100" s="157"/>
      <c r="AH100" s="157"/>
      <c r="AI100" s="157"/>
      <c r="AJ100" s="158"/>
      <c r="AK100" s="159"/>
      <c r="AL100" s="157"/>
      <c r="AM100" s="157"/>
      <c r="AN100" s="157"/>
      <c r="AO100" s="157"/>
      <c r="AP100" s="157"/>
      <c r="AQ100" s="157"/>
      <c r="AR100" s="158"/>
      <c r="AS100" s="159"/>
      <c r="AT100" s="157"/>
      <c r="AU100" s="157"/>
      <c r="AV100" s="157"/>
      <c r="AW100" s="157"/>
      <c r="AX100" s="157"/>
      <c r="AY100" s="157"/>
      <c r="AZ100" s="158"/>
      <c r="BA100" s="159"/>
      <c r="BB100" s="157"/>
      <c r="BC100" s="157"/>
      <c r="BD100" s="157"/>
      <c r="BE100" s="157"/>
      <c r="BF100" s="157"/>
      <c r="BG100" s="157"/>
      <c r="BH100" s="158"/>
      <c r="BI100" s="159"/>
      <c r="BJ100" s="154"/>
      <c r="BK100" s="157"/>
      <c r="BL100" s="157"/>
      <c r="BM100" s="157"/>
      <c r="BN100" s="157"/>
      <c r="BO100" s="157"/>
      <c r="BP100" s="158"/>
      <c r="BQ100" s="159"/>
      <c r="BR100" s="154"/>
      <c r="BS100" s="157" t="str">
        <f t="shared" si="562"/>
        <v/>
      </c>
      <c r="BT100" s="157"/>
      <c r="BU100" s="157" t="str">
        <f t="shared" si="563"/>
        <v/>
      </c>
      <c r="BV100" s="157"/>
      <c r="BW100" s="157" t="str">
        <f t="shared" si="564"/>
        <v/>
      </c>
      <c r="BX100" s="158"/>
      <c r="BY100" s="159"/>
      <c r="BZ100" s="160"/>
      <c r="CA100" s="157" t="str">
        <f t="shared" si="565"/>
        <v/>
      </c>
      <c r="CB100" s="157"/>
      <c r="CC100" s="157" t="str">
        <f t="shared" si="566"/>
        <v/>
      </c>
      <c r="CD100" s="157"/>
      <c r="CE100" s="157" t="str">
        <f t="shared" si="567"/>
        <v/>
      </c>
      <c r="CF100" s="158"/>
      <c r="CI100" s="157" t="str">
        <f t="shared" si="568"/>
        <v/>
      </c>
      <c r="CJ100" s="157"/>
      <c r="CK100" s="157" t="str">
        <f t="shared" si="569"/>
        <v/>
      </c>
      <c r="CL100" s="157"/>
      <c r="CM100" s="157" t="str">
        <f t="shared" si="570"/>
        <v/>
      </c>
      <c r="CN100" s="158"/>
    </row>
    <row r="101" spans="1:95" s="187" customFormat="1" ht="34.5" customHeight="1" x14ac:dyDescent="0.2">
      <c r="A101" s="139"/>
      <c r="B101" s="139" t="s">
        <v>64</v>
      </c>
      <c r="C101" s="111" t="str">
        <f t="shared" si="503"/>
        <v xml:space="preserve">4 - L'ACCUEIL DU CLIENT - LA PRISE DE COMMANDE - LE SERVICE - LE DEPART </v>
      </c>
      <c r="D101" s="245" t="str">
        <f t="shared" si="571"/>
        <v>Les cartes et les menus</v>
      </c>
      <c r="E101" s="110"/>
      <c r="F101" s="110">
        <f>VLOOKUP(H101,Feuil1!A$1:B$5,2,0)</f>
        <v>0.1</v>
      </c>
      <c r="G101" s="139">
        <f t="shared" ref="G101:G117" si="572">IF(H101="Information et Communication",1,IF(H101="Savoir-faire Savoir-être",2,IF(H101="Confort et hygiène",3,IF(H101="Qualité de la prestation",5,IF(H101="Développement Durable",4)))))</f>
        <v>1</v>
      </c>
      <c r="H101" s="180" t="s">
        <v>56</v>
      </c>
      <c r="I101" s="141" t="s">
        <v>211</v>
      </c>
      <c r="J101" s="142">
        <v>59</v>
      </c>
      <c r="K101" s="142">
        <f>IF(J101&lt;&gt;"",MAX(K$1:K100)+1,"")</f>
        <v>84</v>
      </c>
      <c r="L101" s="321" t="s">
        <v>612</v>
      </c>
      <c r="M101" s="322">
        <v>3</v>
      </c>
      <c r="N101" s="323" t="s">
        <v>0</v>
      </c>
      <c r="O101" s="324"/>
      <c r="P101" s="325" t="str">
        <f t="shared" si="504"/>
        <v/>
      </c>
      <c r="Q101" s="321" t="s">
        <v>212</v>
      </c>
      <c r="R101" s="342" t="s">
        <v>67</v>
      </c>
      <c r="S101" s="143"/>
      <c r="U101" s="145">
        <f t="shared" ref="U101:U116" si="573">M101</f>
        <v>3</v>
      </c>
      <c r="V101" s="145">
        <f t="shared" ref="V101:V116" si="574">IF(N101="OUI",1,IF(N101="NON",0,IF(N101="Non Mesuré","",0)))</f>
        <v>1</v>
      </c>
      <c r="W101" s="145">
        <f t="shared" ref="W101:W116" si="575">IF(N101&lt;&gt;"Non Mesuré",U101*V101,"")</f>
        <v>3</v>
      </c>
      <c r="X101" s="145"/>
      <c r="Y101" s="145">
        <f t="shared" ref="Y101:Y116" si="576">IF(N101="Non Mesuré",U101,0)</f>
        <v>0</v>
      </c>
      <c r="Z101" s="145"/>
      <c r="AA101" s="145">
        <f t="shared" ref="AA101:AA116" si="577">U101-Y101</f>
        <v>3</v>
      </c>
      <c r="AB101" s="145"/>
      <c r="AC101" s="146"/>
      <c r="AD101" s="146"/>
      <c r="AE101" s="147">
        <f t="shared" ref="AE101:AE116" si="578">IF(G101=1,W101,"")</f>
        <v>3</v>
      </c>
      <c r="AF101" s="147"/>
      <c r="AG101" s="147">
        <f t="shared" ref="AG101:AG116" si="579">IF(G101=1,Y101,"")</f>
        <v>0</v>
      </c>
      <c r="AH101" s="147"/>
      <c r="AI101" s="147">
        <f t="shared" ref="AI101:AI116" si="580">IF(G101=1,AA101,"")</f>
        <v>3</v>
      </c>
      <c r="AJ101" s="148"/>
      <c r="AK101" s="149"/>
      <c r="AL101" s="147"/>
      <c r="AM101" s="147" t="str">
        <f t="shared" ref="AM101:AM116" si="581">IF(G101=2,W101,"")</f>
        <v/>
      </c>
      <c r="AN101" s="147"/>
      <c r="AO101" s="147" t="str">
        <f t="shared" ref="AO101:AO116" si="582">IF(G101=2,Y101,"")</f>
        <v/>
      </c>
      <c r="AP101" s="147"/>
      <c r="AQ101" s="147" t="str">
        <f t="shared" ref="AQ101:AQ116" si="583">IF(G101=2,AA101,"")</f>
        <v/>
      </c>
      <c r="AR101" s="148"/>
      <c r="AS101" s="149"/>
      <c r="AT101" s="147"/>
      <c r="AU101" s="147" t="str">
        <f t="shared" ref="AU101:AU116" si="584">IF(G101=3,W101,"")</f>
        <v/>
      </c>
      <c r="AV101" s="147"/>
      <c r="AW101" s="147" t="str">
        <f t="shared" ref="AW101:AW116" si="585">IF(G101=3,Y101,"")</f>
        <v/>
      </c>
      <c r="AX101" s="147"/>
      <c r="AY101" s="147" t="str">
        <f t="shared" ref="AY101:AY116" si="586">IF(G101=3,AA101,"")</f>
        <v/>
      </c>
      <c r="AZ101" s="148"/>
      <c r="BA101" s="149"/>
      <c r="BB101" s="147"/>
      <c r="BC101" s="147" t="str">
        <f t="shared" ref="BC101:BC116" si="587">IF(G101=4,W101,"")</f>
        <v/>
      </c>
      <c r="BD101" s="147"/>
      <c r="BE101" s="147" t="str">
        <f t="shared" ref="BE101:BE116" si="588">IF(G101=4,Y101,"")</f>
        <v/>
      </c>
      <c r="BF101" s="147"/>
      <c r="BG101" s="147" t="str">
        <f t="shared" ref="BG101:BG116" si="589">IF(G101=4,AA101,"")</f>
        <v/>
      </c>
      <c r="BH101" s="148"/>
      <c r="BI101" s="149"/>
      <c r="BJ101" s="145"/>
      <c r="BK101" s="147" t="str">
        <f t="shared" ref="BK101:BK116" si="590">IF(G101=5,W101,"")</f>
        <v/>
      </c>
      <c r="BL101" s="147"/>
      <c r="BM101" s="147" t="str">
        <f t="shared" ref="BM101:BM116" si="591">IF(G101=5,Y101,"")</f>
        <v/>
      </c>
      <c r="BN101" s="147"/>
      <c r="BO101" s="147" t="str">
        <f t="shared" ref="BO101:BO116" si="592">IF(G101=5,AA101,"")</f>
        <v/>
      </c>
      <c r="BP101" s="148"/>
      <c r="BQ101" s="149"/>
      <c r="BR101" s="145"/>
      <c r="BS101" s="147" t="str">
        <f t="shared" si="562"/>
        <v/>
      </c>
      <c r="BT101" s="147"/>
      <c r="BU101" s="147" t="str">
        <f t="shared" si="563"/>
        <v/>
      </c>
      <c r="BV101" s="147"/>
      <c r="BW101" s="147" t="str">
        <f t="shared" si="564"/>
        <v/>
      </c>
      <c r="BX101" s="148"/>
      <c r="BY101" s="149"/>
      <c r="BZ101" s="150"/>
      <c r="CA101" s="147" t="str">
        <f t="shared" si="565"/>
        <v/>
      </c>
      <c r="CB101" s="147"/>
      <c r="CC101" s="147" t="str">
        <f t="shared" si="566"/>
        <v/>
      </c>
      <c r="CD101" s="147"/>
      <c r="CE101" s="147" t="str">
        <f t="shared" si="567"/>
        <v/>
      </c>
      <c r="CF101" s="148"/>
      <c r="CG101" s="144"/>
      <c r="CH101" s="144"/>
      <c r="CI101" s="147" t="str">
        <f t="shared" si="568"/>
        <v/>
      </c>
      <c r="CJ101" s="147"/>
      <c r="CK101" s="147" t="str">
        <f t="shared" si="569"/>
        <v/>
      </c>
      <c r="CL101" s="147"/>
      <c r="CM101" s="147" t="str">
        <f t="shared" si="570"/>
        <v/>
      </c>
      <c r="CN101" s="148"/>
      <c r="CO101" s="144"/>
      <c r="CP101" s="144"/>
      <c r="CQ101" s="144"/>
    </row>
    <row r="102" spans="1:95" s="187" customFormat="1" ht="45.75" customHeight="1" x14ac:dyDescent="0.2">
      <c r="A102" s="139"/>
      <c r="B102" s="139" t="s">
        <v>64</v>
      </c>
      <c r="C102" s="111" t="str">
        <f t="shared" si="503"/>
        <v xml:space="preserve">4 - L'ACCUEIL DU CLIENT - LA PRISE DE COMMANDE - LE SERVICE - LE DEPART </v>
      </c>
      <c r="D102" s="245" t="str">
        <f t="shared" si="571"/>
        <v>Les cartes et les menus</v>
      </c>
      <c r="E102" s="110"/>
      <c r="F102" s="110">
        <f>VLOOKUP(H102,Feuil1!A$1:B$5,2,0)</f>
        <v>0.1</v>
      </c>
      <c r="G102" s="139">
        <f t="shared" si="572"/>
        <v>1</v>
      </c>
      <c r="H102" s="140" t="s">
        <v>56</v>
      </c>
      <c r="I102" s="141" t="s">
        <v>213</v>
      </c>
      <c r="J102" s="142">
        <v>54</v>
      </c>
      <c r="K102" s="142">
        <f>IF(J102&lt;&gt;"",MAX(K$1:K101)+1,"")</f>
        <v>85</v>
      </c>
      <c r="L102" s="248" t="s">
        <v>641</v>
      </c>
      <c r="M102" s="259">
        <v>1</v>
      </c>
      <c r="N102" s="250" t="s">
        <v>0</v>
      </c>
      <c r="O102" s="345"/>
      <c r="P102" s="346" t="str">
        <f t="shared" si="504"/>
        <v/>
      </c>
      <c r="Q102" s="248" t="s">
        <v>613</v>
      </c>
      <c r="R102" s="255" t="s">
        <v>67</v>
      </c>
      <c r="S102" s="143"/>
      <c r="U102" s="145">
        <f t="shared" si="573"/>
        <v>1</v>
      </c>
      <c r="V102" s="145">
        <f t="shared" si="574"/>
        <v>1</v>
      </c>
      <c r="W102" s="145">
        <f t="shared" si="575"/>
        <v>1</v>
      </c>
      <c r="X102" s="145"/>
      <c r="Y102" s="145">
        <f t="shared" si="576"/>
        <v>0</v>
      </c>
      <c r="Z102" s="145"/>
      <c r="AA102" s="145">
        <f t="shared" si="577"/>
        <v>1</v>
      </c>
      <c r="AB102" s="145"/>
      <c r="AC102" s="146"/>
      <c r="AD102" s="146"/>
      <c r="AE102" s="147">
        <f t="shared" si="578"/>
        <v>1</v>
      </c>
      <c r="AF102" s="147"/>
      <c r="AG102" s="147">
        <f t="shared" si="579"/>
        <v>0</v>
      </c>
      <c r="AH102" s="147"/>
      <c r="AI102" s="147">
        <f t="shared" si="580"/>
        <v>1</v>
      </c>
      <c r="AJ102" s="148"/>
      <c r="AK102" s="149"/>
      <c r="AL102" s="147"/>
      <c r="AM102" s="147" t="str">
        <f t="shared" si="581"/>
        <v/>
      </c>
      <c r="AN102" s="147"/>
      <c r="AO102" s="147" t="str">
        <f t="shared" si="582"/>
        <v/>
      </c>
      <c r="AP102" s="147"/>
      <c r="AQ102" s="147" t="str">
        <f t="shared" si="583"/>
        <v/>
      </c>
      <c r="AR102" s="148"/>
      <c r="AS102" s="149"/>
      <c r="AT102" s="147"/>
      <c r="AU102" s="147" t="str">
        <f t="shared" si="584"/>
        <v/>
      </c>
      <c r="AV102" s="147"/>
      <c r="AW102" s="147" t="str">
        <f t="shared" si="585"/>
        <v/>
      </c>
      <c r="AX102" s="147"/>
      <c r="AY102" s="147" t="str">
        <f t="shared" si="586"/>
        <v/>
      </c>
      <c r="AZ102" s="148"/>
      <c r="BA102" s="149"/>
      <c r="BB102" s="147"/>
      <c r="BC102" s="147" t="str">
        <f t="shared" si="587"/>
        <v/>
      </c>
      <c r="BD102" s="147"/>
      <c r="BE102" s="147" t="str">
        <f t="shared" si="588"/>
        <v/>
      </c>
      <c r="BF102" s="147"/>
      <c r="BG102" s="147" t="str">
        <f t="shared" si="589"/>
        <v/>
      </c>
      <c r="BH102" s="148"/>
      <c r="BI102" s="149"/>
      <c r="BJ102" s="145"/>
      <c r="BK102" s="147" t="str">
        <f t="shared" si="590"/>
        <v/>
      </c>
      <c r="BL102" s="147"/>
      <c r="BM102" s="147" t="str">
        <f t="shared" si="591"/>
        <v/>
      </c>
      <c r="BN102" s="147"/>
      <c r="BO102" s="147" t="str">
        <f t="shared" si="592"/>
        <v/>
      </c>
      <c r="BP102" s="148"/>
      <c r="BQ102" s="149"/>
      <c r="BR102" s="145"/>
      <c r="BS102" s="147" t="str">
        <f t="shared" si="562"/>
        <v/>
      </c>
      <c r="BT102" s="147"/>
      <c r="BU102" s="147" t="str">
        <f t="shared" si="563"/>
        <v/>
      </c>
      <c r="BV102" s="147"/>
      <c r="BW102" s="147" t="str">
        <f t="shared" si="564"/>
        <v/>
      </c>
      <c r="BX102" s="148"/>
      <c r="BY102" s="149"/>
      <c r="BZ102" s="150"/>
      <c r="CA102" s="147" t="str">
        <f t="shared" si="565"/>
        <v/>
      </c>
      <c r="CB102" s="147"/>
      <c r="CC102" s="147" t="str">
        <f t="shared" si="566"/>
        <v/>
      </c>
      <c r="CD102" s="147"/>
      <c r="CE102" s="147" t="str">
        <f t="shared" si="567"/>
        <v/>
      </c>
      <c r="CF102" s="148"/>
      <c r="CG102" s="144"/>
      <c r="CH102" s="144"/>
      <c r="CI102" s="147" t="str">
        <f t="shared" si="568"/>
        <v/>
      </c>
      <c r="CJ102" s="147"/>
      <c r="CK102" s="147" t="str">
        <f t="shared" si="569"/>
        <v/>
      </c>
      <c r="CL102" s="147"/>
      <c r="CM102" s="147" t="str">
        <f t="shared" si="570"/>
        <v/>
      </c>
      <c r="CN102" s="148"/>
      <c r="CO102" s="144"/>
      <c r="CP102" s="144"/>
      <c r="CQ102" s="144"/>
    </row>
    <row r="103" spans="1:95" s="187" customFormat="1" ht="45" customHeight="1" x14ac:dyDescent="0.2">
      <c r="A103" s="139"/>
      <c r="B103" s="139" t="s">
        <v>55</v>
      </c>
      <c r="C103" s="111" t="str">
        <f t="shared" si="503"/>
        <v xml:space="preserve">4 - L'ACCUEIL DU CLIENT - LA PRISE DE COMMANDE - LE SERVICE - LE DEPART </v>
      </c>
      <c r="D103" s="245" t="str">
        <f t="shared" si="571"/>
        <v>Les cartes et les menus</v>
      </c>
      <c r="E103" s="110"/>
      <c r="F103" s="110">
        <f>VLOOKUP(H103,Feuil1!A$1:B$5,2,0)</f>
        <v>0.1</v>
      </c>
      <c r="G103" s="139">
        <f t="shared" si="572"/>
        <v>1</v>
      </c>
      <c r="H103" s="140" t="s">
        <v>56</v>
      </c>
      <c r="I103" s="141" t="s">
        <v>213</v>
      </c>
      <c r="J103" s="142">
        <v>54</v>
      </c>
      <c r="K103" s="142">
        <f>IF(J103&lt;&gt;"",MAX(K$1:K102)+1,"")</f>
        <v>86</v>
      </c>
      <c r="L103" s="248" t="s">
        <v>214</v>
      </c>
      <c r="M103" s="259">
        <v>1</v>
      </c>
      <c r="N103" s="250" t="s">
        <v>0</v>
      </c>
      <c r="O103" s="345"/>
      <c r="P103" s="346" t="str">
        <f t="shared" si="504"/>
        <v/>
      </c>
      <c r="Q103" s="248" t="s">
        <v>215</v>
      </c>
      <c r="R103" s="255" t="s">
        <v>67</v>
      </c>
      <c r="S103" s="143"/>
      <c r="U103" s="145">
        <f t="shared" si="573"/>
        <v>1</v>
      </c>
      <c r="V103" s="145">
        <f t="shared" si="574"/>
        <v>1</v>
      </c>
      <c r="W103" s="145">
        <f t="shared" si="575"/>
        <v>1</v>
      </c>
      <c r="X103" s="145"/>
      <c r="Y103" s="145">
        <f t="shared" si="576"/>
        <v>0</v>
      </c>
      <c r="Z103" s="145"/>
      <c r="AA103" s="145">
        <f t="shared" si="577"/>
        <v>1</v>
      </c>
      <c r="AB103" s="145"/>
      <c r="AC103" s="146"/>
      <c r="AD103" s="146"/>
      <c r="AE103" s="147">
        <f t="shared" si="578"/>
        <v>1</v>
      </c>
      <c r="AF103" s="147"/>
      <c r="AG103" s="147">
        <f t="shared" si="579"/>
        <v>0</v>
      </c>
      <c r="AH103" s="147"/>
      <c r="AI103" s="147">
        <f t="shared" si="580"/>
        <v>1</v>
      </c>
      <c r="AJ103" s="148"/>
      <c r="AK103" s="149"/>
      <c r="AL103" s="147"/>
      <c r="AM103" s="147" t="str">
        <f t="shared" si="581"/>
        <v/>
      </c>
      <c r="AN103" s="147"/>
      <c r="AO103" s="147" t="str">
        <f t="shared" si="582"/>
        <v/>
      </c>
      <c r="AP103" s="147"/>
      <c r="AQ103" s="147" t="str">
        <f t="shared" si="583"/>
        <v/>
      </c>
      <c r="AR103" s="148"/>
      <c r="AS103" s="149"/>
      <c r="AT103" s="147"/>
      <c r="AU103" s="147" t="str">
        <f t="shared" si="584"/>
        <v/>
      </c>
      <c r="AV103" s="147"/>
      <c r="AW103" s="147" t="str">
        <f t="shared" si="585"/>
        <v/>
      </c>
      <c r="AX103" s="147"/>
      <c r="AY103" s="147" t="str">
        <f t="shared" si="586"/>
        <v/>
      </c>
      <c r="AZ103" s="148"/>
      <c r="BA103" s="149"/>
      <c r="BB103" s="147"/>
      <c r="BC103" s="147" t="str">
        <f t="shared" si="587"/>
        <v/>
      </c>
      <c r="BD103" s="147"/>
      <c r="BE103" s="147" t="str">
        <f t="shared" si="588"/>
        <v/>
      </c>
      <c r="BF103" s="147"/>
      <c r="BG103" s="147" t="str">
        <f t="shared" si="589"/>
        <v/>
      </c>
      <c r="BH103" s="148"/>
      <c r="BI103" s="149"/>
      <c r="BJ103" s="145"/>
      <c r="BK103" s="147" t="str">
        <f t="shared" si="590"/>
        <v/>
      </c>
      <c r="BL103" s="147"/>
      <c r="BM103" s="147" t="str">
        <f t="shared" si="591"/>
        <v/>
      </c>
      <c r="BN103" s="147"/>
      <c r="BO103" s="147" t="str">
        <f t="shared" si="592"/>
        <v/>
      </c>
      <c r="BP103" s="148"/>
      <c r="BQ103" s="149"/>
      <c r="BR103" s="145"/>
      <c r="BS103" s="147" t="str">
        <f t="shared" si="562"/>
        <v/>
      </c>
      <c r="BT103" s="147"/>
      <c r="BU103" s="147" t="str">
        <f t="shared" si="563"/>
        <v/>
      </c>
      <c r="BV103" s="147"/>
      <c r="BW103" s="147" t="str">
        <f t="shared" si="564"/>
        <v/>
      </c>
      <c r="BX103" s="148"/>
      <c r="BY103" s="149"/>
      <c r="BZ103" s="150"/>
      <c r="CA103" s="147" t="str">
        <f t="shared" si="565"/>
        <v/>
      </c>
      <c r="CB103" s="147"/>
      <c r="CC103" s="147" t="str">
        <f t="shared" si="566"/>
        <v/>
      </c>
      <c r="CD103" s="147"/>
      <c r="CE103" s="147" t="str">
        <f t="shared" si="567"/>
        <v/>
      </c>
      <c r="CF103" s="148"/>
      <c r="CG103" s="144"/>
      <c r="CH103" s="144"/>
      <c r="CI103" s="147" t="str">
        <f t="shared" si="568"/>
        <v/>
      </c>
      <c r="CJ103" s="147"/>
      <c r="CK103" s="147" t="str">
        <f t="shared" si="569"/>
        <v/>
      </c>
      <c r="CL103" s="147"/>
      <c r="CM103" s="147" t="str">
        <f t="shared" si="570"/>
        <v/>
      </c>
      <c r="CN103" s="148"/>
      <c r="CO103" s="144"/>
      <c r="CP103" s="144"/>
      <c r="CQ103" s="144"/>
    </row>
    <row r="104" spans="1:95" s="187" customFormat="1" ht="57.6" customHeight="1" x14ac:dyDescent="0.2">
      <c r="A104" s="139"/>
      <c r="B104" s="139" t="s">
        <v>64</v>
      </c>
      <c r="C104" s="111" t="str">
        <f t="shared" si="503"/>
        <v xml:space="preserve">4 - L'ACCUEIL DU CLIENT - LA PRISE DE COMMANDE - LE SERVICE - LE DEPART </v>
      </c>
      <c r="D104" s="245" t="str">
        <f t="shared" si="571"/>
        <v>Les cartes et les menus</v>
      </c>
      <c r="E104" s="110"/>
      <c r="F104" s="110">
        <f>VLOOKUP(H104,Feuil1!A$1:B$5,2,0)</f>
        <v>0.1</v>
      </c>
      <c r="G104" s="139">
        <f t="shared" si="572"/>
        <v>1</v>
      </c>
      <c r="H104" s="140" t="s">
        <v>56</v>
      </c>
      <c r="I104" s="141" t="s">
        <v>213</v>
      </c>
      <c r="J104" s="142">
        <v>54</v>
      </c>
      <c r="K104" s="142">
        <f>IF(J104&lt;&gt;"",MAX(K$1:K103)+1,"")</f>
        <v>87</v>
      </c>
      <c r="L104" s="352" t="s">
        <v>216</v>
      </c>
      <c r="M104" s="259">
        <v>1</v>
      </c>
      <c r="N104" s="250" t="s">
        <v>0</v>
      </c>
      <c r="O104" s="345"/>
      <c r="P104" s="346" t="str">
        <f t="shared" si="504"/>
        <v/>
      </c>
      <c r="Q104" s="248" t="s">
        <v>215</v>
      </c>
      <c r="R104" s="255" t="s">
        <v>67</v>
      </c>
      <c r="S104" s="143"/>
      <c r="U104" s="145">
        <f t="shared" si="573"/>
        <v>1</v>
      </c>
      <c r="V104" s="145">
        <f t="shared" si="574"/>
        <v>1</v>
      </c>
      <c r="W104" s="145">
        <f t="shared" si="575"/>
        <v>1</v>
      </c>
      <c r="X104" s="145"/>
      <c r="Y104" s="145">
        <f t="shared" si="576"/>
        <v>0</v>
      </c>
      <c r="Z104" s="145"/>
      <c r="AA104" s="145">
        <f t="shared" si="577"/>
        <v>1</v>
      </c>
      <c r="AB104" s="145"/>
      <c r="AC104" s="146"/>
      <c r="AD104" s="146"/>
      <c r="AE104" s="147">
        <f t="shared" si="578"/>
        <v>1</v>
      </c>
      <c r="AF104" s="147"/>
      <c r="AG104" s="147">
        <f t="shared" si="579"/>
        <v>0</v>
      </c>
      <c r="AH104" s="147"/>
      <c r="AI104" s="147">
        <f t="shared" si="580"/>
        <v>1</v>
      </c>
      <c r="AJ104" s="148"/>
      <c r="AK104" s="149"/>
      <c r="AL104" s="147"/>
      <c r="AM104" s="147" t="str">
        <f t="shared" si="581"/>
        <v/>
      </c>
      <c r="AN104" s="147"/>
      <c r="AO104" s="147" t="str">
        <f t="shared" si="582"/>
        <v/>
      </c>
      <c r="AP104" s="147"/>
      <c r="AQ104" s="147" t="str">
        <f t="shared" si="583"/>
        <v/>
      </c>
      <c r="AR104" s="148"/>
      <c r="AS104" s="149"/>
      <c r="AT104" s="147"/>
      <c r="AU104" s="147" t="str">
        <f t="shared" si="584"/>
        <v/>
      </c>
      <c r="AV104" s="147"/>
      <c r="AW104" s="147" t="str">
        <f t="shared" si="585"/>
        <v/>
      </c>
      <c r="AX104" s="147"/>
      <c r="AY104" s="147" t="str">
        <f t="shared" si="586"/>
        <v/>
      </c>
      <c r="AZ104" s="148"/>
      <c r="BA104" s="149"/>
      <c r="BB104" s="147"/>
      <c r="BC104" s="147" t="str">
        <f t="shared" si="587"/>
        <v/>
      </c>
      <c r="BD104" s="147"/>
      <c r="BE104" s="147" t="str">
        <f t="shared" si="588"/>
        <v/>
      </c>
      <c r="BF104" s="147"/>
      <c r="BG104" s="147" t="str">
        <f t="shared" si="589"/>
        <v/>
      </c>
      <c r="BH104" s="148"/>
      <c r="BI104" s="149"/>
      <c r="BJ104" s="145"/>
      <c r="BK104" s="147" t="str">
        <f t="shared" si="590"/>
        <v/>
      </c>
      <c r="BL104" s="147"/>
      <c r="BM104" s="147" t="str">
        <f t="shared" si="591"/>
        <v/>
      </c>
      <c r="BN104" s="147"/>
      <c r="BO104" s="147" t="str">
        <f t="shared" si="592"/>
        <v/>
      </c>
      <c r="BP104" s="148"/>
      <c r="BQ104" s="149"/>
      <c r="BR104" s="145"/>
      <c r="BS104" s="147" t="str">
        <f t="shared" si="562"/>
        <v/>
      </c>
      <c r="BT104" s="147"/>
      <c r="BU104" s="147" t="str">
        <f t="shared" si="563"/>
        <v/>
      </c>
      <c r="BV104" s="147"/>
      <c r="BW104" s="147" t="str">
        <f t="shared" si="564"/>
        <v/>
      </c>
      <c r="BX104" s="148"/>
      <c r="BY104" s="149"/>
      <c r="BZ104" s="150"/>
      <c r="CA104" s="147" t="str">
        <f t="shared" si="565"/>
        <v/>
      </c>
      <c r="CB104" s="147"/>
      <c r="CC104" s="147" t="str">
        <f t="shared" si="566"/>
        <v/>
      </c>
      <c r="CD104" s="147"/>
      <c r="CE104" s="147" t="str">
        <f t="shared" si="567"/>
        <v/>
      </c>
      <c r="CF104" s="148"/>
      <c r="CG104" s="144"/>
      <c r="CH104" s="144"/>
      <c r="CI104" s="147" t="str">
        <f t="shared" si="568"/>
        <v/>
      </c>
      <c r="CJ104" s="147"/>
      <c r="CK104" s="147" t="str">
        <f t="shared" si="569"/>
        <v/>
      </c>
      <c r="CL104" s="147"/>
      <c r="CM104" s="147" t="str">
        <f t="shared" si="570"/>
        <v/>
      </c>
      <c r="CN104" s="148"/>
      <c r="CO104" s="144"/>
      <c r="CP104" s="144"/>
      <c r="CQ104" s="144"/>
    </row>
    <row r="105" spans="1:95" s="187" customFormat="1" ht="19.5" customHeight="1" x14ac:dyDescent="0.2">
      <c r="A105" s="139"/>
      <c r="B105" s="139" t="s">
        <v>64</v>
      </c>
      <c r="C105" s="111" t="str">
        <f t="shared" si="503"/>
        <v xml:space="preserve">4 - L'ACCUEIL DU CLIENT - LA PRISE DE COMMANDE - LE SERVICE - LE DEPART </v>
      </c>
      <c r="D105" s="245" t="str">
        <f t="shared" si="571"/>
        <v>Les cartes et les menus</v>
      </c>
      <c r="E105" s="110"/>
      <c r="F105" s="110">
        <f>VLOOKUP(H105,Feuil1!A$1:B$5,2,0)</f>
        <v>0.2</v>
      </c>
      <c r="G105" s="139">
        <f t="shared" si="572"/>
        <v>5</v>
      </c>
      <c r="H105" s="180" t="s">
        <v>154</v>
      </c>
      <c r="I105" s="141" t="s">
        <v>211</v>
      </c>
      <c r="J105" s="142">
        <v>59</v>
      </c>
      <c r="K105" s="142">
        <f>IF(J105&lt;&gt;"",MAX(K$1:K104)+1,"")</f>
        <v>88</v>
      </c>
      <c r="L105" s="352" t="s">
        <v>217</v>
      </c>
      <c r="M105" s="259">
        <v>3</v>
      </c>
      <c r="N105" s="250" t="s">
        <v>0</v>
      </c>
      <c r="O105" s="345"/>
      <c r="P105" s="346" t="str">
        <f t="shared" si="504"/>
        <v/>
      </c>
      <c r="Q105" s="248" t="s">
        <v>218</v>
      </c>
      <c r="R105" s="255" t="s">
        <v>67</v>
      </c>
      <c r="S105" s="143"/>
      <c r="U105" s="145">
        <f t="shared" si="573"/>
        <v>3</v>
      </c>
      <c r="V105" s="145">
        <f t="shared" si="574"/>
        <v>1</v>
      </c>
      <c r="W105" s="145">
        <f t="shared" si="575"/>
        <v>3</v>
      </c>
      <c r="X105" s="145"/>
      <c r="Y105" s="145">
        <f t="shared" si="576"/>
        <v>0</v>
      </c>
      <c r="Z105" s="145"/>
      <c r="AA105" s="145">
        <f t="shared" si="577"/>
        <v>3</v>
      </c>
      <c r="AB105" s="145"/>
      <c r="AC105" s="146"/>
      <c r="AD105" s="146"/>
      <c r="AE105" s="147" t="str">
        <f t="shared" si="578"/>
        <v/>
      </c>
      <c r="AF105" s="147"/>
      <c r="AG105" s="147" t="str">
        <f t="shared" si="579"/>
        <v/>
      </c>
      <c r="AH105" s="147"/>
      <c r="AI105" s="147" t="str">
        <f t="shared" si="580"/>
        <v/>
      </c>
      <c r="AJ105" s="148"/>
      <c r="AK105" s="149"/>
      <c r="AL105" s="147"/>
      <c r="AM105" s="147" t="str">
        <f t="shared" si="581"/>
        <v/>
      </c>
      <c r="AN105" s="147"/>
      <c r="AO105" s="147" t="str">
        <f t="shared" si="582"/>
        <v/>
      </c>
      <c r="AP105" s="147"/>
      <c r="AQ105" s="147" t="str">
        <f t="shared" si="583"/>
        <v/>
      </c>
      <c r="AR105" s="148"/>
      <c r="AS105" s="149"/>
      <c r="AT105" s="147"/>
      <c r="AU105" s="147" t="str">
        <f t="shared" si="584"/>
        <v/>
      </c>
      <c r="AV105" s="147"/>
      <c r="AW105" s="147" t="str">
        <f t="shared" si="585"/>
        <v/>
      </c>
      <c r="AX105" s="147"/>
      <c r="AY105" s="147" t="str">
        <f t="shared" si="586"/>
        <v/>
      </c>
      <c r="AZ105" s="148"/>
      <c r="BA105" s="149"/>
      <c r="BB105" s="147"/>
      <c r="BC105" s="147" t="str">
        <f t="shared" si="587"/>
        <v/>
      </c>
      <c r="BD105" s="147"/>
      <c r="BE105" s="147" t="str">
        <f t="shared" si="588"/>
        <v/>
      </c>
      <c r="BF105" s="147"/>
      <c r="BG105" s="147" t="str">
        <f t="shared" si="589"/>
        <v/>
      </c>
      <c r="BH105" s="148"/>
      <c r="BI105" s="149"/>
      <c r="BJ105" s="145"/>
      <c r="BK105" s="147">
        <f t="shared" si="590"/>
        <v>3</v>
      </c>
      <c r="BL105" s="147"/>
      <c r="BM105" s="147">
        <f t="shared" si="591"/>
        <v>0</v>
      </c>
      <c r="BN105" s="147"/>
      <c r="BO105" s="147">
        <f t="shared" si="592"/>
        <v>3</v>
      </c>
      <c r="BP105" s="148"/>
      <c r="BQ105" s="149"/>
      <c r="BR105" s="145"/>
      <c r="BS105" s="147" t="str">
        <f t="shared" si="562"/>
        <v/>
      </c>
      <c r="BT105" s="147"/>
      <c r="BU105" s="147" t="str">
        <f t="shared" si="563"/>
        <v/>
      </c>
      <c r="BV105" s="147"/>
      <c r="BW105" s="147" t="str">
        <f t="shared" si="564"/>
        <v/>
      </c>
      <c r="BX105" s="148"/>
      <c r="BY105" s="149"/>
      <c r="BZ105" s="150"/>
      <c r="CA105" s="147" t="str">
        <f t="shared" si="565"/>
        <v/>
      </c>
      <c r="CB105" s="147"/>
      <c r="CC105" s="147" t="str">
        <f t="shared" si="566"/>
        <v/>
      </c>
      <c r="CD105" s="147"/>
      <c r="CE105" s="147" t="str">
        <f t="shared" si="567"/>
        <v/>
      </c>
      <c r="CF105" s="148"/>
      <c r="CG105" s="144"/>
      <c r="CH105" s="144"/>
      <c r="CI105" s="147" t="str">
        <f t="shared" si="568"/>
        <v/>
      </c>
      <c r="CJ105" s="147"/>
      <c r="CK105" s="147" t="str">
        <f t="shared" si="569"/>
        <v/>
      </c>
      <c r="CL105" s="147"/>
      <c r="CM105" s="147" t="str">
        <f t="shared" si="570"/>
        <v/>
      </c>
      <c r="CN105" s="148"/>
      <c r="CO105" s="144"/>
      <c r="CP105" s="144"/>
      <c r="CQ105" s="144"/>
    </row>
    <row r="106" spans="1:95" s="187" customFormat="1" ht="35.1" customHeight="1" x14ac:dyDescent="0.2">
      <c r="A106" s="139"/>
      <c r="B106" s="139" t="s">
        <v>64</v>
      </c>
      <c r="C106" s="111" t="str">
        <f t="shared" si="503"/>
        <v xml:space="preserve">4 - L'ACCUEIL DU CLIENT - LA PRISE DE COMMANDE - LE SERVICE - LE DEPART </v>
      </c>
      <c r="D106" s="245" t="str">
        <f t="shared" si="571"/>
        <v>Les cartes et les menus</v>
      </c>
      <c r="E106" s="110"/>
      <c r="F106" s="110">
        <f>VLOOKUP(H106,Feuil1!A$1:B$5,2,0)</f>
        <v>0.2</v>
      </c>
      <c r="G106" s="139">
        <f t="shared" si="572"/>
        <v>5</v>
      </c>
      <c r="H106" s="180" t="s">
        <v>154</v>
      </c>
      <c r="I106" s="141" t="s">
        <v>211</v>
      </c>
      <c r="J106" s="142">
        <v>59</v>
      </c>
      <c r="K106" s="142">
        <f>IF(J106&lt;&gt;"",MAX(K$1:K105)+1,"")</f>
        <v>89</v>
      </c>
      <c r="L106" s="352" t="s">
        <v>219</v>
      </c>
      <c r="M106" s="259">
        <v>3</v>
      </c>
      <c r="N106" s="250" t="s">
        <v>0</v>
      </c>
      <c r="O106" s="345"/>
      <c r="P106" s="346" t="str">
        <f t="shared" si="504"/>
        <v/>
      </c>
      <c r="Q106" s="248" t="s">
        <v>220</v>
      </c>
      <c r="R106" s="255" t="s">
        <v>67</v>
      </c>
      <c r="S106" s="143"/>
      <c r="U106" s="145">
        <f t="shared" si="573"/>
        <v>3</v>
      </c>
      <c r="V106" s="145">
        <f t="shared" si="574"/>
        <v>1</v>
      </c>
      <c r="W106" s="145">
        <f t="shared" si="575"/>
        <v>3</v>
      </c>
      <c r="X106" s="145"/>
      <c r="Y106" s="145">
        <f t="shared" si="576"/>
        <v>0</v>
      </c>
      <c r="Z106" s="145"/>
      <c r="AA106" s="145">
        <f t="shared" si="577"/>
        <v>3</v>
      </c>
      <c r="AB106" s="145"/>
      <c r="AC106" s="146"/>
      <c r="AD106" s="146"/>
      <c r="AE106" s="147" t="str">
        <f t="shared" si="578"/>
        <v/>
      </c>
      <c r="AF106" s="147"/>
      <c r="AG106" s="147" t="str">
        <f t="shared" si="579"/>
        <v/>
      </c>
      <c r="AH106" s="147"/>
      <c r="AI106" s="147" t="str">
        <f t="shared" si="580"/>
        <v/>
      </c>
      <c r="AJ106" s="148"/>
      <c r="AK106" s="149"/>
      <c r="AL106" s="147"/>
      <c r="AM106" s="147" t="str">
        <f t="shared" si="581"/>
        <v/>
      </c>
      <c r="AN106" s="147"/>
      <c r="AO106" s="147" t="str">
        <f t="shared" si="582"/>
        <v/>
      </c>
      <c r="AP106" s="147"/>
      <c r="AQ106" s="147" t="str">
        <f t="shared" si="583"/>
        <v/>
      </c>
      <c r="AR106" s="148"/>
      <c r="AS106" s="149"/>
      <c r="AT106" s="147"/>
      <c r="AU106" s="147" t="str">
        <f t="shared" si="584"/>
        <v/>
      </c>
      <c r="AV106" s="147"/>
      <c r="AW106" s="147" t="str">
        <f t="shared" si="585"/>
        <v/>
      </c>
      <c r="AX106" s="147"/>
      <c r="AY106" s="147" t="str">
        <f t="shared" si="586"/>
        <v/>
      </c>
      <c r="AZ106" s="148"/>
      <c r="BA106" s="149"/>
      <c r="BB106" s="147"/>
      <c r="BC106" s="147" t="str">
        <f t="shared" si="587"/>
        <v/>
      </c>
      <c r="BD106" s="147"/>
      <c r="BE106" s="147" t="str">
        <f t="shared" si="588"/>
        <v/>
      </c>
      <c r="BF106" s="147"/>
      <c r="BG106" s="147" t="str">
        <f t="shared" si="589"/>
        <v/>
      </c>
      <c r="BH106" s="148"/>
      <c r="BI106" s="149"/>
      <c r="BJ106" s="145"/>
      <c r="BK106" s="147">
        <f t="shared" si="590"/>
        <v>3</v>
      </c>
      <c r="BL106" s="147"/>
      <c r="BM106" s="147">
        <f t="shared" si="591"/>
        <v>0</v>
      </c>
      <c r="BN106" s="147"/>
      <c r="BO106" s="147">
        <f t="shared" si="592"/>
        <v>3</v>
      </c>
      <c r="BP106" s="148"/>
      <c r="BQ106" s="149"/>
      <c r="BR106" s="145"/>
      <c r="BS106" s="147" t="str">
        <f t="shared" si="562"/>
        <v/>
      </c>
      <c r="BT106" s="147"/>
      <c r="BU106" s="147" t="str">
        <f t="shared" si="563"/>
        <v/>
      </c>
      <c r="BV106" s="147"/>
      <c r="BW106" s="147" t="str">
        <f t="shared" si="564"/>
        <v/>
      </c>
      <c r="BX106" s="148"/>
      <c r="BY106" s="149"/>
      <c r="BZ106" s="150"/>
      <c r="CA106" s="147" t="str">
        <f t="shared" si="565"/>
        <v/>
      </c>
      <c r="CB106" s="147"/>
      <c r="CC106" s="147" t="str">
        <f t="shared" si="566"/>
        <v/>
      </c>
      <c r="CD106" s="147"/>
      <c r="CE106" s="147" t="str">
        <f t="shared" si="567"/>
        <v/>
      </c>
      <c r="CF106" s="148"/>
      <c r="CG106" s="144"/>
      <c r="CH106" s="144"/>
      <c r="CI106" s="147" t="str">
        <f t="shared" si="568"/>
        <v/>
      </c>
      <c r="CJ106" s="147"/>
      <c r="CK106" s="147" t="str">
        <f t="shared" si="569"/>
        <v/>
      </c>
      <c r="CL106" s="147"/>
      <c r="CM106" s="147" t="str">
        <f t="shared" si="570"/>
        <v/>
      </c>
      <c r="CN106" s="148"/>
      <c r="CO106" s="144"/>
      <c r="CP106" s="144"/>
      <c r="CQ106" s="144"/>
    </row>
    <row r="107" spans="1:95" s="187" customFormat="1" ht="30.95" customHeight="1" x14ac:dyDescent="0.2">
      <c r="A107" s="139"/>
      <c r="B107" s="139" t="s">
        <v>55</v>
      </c>
      <c r="C107" s="111" t="str">
        <f t="shared" si="503"/>
        <v xml:space="preserve">4 - L'ACCUEIL DU CLIENT - LA PRISE DE COMMANDE - LE SERVICE - LE DEPART </v>
      </c>
      <c r="D107" s="245" t="str">
        <f t="shared" si="571"/>
        <v>Les cartes et les menus</v>
      </c>
      <c r="E107" s="110"/>
      <c r="F107" s="110">
        <f>VLOOKUP(H107,Feuil1!A$1:B$5,2,0)</f>
        <v>0.2</v>
      </c>
      <c r="G107" s="139">
        <f t="shared" si="572"/>
        <v>5</v>
      </c>
      <c r="H107" s="180" t="s">
        <v>154</v>
      </c>
      <c r="I107" s="141" t="s">
        <v>211</v>
      </c>
      <c r="J107" s="142">
        <v>59</v>
      </c>
      <c r="K107" s="142">
        <f>IF(J107&lt;&gt;"",MAX(K$1:K106)+1,"")</f>
        <v>90</v>
      </c>
      <c r="L107" s="352" t="s">
        <v>221</v>
      </c>
      <c r="M107" s="259">
        <v>3</v>
      </c>
      <c r="N107" s="250" t="s">
        <v>0</v>
      </c>
      <c r="O107" s="345"/>
      <c r="P107" s="346" t="str">
        <f t="shared" si="504"/>
        <v/>
      </c>
      <c r="Q107" s="248" t="s">
        <v>222</v>
      </c>
      <c r="R107" s="255" t="s">
        <v>67</v>
      </c>
      <c r="S107" s="143"/>
      <c r="U107" s="145">
        <f t="shared" si="573"/>
        <v>3</v>
      </c>
      <c r="V107" s="145">
        <f t="shared" si="574"/>
        <v>1</v>
      </c>
      <c r="W107" s="145">
        <f t="shared" si="575"/>
        <v>3</v>
      </c>
      <c r="X107" s="145"/>
      <c r="Y107" s="145">
        <f t="shared" si="576"/>
        <v>0</v>
      </c>
      <c r="Z107" s="145"/>
      <c r="AA107" s="145">
        <f t="shared" si="577"/>
        <v>3</v>
      </c>
      <c r="AB107" s="145"/>
      <c r="AC107" s="146"/>
      <c r="AD107" s="146"/>
      <c r="AE107" s="147" t="str">
        <f t="shared" si="578"/>
        <v/>
      </c>
      <c r="AF107" s="147"/>
      <c r="AG107" s="147" t="str">
        <f t="shared" si="579"/>
        <v/>
      </c>
      <c r="AH107" s="147"/>
      <c r="AI107" s="147" t="str">
        <f t="shared" si="580"/>
        <v/>
      </c>
      <c r="AJ107" s="148"/>
      <c r="AK107" s="149"/>
      <c r="AL107" s="147"/>
      <c r="AM107" s="147" t="str">
        <f t="shared" si="581"/>
        <v/>
      </c>
      <c r="AN107" s="147"/>
      <c r="AO107" s="147" t="str">
        <f t="shared" si="582"/>
        <v/>
      </c>
      <c r="AP107" s="147"/>
      <c r="AQ107" s="147" t="str">
        <f t="shared" si="583"/>
        <v/>
      </c>
      <c r="AR107" s="148"/>
      <c r="AS107" s="149"/>
      <c r="AT107" s="147"/>
      <c r="AU107" s="147" t="str">
        <f t="shared" si="584"/>
        <v/>
      </c>
      <c r="AV107" s="147"/>
      <c r="AW107" s="147" t="str">
        <f t="shared" si="585"/>
        <v/>
      </c>
      <c r="AX107" s="147"/>
      <c r="AY107" s="147" t="str">
        <f t="shared" si="586"/>
        <v/>
      </c>
      <c r="AZ107" s="148"/>
      <c r="BA107" s="149"/>
      <c r="BB107" s="147"/>
      <c r="BC107" s="147" t="str">
        <f t="shared" si="587"/>
        <v/>
      </c>
      <c r="BD107" s="147"/>
      <c r="BE107" s="147" t="str">
        <f t="shared" si="588"/>
        <v/>
      </c>
      <c r="BF107" s="147"/>
      <c r="BG107" s="147" t="str">
        <f t="shared" si="589"/>
        <v/>
      </c>
      <c r="BH107" s="148"/>
      <c r="BI107" s="149"/>
      <c r="BJ107" s="145"/>
      <c r="BK107" s="147">
        <f t="shared" si="590"/>
        <v>3</v>
      </c>
      <c r="BL107" s="147"/>
      <c r="BM107" s="147">
        <f t="shared" si="591"/>
        <v>0</v>
      </c>
      <c r="BN107" s="147"/>
      <c r="BO107" s="147">
        <f t="shared" si="592"/>
        <v>3</v>
      </c>
      <c r="BP107" s="148"/>
      <c r="BQ107" s="149"/>
      <c r="BR107" s="145"/>
      <c r="BS107" s="147" t="str">
        <f t="shared" si="562"/>
        <v/>
      </c>
      <c r="BT107" s="147"/>
      <c r="BU107" s="147" t="str">
        <f t="shared" si="563"/>
        <v/>
      </c>
      <c r="BV107" s="147"/>
      <c r="BW107" s="147" t="str">
        <f t="shared" si="564"/>
        <v/>
      </c>
      <c r="BX107" s="148"/>
      <c r="BY107" s="149"/>
      <c r="BZ107" s="150"/>
      <c r="CA107" s="147" t="str">
        <f t="shared" si="565"/>
        <v/>
      </c>
      <c r="CB107" s="147"/>
      <c r="CC107" s="147" t="str">
        <f t="shared" si="566"/>
        <v/>
      </c>
      <c r="CD107" s="147"/>
      <c r="CE107" s="147" t="str">
        <f t="shared" si="567"/>
        <v/>
      </c>
      <c r="CF107" s="148"/>
      <c r="CG107" s="144"/>
      <c r="CH107" s="144"/>
      <c r="CI107" s="147" t="str">
        <f t="shared" si="568"/>
        <v/>
      </c>
      <c r="CJ107" s="147"/>
      <c r="CK107" s="147" t="str">
        <f t="shared" si="569"/>
        <v/>
      </c>
      <c r="CL107" s="147"/>
      <c r="CM107" s="147" t="str">
        <f t="shared" si="570"/>
        <v/>
      </c>
      <c r="CN107" s="148"/>
      <c r="CO107" s="144"/>
      <c r="CP107" s="144"/>
      <c r="CQ107" s="144"/>
    </row>
    <row r="108" spans="1:95" s="187" customFormat="1" ht="33.75" customHeight="1" x14ac:dyDescent="0.2">
      <c r="A108" s="139"/>
      <c r="B108" s="139" t="s">
        <v>55</v>
      </c>
      <c r="C108" s="111" t="str">
        <f t="shared" si="503"/>
        <v xml:space="preserve">4 - L'ACCUEIL DU CLIENT - LA PRISE DE COMMANDE - LE SERVICE - LE DEPART </v>
      </c>
      <c r="D108" s="245" t="str">
        <f t="shared" si="571"/>
        <v>Les cartes et les menus</v>
      </c>
      <c r="E108" s="110"/>
      <c r="F108" s="110">
        <f>VLOOKUP(H108,Feuil1!A$1:B$5,2,0)</f>
        <v>0.2</v>
      </c>
      <c r="G108" s="139">
        <f t="shared" si="572"/>
        <v>5</v>
      </c>
      <c r="H108" s="180" t="s">
        <v>154</v>
      </c>
      <c r="I108" s="141" t="s">
        <v>211</v>
      </c>
      <c r="J108" s="142">
        <v>59</v>
      </c>
      <c r="K108" s="142">
        <f>IF(J108&lt;&gt;"",MAX(K$1:K107)+1,"")</f>
        <v>91</v>
      </c>
      <c r="L108" s="353" t="s">
        <v>559</v>
      </c>
      <c r="M108" s="259">
        <v>3</v>
      </c>
      <c r="N108" s="250" t="s">
        <v>0</v>
      </c>
      <c r="O108" s="345"/>
      <c r="P108" s="346" t="str">
        <f t="shared" si="504"/>
        <v/>
      </c>
      <c r="Q108" s="248" t="s">
        <v>220</v>
      </c>
      <c r="R108" s="260" t="s">
        <v>67</v>
      </c>
      <c r="S108" s="143"/>
      <c r="U108" s="145">
        <f t="shared" si="573"/>
        <v>3</v>
      </c>
      <c r="V108" s="145">
        <f t="shared" si="574"/>
        <v>1</v>
      </c>
      <c r="W108" s="145">
        <f t="shared" si="575"/>
        <v>3</v>
      </c>
      <c r="X108" s="145"/>
      <c r="Y108" s="145">
        <f t="shared" si="576"/>
        <v>0</v>
      </c>
      <c r="Z108" s="145"/>
      <c r="AA108" s="145">
        <f t="shared" si="577"/>
        <v>3</v>
      </c>
      <c r="AB108" s="145"/>
      <c r="AC108" s="146"/>
      <c r="AD108" s="146"/>
      <c r="AE108" s="147" t="str">
        <f t="shared" si="578"/>
        <v/>
      </c>
      <c r="AF108" s="147"/>
      <c r="AG108" s="147" t="str">
        <f t="shared" si="579"/>
        <v/>
      </c>
      <c r="AH108" s="147"/>
      <c r="AI108" s="147" t="str">
        <f t="shared" si="580"/>
        <v/>
      </c>
      <c r="AJ108" s="148"/>
      <c r="AK108" s="149"/>
      <c r="AL108" s="147"/>
      <c r="AM108" s="147" t="str">
        <f t="shared" si="581"/>
        <v/>
      </c>
      <c r="AN108" s="147"/>
      <c r="AO108" s="147" t="str">
        <f t="shared" si="582"/>
        <v/>
      </c>
      <c r="AP108" s="147"/>
      <c r="AQ108" s="147" t="str">
        <f t="shared" si="583"/>
        <v/>
      </c>
      <c r="AR108" s="148"/>
      <c r="AS108" s="149"/>
      <c r="AT108" s="147"/>
      <c r="AU108" s="147" t="str">
        <f t="shared" si="584"/>
        <v/>
      </c>
      <c r="AV108" s="147"/>
      <c r="AW108" s="147" t="str">
        <f t="shared" si="585"/>
        <v/>
      </c>
      <c r="AX108" s="147"/>
      <c r="AY108" s="147" t="str">
        <f t="shared" si="586"/>
        <v/>
      </c>
      <c r="AZ108" s="148"/>
      <c r="BA108" s="149"/>
      <c r="BB108" s="147"/>
      <c r="BC108" s="147" t="str">
        <f t="shared" si="587"/>
        <v/>
      </c>
      <c r="BD108" s="147"/>
      <c r="BE108" s="147" t="str">
        <f t="shared" si="588"/>
        <v/>
      </c>
      <c r="BF108" s="147"/>
      <c r="BG108" s="147" t="str">
        <f t="shared" si="589"/>
        <v/>
      </c>
      <c r="BH108" s="148"/>
      <c r="BI108" s="149"/>
      <c r="BJ108" s="145"/>
      <c r="BK108" s="147">
        <f t="shared" si="590"/>
        <v>3</v>
      </c>
      <c r="BL108" s="147"/>
      <c r="BM108" s="147">
        <f t="shared" si="591"/>
        <v>0</v>
      </c>
      <c r="BN108" s="147"/>
      <c r="BO108" s="147">
        <f t="shared" si="592"/>
        <v>3</v>
      </c>
      <c r="BP108" s="148"/>
      <c r="BQ108" s="149"/>
      <c r="BR108" s="145"/>
      <c r="BS108" s="147" t="str">
        <f t="shared" si="562"/>
        <v/>
      </c>
      <c r="BT108" s="147"/>
      <c r="BU108" s="147" t="str">
        <f t="shared" si="563"/>
        <v/>
      </c>
      <c r="BV108" s="147"/>
      <c r="BW108" s="147" t="str">
        <f t="shared" si="564"/>
        <v/>
      </c>
      <c r="BX108" s="148"/>
      <c r="BY108" s="149"/>
      <c r="BZ108" s="150"/>
      <c r="CA108" s="147" t="str">
        <f t="shared" si="565"/>
        <v/>
      </c>
      <c r="CB108" s="147"/>
      <c r="CC108" s="147" t="str">
        <f t="shared" si="566"/>
        <v/>
      </c>
      <c r="CD108" s="147"/>
      <c r="CE108" s="147" t="str">
        <f t="shared" si="567"/>
        <v/>
      </c>
      <c r="CF108" s="148"/>
      <c r="CG108" s="144"/>
      <c r="CH108" s="144"/>
      <c r="CI108" s="147" t="str">
        <f t="shared" si="568"/>
        <v/>
      </c>
      <c r="CJ108" s="147"/>
      <c r="CK108" s="147" t="str">
        <f t="shared" si="569"/>
        <v/>
      </c>
      <c r="CL108" s="147"/>
      <c r="CM108" s="147" t="str">
        <f t="shared" si="570"/>
        <v/>
      </c>
      <c r="CN108" s="148"/>
      <c r="CO108" s="144"/>
      <c r="CP108" s="144"/>
      <c r="CQ108" s="144"/>
    </row>
    <row r="109" spans="1:95" s="187" customFormat="1" ht="20.25" customHeight="1" x14ac:dyDescent="0.2">
      <c r="A109" s="139"/>
      <c r="B109" s="139" t="s">
        <v>64</v>
      </c>
      <c r="C109" s="111" t="str">
        <f t="shared" si="503"/>
        <v xml:space="preserve">4 - L'ACCUEIL DU CLIENT - LA PRISE DE COMMANDE - LE SERVICE - LE DEPART </v>
      </c>
      <c r="D109" s="245" t="str">
        <f t="shared" si="571"/>
        <v>Les cartes et les menus</v>
      </c>
      <c r="E109" s="110"/>
      <c r="F109" s="110">
        <f>VLOOKUP(H109,Feuil1!A$1:B$5,2,0)</f>
        <v>0.2</v>
      </c>
      <c r="G109" s="139">
        <f t="shared" si="572"/>
        <v>5</v>
      </c>
      <c r="H109" s="180" t="s">
        <v>154</v>
      </c>
      <c r="I109" s="141" t="s">
        <v>211</v>
      </c>
      <c r="J109" s="142">
        <v>59</v>
      </c>
      <c r="K109" s="142">
        <f>IF(J109&lt;&gt;"",MAX(K$1:K108)+1,"")</f>
        <v>92</v>
      </c>
      <c r="L109" s="248" t="s">
        <v>223</v>
      </c>
      <c r="M109" s="259">
        <v>1</v>
      </c>
      <c r="N109" s="250" t="s">
        <v>0</v>
      </c>
      <c r="O109" s="345"/>
      <c r="P109" s="346" t="str">
        <f t="shared" si="504"/>
        <v/>
      </c>
      <c r="Q109" s="248" t="s">
        <v>224</v>
      </c>
      <c r="R109" s="255" t="s">
        <v>67</v>
      </c>
      <c r="S109" s="143"/>
      <c r="U109" s="145">
        <f t="shared" si="573"/>
        <v>1</v>
      </c>
      <c r="V109" s="145">
        <f t="shared" si="574"/>
        <v>1</v>
      </c>
      <c r="W109" s="145">
        <f t="shared" si="575"/>
        <v>1</v>
      </c>
      <c r="X109" s="145"/>
      <c r="Y109" s="145">
        <f t="shared" si="576"/>
        <v>0</v>
      </c>
      <c r="Z109" s="145"/>
      <c r="AA109" s="145">
        <f t="shared" si="577"/>
        <v>1</v>
      </c>
      <c r="AB109" s="145"/>
      <c r="AC109" s="146"/>
      <c r="AD109" s="146"/>
      <c r="AE109" s="147" t="str">
        <f t="shared" si="578"/>
        <v/>
      </c>
      <c r="AF109" s="147"/>
      <c r="AG109" s="147" t="str">
        <f t="shared" si="579"/>
        <v/>
      </c>
      <c r="AH109" s="147"/>
      <c r="AI109" s="147" t="str">
        <f t="shared" si="580"/>
        <v/>
      </c>
      <c r="AJ109" s="148"/>
      <c r="AK109" s="149"/>
      <c r="AL109" s="147"/>
      <c r="AM109" s="147" t="str">
        <f t="shared" si="581"/>
        <v/>
      </c>
      <c r="AN109" s="147"/>
      <c r="AO109" s="147" t="str">
        <f t="shared" si="582"/>
        <v/>
      </c>
      <c r="AP109" s="147"/>
      <c r="AQ109" s="147" t="str">
        <f t="shared" si="583"/>
        <v/>
      </c>
      <c r="AR109" s="148"/>
      <c r="AS109" s="149"/>
      <c r="AT109" s="147"/>
      <c r="AU109" s="147" t="str">
        <f t="shared" si="584"/>
        <v/>
      </c>
      <c r="AV109" s="147"/>
      <c r="AW109" s="147" t="str">
        <f t="shared" si="585"/>
        <v/>
      </c>
      <c r="AX109" s="147"/>
      <c r="AY109" s="147" t="str">
        <f t="shared" si="586"/>
        <v/>
      </c>
      <c r="AZ109" s="148"/>
      <c r="BA109" s="149"/>
      <c r="BB109" s="147"/>
      <c r="BC109" s="147" t="str">
        <f t="shared" si="587"/>
        <v/>
      </c>
      <c r="BD109" s="147"/>
      <c r="BE109" s="147" t="str">
        <f t="shared" si="588"/>
        <v/>
      </c>
      <c r="BF109" s="147"/>
      <c r="BG109" s="147" t="str">
        <f t="shared" si="589"/>
        <v/>
      </c>
      <c r="BH109" s="148"/>
      <c r="BI109" s="149"/>
      <c r="BJ109" s="145"/>
      <c r="BK109" s="147">
        <f t="shared" si="590"/>
        <v>1</v>
      </c>
      <c r="BL109" s="147"/>
      <c r="BM109" s="147">
        <f t="shared" si="591"/>
        <v>0</v>
      </c>
      <c r="BN109" s="147"/>
      <c r="BO109" s="147">
        <f t="shared" si="592"/>
        <v>1</v>
      </c>
      <c r="BP109" s="148"/>
      <c r="BQ109" s="149"/>
      <c r="BR109" s="145"/>
      <c r="BS109" s="147" t="str">
        <f t="shared" si="562"/>
        <v/>
      </c>
      <c r="BT109" s="147"/>
      <c r="BU109" s="147" t="str">
        <f t="shared" si="563"/>
        <v/>
      </c>
      <c r="BV109" s="147"/>
      <c r="BW109" s="147" t="str">
        <f t="shared" si="564"/>
        <v/>
      </c>
      <c r="BX109" s="148"/>
      <c r="BY109" s="149"/>
      <c r="BZ109" s="150"/>
      <c r="CA109" s="147" t="str">
        <f t="shared" si="565"/>
        <v/>
      </c>
      <c r="CB109" s="147"/>
      <c r="CC109" s="147" t="str">
        <f t="shared" si="566"/>
        <v/>
      </c>
      <c r="CD109" s="147"/>
      <c r="CE109" s="147" t="str">
        <f t="shared" si="567"/>
        <v/>
      </c>
      <c r="CF109" s="148"/>
      <c r="CG109" s="144"/>
      <c r="CH109" s="144"/>
      <c r="CI109" s="147" t="str">
        <f t="shared" si="568"/>
        <v/>
      </c>
      <c r="CJ109" s="147"/>
      <c r="CK109" s="147" t="str">
        <f t="shared" si="569"/>
        <v/>
      </c>
      <c r="CL109" s="147"/>
      <c r="CM109" s="147" t="str">
        <f t="shared" si="570"/>
        <v/>
      </c>
      <c r="CN109" s="148"/>
      <c r="CO109" s="144"/>
      <c r="CP109" s="144"/>
      <c r="CQ109" s="144"/>
    </row>
    <row r="110" spans="1:95" s="187" customFormat="1" ht="35.25" customHeight="1" x14ac:dyDescent="0.2">
      <c r="A110" s="139"/>
      <c r="B110" s="139" t="s">
        <v>55</v>
      </c>
      <c r="C110" s="111" t="str">
        <f t="shared" si="503"/>
        <v xml:space="preserve">4 - L'ACCUEIL DU CLIENT - LA PRISE DE COMMANDE - LE SERVICE - LE DEPART </v>
      </c>
      <c r="D110" s="245" t="str">
        <f t="shared" si="571"/>
        <v>Les cartes et les menus</v>
      </c>
      <c r="E110" s="110"/>
      <c r="F110" s="110">
        <f>VLOOKUP(H110,Feuil1!A$1:B$5,2,0)</f>
        <v>0.2</v>
      </c>
      <c r="G110" s="139">
        <f t="shared" si="572"/>
        <v>5</v>
      </c>
      <c r="H110" s="180" t="s">
        <v>154</v>
      </c>
      <c r="I110" s="141" t="s">
        <v>211</v>
      </c>
      <c r="J110" s="142">
        <v>59</v>
      </c>
      <c r="K110" s="142">
        <f>IF(J110&lt;&gt;"",MAX(K$1:K109)+1,"")</f>
        <v>93</v>
      </c>
      <c r="L110" s="287" t="s">
        <v>225</v>
      </c>
      <c r="M110" s="259">
        <v>3</v>
      </c>
      <c r="N110" s="250" t="s">
        <v>0</v>
      </c>
      <c r="O110" s="345"/>
      <c r="P110" s="346" t="str">
        <f t="shared" si="504"/>
        <v/>
      </c>
      <c r="Q110" s="248" t="s">
        <v>226</v>
      </c>
      <c r="R110" s="260" t="s">
        <v>67</v>
      </c>
      <c r="S110" s="143"/>
      <c r="U110" s="145">
        <f t="shared" si="573"/>
        <v>3</v>
      </c>
      <c r="V110" s="145">
        <f t="shared" si="574"/>
        <v>1</v>
      </c>
      <c r="W110" s="145">
        <f t="shared" si="575"/>
        <v>3</v>
      </c>
      <c r="X110" s="145"/>
      <c r="Y110" s="145">
        <f t="shared" si="576"/>
        <v>0</v>
      </c>
      <c r="Z110" s="145"/>
      <c r="AA110" s="145">
        <f t="shared" si="577"/>
        <v>3</v>
      </c>
      <c r="AB110" s="145"/>
      <c r="AC110" s="146"/>
      <c r="AD110" s="146"/>
      <c r="AE110" s="147" t="str">
        <f t="shared" si="578"/>
        <v/>
      </c>
      <c r="AF110" s="147"/>
      <c r="AG110" s="147" t="str">
        <f t="shared" si="579"/>
        <v/>
      </c>
      <c r="AH110" s="147"/>
      <c r="AI110" s="147" t="str">
        <f t="shared" si="580"/>
        <v/>
      </c>
      <c r="AJ110" s="148"/>
      <c r="AK110" s="149"/>
      <c r="AL110" s="147"/>
      <c r="AM110" s="147" t="str">
        <f t="shared" si="581"/>
        <v/>
      </c>
      <c r="AN110" s="147"/>
      <c r="AO110" s="147" t="str">
        <f t="shared" si="582"/>
        <v/>
      </c>
      <c r="AP110" s="147"/>
      <c r="AQ110" s="147" t="str">
        <f t="shared" si="583"/>
        <v/>
      </c>
      <c r="AR110" s="148"/>
      <c r="AS110" s="149"/>
      <c r="AT110" s="147"/>
      <c r="AU110" s="147" t="str">
        <f t="shared" si="584"/>
        <v/>
      </c>
      <c r="AV110" s="147"/>
      <c r="AW110" s="147" t="str">
        <f t="shared" si="585"/>
        <v/>
      </c>
      <c r="AX110" s="147"/>
      <c r="AY110" s="147" t="str">
        <f t="shared" si="586"/>
        <v/>
      </c>
      <c r="AZ110" s="148"/>
      <c r="BA110" s="149"/>
      <c r="BB110" s="147"/>
      <c r="BC110" s="147" t="str">
        <f t="shared" si="587"/>
        <v/>
      </c>
      <c r="BD110" s="147"/>
      <c r="BE110" s="147" t="str">
        <f t="shared" si="588"/>
        <v/>
      </c>
      <c r="BF110" s="147"/>
      <c r="BG110" s="147" t="str">
        <f t="shared" si="589"/>
        <v/>
      </c>
      <c r="BH110" s="148"/>
      <c r="BI110" s="149"/>
      <c r="BJ110" s="145"/>
      <c r="BK110" s="147">
        <f t="shared" si="590"/>
        <v>3</v>
      </c>
      <c r="BL110" s="147"/>
      <c r="BM110" s="147">
        <f t="shared" si="591"/>
        <v>0</v>
      </c>
      <c r="BN110" s="147"/>
      <c r="BO110" s="147">
        <f t="shared" si="592"/>
        <v>3</v>
      </c>
      <c r="BP110" s="148"/>
      <c r="BQ110" s="149"/>
      <c r="BR110" s="145"/>
      <c r="BS110" s="147" t="str">
        <f t="shared" si="562"/>
        <v/>
      </c>
      <c r="BT110" s="147"/>
      <c r="BU110" s="147" t="str">
        <f t="shared" si="563"/>
        <v/>
      </c>
      <c r="BV110" s="147"/>
      <c r="BW110" s="147" t="str">
        <f t="shared" si="564"/>
        <v/>
      </c>
      <c r="BX110" s="148"/>
      <c r="BY110" s="149"/>
      <c r="BZ110" s="150"/>
      <c r="CA110" s="147" t="str">
        <f t="shared" si="565"/>
        <v/>
      </c>
      <c r="CB110" s="147"/>
      <c r="CC110" s="147" t="str">
        <f t="shared" si="566"/>
        <v/>
      </c>
      <c r="CD110" s="147"/>
      <c r="CE110" s="147" t="str">
        <f t="shared" si="567"/>
        <v/>
      </c>
      <c r="CF110" s="148"/>
      <c r="CG110" s="144"/>
      <c r="CH110" s="144"/>
      <c r="CI110" s="147" t="str">
        <f t="shared" si="568"/>
        <v/>
      </c>
      <c r="CJ110" s="147"/>
      <c r="CK110" s="147" t="str">
        <f t="shared" si="569"/>
        <v/>
      </c>
      <c r="CL110" s="147"/>
      <c r="CM110" s="147" t="str">
        <f t="shared" si="570"/>
        <v/>
      </c>
      <c r="CN110" s="148"/>
      <c r="CO110" s="144"/>
      <c r="CP110" s="144"/>
      <c r="CQ110" s="144"/>
    </row>
    <row r="111" spans="1:95" s="187" customFormat="1" ht="20.25" customHeight="1" x14ac:dyDescent="0.2">
      <c r="A111" s="139"/>
      <c r="B111" s="139" t="s">
        <v>55</v>
      </c>
      <c r="C111" s="111" t="str">
        <f t="shared" si="503"/>
        <v xml:space="preserve">4 - L'ACCUEIL DU CLIENT - LA PRISE DE COMMANDE - LE SERVICE - LE DEPART </v>
      </c>
      <c r="D111" s="245" t="str">
        <f t="shared" si="571"/>
        <v>Les cartes et les menus</v>
      </c>
      <c r="E111" s="110"/>
      <c r="F111" s="110">
        <f>VLOOKUP(H111,Feuil1!A$1:B$5,2,0)</f>
        <v>0.2</v>
      </c>
      <c r="G111" s="139">
        <f t="shared" si="572"/>
        <v>5</v>
      </c>
      <c r="H111" s="180" t="s">
        <v>154</v>
      </c>
      <c r="I111" s="141" t="s">
        <v>211</v>
      </c>
      <c r="J111" s="142">
        <v>59</v>
      </c>
      <c r="K111" s="142">
        <f>IF(J111&lt;&gt;"",MAX(K$1:K110)+1,"")</f>
        <v>94</v>
      </c>
      <c r="L111" s="287" t="s">
        <v>227</v>
      </c>
      <c r="M111" s="259">
        <v>3</v>
      </c>
      <c r="N111" s="250" t="s">
        <v>0</v>
      </c>
      <c r="O111" s="345"/>
      <c r="P111" s="346" t="str">
        <f t="shared" si="504"/>
        <v/>
      </c>
      <c r="Q111" s="248" t="s">
        <v>228</v>
      </c>
      <c r="R111" s="260" t="s">
        <v>67</v>
      </c>
      <c r="S111" s="143"/>
      <c r="U111" s="145">
        <f t="shared" si="573"/>
        <v>3</v>
      </c>
      <c r="V111" s="145">
        <f t="shared" si="574"/>
        <v>1</v>
      </c>
      <c r="W111" s="145">
        <f t="shared" si="575"/>
        <v>3</v>
      </c>
      <c r="X111" s="145"/>
      <c r="Y111" s="145">
        <f t="shared" si="576"/>
        <v>0</v>
      </c>
      <c r="Z111" s="145"/>
      <c r="AA111" s="145">
        <f t="shared" si="577"/>
        <v>3</v>
      </c>
      <c r="AB111" s="145"/>
      <c r="AC111" s="146"/>
      <c r="AD111" s="146"/>
      <c r="AE111" s="147" t="str">
        <f t="shared" si="578"/>
        <v/>
      </c>
      <c r="AF111" s="147"/>
      <c r="AG111" s="147" t="str">
        <f t="shared" si="579"/>
        <v/>
      </c>
      <c r="AH111" s="147"/>
      <c r="AI111" s="147" t="str">
        <f t="shared" si="580"/>
        <v/>
      </c>
      <c r="AJ111" s="148"/>
      <c r="AK111" s="149"/>
      <c r="AL111" s="147"/>
      <c r="AM111" s="147" t="str">
        <f t="shared" si="581"/>
        <v/>
      </c>
      <c r="AN111" s="147"/>
      <c r="AO111" s="147" t="str">
        <f t="shared" si="582"/>
        <v/>
      </c>
      <c r="AP111" s="147"/>
      <c r="AQ111" s="147" t="str">
        <f t="shared" si="583"/>
        <v/>
      </c>
      <c r="AR111" s="148"/>
      <c r="AS111" s="149"/>
      <c r="AT111" s="147"/>
      <c r="AU111" s="147" t="str">
        <f t="shared" si="584"/>
        <v/>
      </c>
      <c r="AV111" s="147"/>
      <c r="AW111" s="147" t="str">
        <f t="shared" si="585"/>
        <v/>
      </c>
      <c r="AX111" s="147"/>
      <c r="AY111" s="147" t="str">
        <f t="shared" si="586"/>
        <v/>
      </c>
      <c r="AZ111" s="148"/>
      <c r="BA111" s="149"/>
      <c r="BB111" s="147"/>
      <c r="BC111" s="147" t="str">
        <f t="shared" si="587"/>
        <v/>
      </c>
      <c r="BD111" s="147"/>
      <c r="BE111" s="147" t="str">
        <f t="shared" si="588"/>
        <v/>
      </c>
      <c r="BF111" s="147"/>
      <c r="BG111" s="147" t="str">
        <f t="shared" si="589"/>
        <v/>
      </c>
      <c r="BH111" s="148"/>
      <c r="BI111" s="149"/>
      <c r="BJ111" s="145"/>
      <c r="BK111" s="147">
        <f t="shared" si="590"/>
        <v>3</v>
      </c>
      <c r="BL111" s="147"/>
      <c r="BM111" s="147">
        <f t="shared" si="591"/>
        <v>0</v>
      </c>
      <c r="BN111" s="147"/>
      <c r="BO111" s="147">
        <f t="shared" si="592"/>
        <v>3</v>
      </c>
      <c r="BP111" s="148"/>
      <c r="BQ111" s="149"/>
      <c r="BR111" s="145"/>
      <c r="BS111" s="147" t="str">
        <f t="shared" si="562"/>
        <v/>
      </c>
      <c r="BT111" s="147"/>
      <c r="BU111" s="147" t="str">
        <f t="shared" si="563"/>
        <v/>
      </c>
      <c r="BV111" s="147"/>
      <c r="BW111" s="147" t="str">
        <f t="shared" si="564"/>
        <v/>
      </c>
      <c r="BX111" s="148"/>
      <c r="BY111" s="149"/>
      <c r="BZ111" s="150"/>
      <c r="CA111" s="147" t="str">
        <f t="shared" si="565"/>
        <v/>
      </c>
      <c r="CB111" s="147"/>
      <c r="CC111" s="147" t="str">
        <f t="shared" si="566"/>
        <v/>
      </c>
      <c r="CD111" s="147"/>
      <c r="CE111" s="147" t="str">
        <f t="shared" si="567"/>
        <v/>
      </c>
      <c r="CF111" s="148"/>
      <c r="CG111" s="144"/>
      <c r="CH111" s="144"/>
      <c r="CI111" s="147" t="str">
        <f t="shared" si="568"/>
        <v/>
      </c>
      <c r="CJ111" s="147"/>
      <c r="CK111" s="147" t="str">
        <f t="shared" si="569"/>
        <v/>
      </c>
      <c r="CL111" s="147"/>
      <c r="CM111" s="147" t="str">
        <f t="shared" si="570"/>
        <v/>
      </c>
      <c r="CN111" s="148"/>
      <c r="CO111" s="144"/>
      <c r="CP111" s="144"/>
      <c r="CQ111" s="144"/>
    </row>
    <row r="112" spans="1:95" s="187" customFormat="1" ht="20.25" customHeight="1" x14ac:dyDescent="0.2">
      <c r="A112" s="139"/>
      <c r="B112" s="139" t="s">
        <v>55</v>
      </c>
      <c r="C112" s="111" t="str">
        <f t="shared" si="503"/>
        <v xml:space="preserve">4 - L'ACCUEIL DU CLIENT - LA PRISE DE COMMANDE - LE SERVICE - LE DEPART </v>
      </c>
      <c r="D112" s="245" t="str">
        <f t="shared" si="571"/>
        <v>Les cartes et les menus</v>
      </c>
      <c r="E112" s="110"/>
      <c r="F112" s="110">
        <f>VLOOKUP(H112,Feuil1!A$1:B$5,2,0)</f>
        <v>0.2</v>
      </c>
      <c r="G112" s="139">
        <f t="shared" si="572"/>
        <v>5</v>
      </c>
      <c r="H112" s="180" t="s">
        <v>154</v>
      </c>
      <c r="I112" s="141" t="s">
        <v>211</v>
      </c>
      <c r="J112" s="142">
        <v>59</v>
      </c>
      <c r="K112" s="142">
        <f>IF(J112&lt;&gt;"",MAX(K$1:K111)+1,"")</f>
        <v>95</v>
      </c>
      <c r="L112" s="287" t="s">
        <v>229</v>
      </c>
      <c r="M112" s="259">
        <v>3</v>
      </c>
      <c r="N112" s="250" t="s">
        <v>0</v>
      </c>
      <c r="O112" s="345"/>
      <c r="P112" s="346" t="str">
        <f t="shared" si="504"/>
        <v/>
      </c>
      <c r="Q112" s="248" t="s">
        <v>230</v>
      </c>
      <c r="R112" s="260" t="s">
        <v>67</v>
      </c>
      <c r="S112" s="143"/>
      <c r="U112" s="145">
        <f t="shared" si="573"/>
        <v>3</v>
      </c>
      <c r="V112" s="145">
        <f t="shared" si="574"/>
        <v>1</v>
      </c>
      <c r="W112" s="145">
        <f t="shared" si="575"/>
        <v>3</v>
      </c>
      <c r="X112" s="145"/>
      <c r="Y112" s="145">
        <f t="shared" si="576"/>
        <v>0</v>
      </c>
      <c r="Z112" s="145"/>
      <c r="AA112" s="145">
        <f t="shared" si="577"/>
        <v>3</v>
      </c>
      <c r="AB112" s="145"/>
      <c r="AC112" s="146"/>
      <c r="AD112" s="146"/>
      <c r="AE112" s="147" t="str">
        <f t="shared" si="578"/>
        <v/>
      </c>
      <c r="AF112" s="147"/>
      <c r="AG112" s="147" t="str">
        <f t="shared" si="579"/>
        <v/>
      </c>
      <c r="AH112" s="147"/>
      <c r="AI112" s="147" t="str">
        <f t="shared" si="580"/>
        <v/>
      </c>
      <c r="AJ112" s="148"/>
      <c r="AK112" s="149"/>
      <c r="AL112" s="147"/>
      <c r="AM112" s="147" t="str">
        <f t="shared" si="581"/>
        <v/>
      </c>
      <c r="AN112" s="147"/>
      <c r="AO112" s="147" t="str">
        <f t="shared" si="582"/>
        <v/>
      </c>
      <c r="AP112" s="147"/>
      <c r="AQ112" s="147" t="str">
        <f t="shared" si="583"/>
        <v/>
      </c>
      <c r="AR112" s="148"/>
      <c r="AS112" s="149"/>
      <c r="AT112" s="147"/>
      <c r="AU112" s="147" t="str">
        <f t="shared" si="584"/>
        <v/>
      </c>
      <c r="AV112" s="147"/>
      <c r="AW112" s="147" t="str">
        <f t="shared" si="585"/>
        <v/>
      </c>
      <c r="AX112" s="147"/>
      <c r="AY112" s="147" t="str">
        <f t="shared" si="586"/>
        <v/>
      </c>
      <c r="AZ112" s="148"/>
      <c r="BA112" s="149"/>
      <c r="BB112" s="147"/>
      <c r="BC112" s="147" t="str">
        <f t="shared" si="587"/>
        <v/>
      </c>
      <c r="BD112" s="147"/>
      <c r="BE112" s="147" t="str">
        <f t="shared" si="588"/>
        <v/>
      </c>
      <c r="BF112" s="147"/>
      <c r="BG112" s="147" t="str">
        <f t="shared" si="589"/>
        <v/>
      </c>
      <c r="BH112" s="148"/>
      <c r="BI112" s="149"/>
      <c r="BJ112" s="145"/>
      <c r="BK112" s="147">
        <f t="shared" si="590"/>
        <v>3</v>
      </c>
      <c r="BL112" s="147"/>
      <c r="BM112" s="147">
        <f t="shared" si="591"/>
        <v>0</v>
      </c>
      <c r="BN112" s="147"/>
      <c r="BO112" s="147">
        <f t="shared" si="592"/>
        <v>3</v>
      </c>
      <c r="BP112" s="148"/>
      <c r="BQ112" s="149"/>
      <c r="BR112" s="145"/>
      <c r="BS112" s="147" t="str">
        <f t="shared" si="562"/>
        <v/>
      </c>
      <c r="BT112" s="147"/>
      <c r="BU112" s="147" t="str">
        <f t="shared" si="563"/>
        <v/>
      </c>
      <c r="BV112" s="147"/>
      <c r="BW112" s="147" t="str">
        <f t="shared" si="564"/>
        <v/>
      </c>
      <c r="BX112" s="148"/>
      <c r="BY112" s="149"/>
      <c r="BZ112" s="150"/>
      <c r="CA112" s="147" t="str">
        <f t="shared" si="565"/>
        <v/>
      </c>
      <c r="CB112" s="147"/>
      <c r="CC112" s="147" t="str">
        <f t="shared" si="566"/>
        <v/>
      </c>
      <c r="CD112" s="147"/>
      <c r="CE112" s="147" t="str">
        <f t="shared" si="567"/>
        <v/>
      </c>
      <c r="CF112" s="148"/>
      <c r="CG112" s="144"/>
      <c r="CH112" s="144"/>
      <c r="CI112" s="147" t="str">
        <f t="shared" si="568"/>
        <v/>
      </c>
      <c r="CJ112" s="147"/>
      <c r="CK112" s="147" t="str">
        <f t="shared" si="569"/>
        <v/>
      </c>
      <c r="CL112" s="147"/>
      <c r="CM112" s="147" t="str">
        <f t="shared" si="570"/>
        <v/>
      </c>
      <c r="CN112" s="148"/>
      <c r="CO112" s="144"/>
      <c r="CP112" s="144"/>
      <c r="CQ112" s="144"/>
    </row>
    <row r="113" spans="1:137" s="187" customFormat="1" ht="20.25" customHeight="1" x14ac:dyDescent="0.2">
      <c r="A113" s="139"/>
      <c r="B113" s="139" t="s">
        <v>55</v>
      </c>
      <c r="C113" s="111" t="str">
        <f t="shared" si="503"/>
        <v xml:space="preserve">4 - L'ACCUEIL DU CLIENT - LA PRISE DE COMMANDE - LE SERVICE - LE DEPART </v>
      </c>
      <c r="D113" s="245" t="str">
        <f t="shared" si="571"/>
        <v>Les cartes et les menus</v>
      </c>
      <c r="E113" s="110"/>
      <c r="F113" s="110">
        <f>VLOOKUP(H113,Feuil1!A$1:B$5,2,0)</f>
        <v>0.2</v>
      </c>
      <c r="G113" s="139">
        <f t="shared" si="572"/>
        <v>5</v>
      </c>
      <c r="H113" s="180" t="s">
        <v>154</v>
      </c>
      <c r="I113" s="141" t="s">
        <v>211</v>
      </c>
      <c r="J113" s="142">
        <v>59</v>
      </c>
      <c r="K113" s="142">
        <f>IF(J113&lt;&gt;"",MAX(K$1:K112)+1,"")</f>
        <v>96</v>
      </c>
      <c r="L113" s="287" t="s">
        <v>231</v>
      </c>
      <c r="M113" s="259">
        <v>3</v>
      </c>
      <c r="N113" s="250" t="s">
        <v>0</v>
      </c>
      <c r="O113" s="345"/>
      <c r="P113" s="346" t="str">
        <f t="shared" si="504"/>
        <v/>
      </c>
      <c r="Q113" s="248" t="s">
        <v>218</v>
      </c>
      <c r="R113" s="260" t="s">
        <v>67</v>
      </c>
      <c r="S113" s="143"/>
      <c r="U113" s="145">
        <f t="shared" si="573"/>
        <v>3</v>
      </c>
      <c r="V113" s="145">
        <f t="shared" si="574"/>
        <v>1</v>
      </c>
      <c r="W113" s="145">
        <f t="shared" si="575"/>
        <v>3</v>
      </c>
      <c r="X113" s="145"/>
      <c r="Y113" s="145">
        <f t="shared" si="576"/>
        <v>0</v>
      </c>
      <c r="Z113" s="145"/>
      <c r="AA113" s="145">
        <f t="shared" si="577"/>
        <v>3</v>
      </c>
      <c r="AB113" s="145"/>
      <c r="AC113" s="146"/>
      <c r="AD113" s="146"/>
      <c r="AE113" s="147" t="str">
        <f t="shared" si="578"/>
        <v/>
      </c>
      <c r="AF113" s="147"/>
      <c r="AG113" s="147" t="str">
        <f t="shared" si="579"/>
        <v/>
      </c>
      <c r="AH113" s="147"/>
      <c r="AI113" s="147" t="str">
        <f t="shared" si="580"/>
        <v/>
      </c>
      <c r="AJ113" s="148"/>
      <c r="AK113" s="149"/>
      <c r="AL113" s="147"/>
      <c r="AM113" s="147" t="str">
        <f t="shared" si="581"/>
        <v/>
      </c>
      <c r="AN113" s="147"/>
      <c r="AO113" s="147" t="str">
        <f t="shared" si="582"/>
        <v/>
      </c>
      <c r="AP113" s="147"/>
      <c r="AQ113" s="147" t="str">
        <f t="shared" si="583"/>
        <v/>
      </c>
      <c r="AR113" s="148"/>
      <c r="AS113" s="149"/>
      <c r="AT113" s="147"/>
      <c r="AU113" s="147" t="str">
        <f t="shared" si="584"/>
        <v/>
      </c>
      <c r="AV113" s="147"/>
      <c r="AW113" s="147" t="str">
        <f t="shared" si="585"/>
        <v/>
      </c>
      <c r="AX113" s="147"/>
      <c r="AY113" s="147" t="str">
        <f t="shared" si="586"/>
        <v/>
      </c>
      <c r="AZ113" s="148"/>
      <c r="BA113" s="149"/>
      <c r="BB113" s="147"/>
      <c r="BC113" s="147" t="str">
        <f t="shared" si="587"/>
        <v/>
      </c>
      <c r="BD113" s="147"/>
      <c r="BE113" s="147" t="str">
        <f t="shared" si="588"/>
        <v/>
      </c>
      <c r="BF113" s="147"/>
      <c r="BG113" s="147" t="str">
        <f t="shared" si="589"/>
        <v/>
      </c>
      <c r="BH113" s="148"/>
      <c r="BI113" s="149"/>
      <c r="BJ113" s="145"/>
      <c r="BK113" s="147">
        <f t="shared" si="590"/>
        <v>3</v>
      </c>
      <c r="BL113" s="147"/>
      <c r="BM113" s="147">
        <f t="shared" si="591"/>
        <v>0</v>
      </c>
      <c r="BN113" s="147"/>
      <c r="BO113" s="147">
        <f t="shared" si="592"/>
        <v>3</v>
      </c>
      <c r="BP113" s="148"/>
      <c r="BQ113" s="149"/>
      <c r="BR113" s="145"/>
      <c r="BS113" s="147" t="str">
        <f t="shared" si="562"/>
        <v/>
      </c>
      <c r="BT113" s="147"/>
      <c r="BU113" s="147" t="str">
        <f t="shared" si="563"/>
        <v/>
      </c>
      <c r="BV113" s="147"/>
      <c r="BW113" s="147" t="str">
        <f t="shared" si="564"/>
        <v/>
      </c>
      <c r="BX113" s="148"/>
      <c r="BY113" s="149"/>
      <c r="BZ113" s="150"/>
      <c r="CA113" s="147" t="str">
        <f t="shared" si="565"/>
        <v/>
      </c>
      <c r="CB113" s="147"/>
      <c r="CC113" s="147" t="str">
        <f t="shared" si="566"/>
        <v/>
      </c>
      <c r="CD113" s="147"/>
      <c r="CE113" s="147" t="str">
        <f t="shared" si="567"/>
        <v/>
      </c>
      <c r="CF113" s="148"/>
      <c r="CG113" s="144"/>
      <c r="CH113" s="144"/>
      <c r="CI113" s="147" t="str">
        <f t="shared" si="568"/>
        <v/>
      </c>
      <c r="CJ113" s="147"/>
      <c r="CK113" s="147" t="str">
        <f t="shared" si="569"/>
        <v/>
      </c>
      <c r="CL113" s="147"/>
      <c r="CM113" s="147" t="str">
        <f t="shared" si="570"/>
        <v/>
      </c>
      <c r="CN113" s="148"/>
      <c r="CO113" s="144"/>
      <c r="CP113" s="144"/>
      <c r="CQ113" s="144"/>
    </row>
    <row r="114" spans="1:137" s="187" customFormat="1" ht="20.25" customHeight="1" x14ac:dyDescent="0.2">
      <c r="A114" s="139"/>
      <c r="B114" s="139" t="s">
        <v>55</v>
      </c>
      <c r="C114" s="111" t="str">
        <f t="shared" si="503"/>
        <v xml:space="preserve">4 - L'ACCUEIL DU CLIENT - LA PRISE DE COMMANDE - LE SERVICE - LE DEPART </v>
      </c>
      <c r="D114" s="245" t="str">
        <f t="shared" si="571"/>
        <v>Les cartes et les menus</v>
      </c>
      <c r="E114" s="110"/>
      <c r="F114" s="110">
        <f>VLOOKUP(H114,Feuil1!A$1:B$5,2,0)</f>
        <v>0.2</v>
      </c>
      <c r="G114" s="139">
        <f t="shared" si="572"/>
        <v>5</v>
      </c>
      <c r="H114" s="180" t="s">
        <v>154</v>
      </c>
      <c r="I114" s="141" t="s">
        <v>211</v>
      </c>
      <c r="J114" s="142">
        <v>59</v>
      </c>
      <c r="K114" s="142">
        <f>IF(J114&lt;&gt;"",MAX(K$1:K113)+1,"")</f>
        <v>97</v>
      </c>
      <c r="L114" s="287" t="s">
        <v>232</v>
      </c>
      <c r="M114" s="259">
        <v>1</v>
      </c>
      <c r="N114" s="250" t="s">
        <v>0</v>
      </c>
      <c r="O114" s="345"/>
      <c r="P114" s="346" t="str">
        <f t="shared" si="504"/>
        <v/>
      </c>
      <c r="Q114" s="248" t="s">
        <v>218</v>
      </c>
      <c r="R114" s="260" t="s">
        <v>67</v>
      </c>
      <c r="S114" s="143"/>
      <c r="U114" s="145">
        <f t="shared" si="573"/>
        <v>1</v>
      </c>
      <c r="V114" s="145">
        <f t="shared" si="574"/>
        <v>1</v>
      </c>
      <c r="W114" s="145">
        <f t="shared" si="575"/>
        <v>1</v>
      </c>
      <c r="X114" s="145"/>
      <c r="Y114" s="145">
        <f t="shared" si="576"/>
        <v>0</v>
      </c>
      <c r="Z114" s="145"/>
      <c r="AA114" s="145">
        <f t="shared" si="577"/>
        <v>1</v>
      </c>
      <c r="AB114" s="145"/>
      <c r="AC114" s="146"/>
      <c r="AD114" s="146"/>
      <c r="AE114" s="147" t="str">
        <f t="shared" si="578"/>
        <v/>
      </c>
      <c r="AF114" s="147"/>
      <c r="AG114" s="147" t="str">
        <f t="shared" si="579"/>
        <v/>
      </c>
      <c r="AH114" s="147"/>
      <c r="AI114" s="147" t="str">
        <f t="shared" si="580"/>
        <v/>
      </c>
      <c r="AJ114" s="148"/>
      <c r="AK114" s="149"/>
      <c r="AL114" s="147"/>
      <c r="AM114" s="147" t="str">
        <f t="shared" si="581"/>
        <v/>
      </c>
      <c r="AN114" s="147"/>
      <c r="AO114" s="147" t="str">
        <f t="shared" si="582"/>
        <v/>
      </c>
      <c r="AP114" s="147"/>
      <c r="AQ114" s="147" t="str">
        <f t="shared" si="583"/>
        <v/>
      </c>
      <c r="AR114" s="148"/>
      <c r="AS114" s="149"/>
      <c r="AT114" s="147"/>
      <c r="AU114" s="147" t="str">
        <f t="shared" si="584"/>
        <v/>
      </c>
      <c r="AV114" s="147"/>
      <c r="AW114" s="147" t="str">
        <f t="shared" si="585"/>
        <v/>
      </c>
      <c r="AX114" s="147"/>
      <c r="AY114" s="147" t="str">
        <f t="shared" si="586"/>
        <v/>
      </c>
      <c r="AZ114" s="148"/>
      <c r="BA114" s="149"/>
      <c r="BB114" s="147"/>
      <c r="BC114" s="147" t="str">
        <f t="shared" si="587"/>
        <v/>
      </c>
      <c r="BD114" s="147"/>
      <c r="BE114" s="147" t="str">
        <f t="shared" si="588"/>
        <v/>
      </c>
      <c r="BF114" s="147"/>
      <c r="BG114" s="147" t="str">
        <f t="shared" si="589"/>
        <v/>
      </c>
      <c r="BH114" s="148"/>
      <c r="BI114" s="149"/>
      <c r="BJ114" s="145"/>
      <c r="BK114" s="147">
        <f t="shared" si="590"/>
        <v>1</v>
      </c>
      <c r="BL114" s="147"/>
      <c r="BM114" s="147">
        <f t="shared" si="591"/>
        <v>0</v>
      </c>
      <c r="BN114" s="147"/>
      <c r="BO114" s="147">
        <f t="shared" si="592"/>
        <v>1</v>
      </c>
      <c r="BP114" s="148"/>
      <c r="BQ114" s="149"/>
      <c r="BR114" s="145"/>
      <c r="BS114" s="147" t="str">
        <f t="shared" si="562"/>
        <v/>
      </c>
      <c r="BT114" s="147"/>
      <c r="BU114" s="147" t="str">
        <f t="shared" si="563"/>
        <v/>
      </c>
      <c r="BV114" s="147"/>
      <c r="BW114" s="147" t="str">
        <f t="shared" si="564"/>
        <v/>
      </c>
      <c r="BX114" s="148"/>
      <c r="BY114" s="149"/>
      <c r="BZ114" s="150"/>
      <c r="CA114" s="147" t="str">
        <f t="shared" si="565"/>
        <v/>
      </c>
      <c r="CB114" s="147"/>
      <c r="CC114" s="147" t="str">
        <f t="shared" si="566"/>
        <v/>
      </c>
      <c r="CD114" s="147"/>
      <c r="CE114" s="147" t="str">
        <f t="shared" si="567"/>
        <v/>
      </c>
      <c r="CF114" s="148"/>
      <c r="CG114" s="144"/>
      <c r="CH114" s="144"/>
      <c r="CI114" s="147" t="str">
        <f t="shared" si="568"/>
        <v/>
      </c>
      <c r="CJ114" s="147"/>
      <c r="CK114" s="147" t="str">
        <f t="shared" si="569"/>
        <v/>
      </c>
      <c r="CL114" s="147"/>
      <c r="CM114" s="147" t="str">
        <f t="shared" si="570"/>
        <v/>
      </c>
      <c r="CN114" s="148"/>
      <c r="CO114" s="144"/>
      <c r="CP114" s="144"/>
      <c r="CQ114" s="144"/>
    </row>
    <row r="115" spans="1:137" s="187" customFormat="1" ht="33.75" customHeight="1" x14ac:dyDescent="0.2">
      <c r="A115" s="139"/>
      <c r="B115" s="139" t="s">
        <v>64</v>
      </c>
      <c r="C115" s="111" t="str">
        <f t="shared" si="503"/>
        <v xml:space="preserve">4 - L'ACCUEIL DU CLIENT - LA PRISE DE COMMANDE - LE SERVICE - LE DEPART </v>
      </c>
      <c r="D115" s="245" t="str">
        <f t="shared" si="571"/>
        <v>Les cartes et les menus</v>
      </c>
      <c r="E115" s="110"/>
      <c r="F115" s="110">
        <f>VLOOKUP(H115,Feuil1!A$1:B$5,2,0)</f>
        <v>0.1</v>
      </c>
      <c r="G115" s="139">
        <f t="shared" si="572"/>
        <v>1</v>
      </c>
      <c r="H115" s="140" t="s">
        <v>56</v>
      </c>
      <c r="I115" s="141" t="s">
        <v>233</v>
      </c>
      <c r="J115" s="142">
        <v>75</v>
      </c>
      <c r="K115" s="142">
        <f>IF(J115&lt;&gt;"",MAX(K$1:K114)+1,"")</f>
        <v>98</v>
      </c>
      <c r="L115" s="248" t="s">
        <v>234</v>
      </c>
      <c r="M115" s="259">
        <v>3</v>
      </c>
      <c r="N115" s="250" t="s">
        <v>0</v>
      </c>
      <c r="O115" s="345"/>
      <c r="P115" s="346" t="str">
        <f t="shared" si="504"/>
        <v/>
      </c>
      <c r="Q115" s="248" t="s">
        <v>502</v>
      </c>
      <c r="R115" s="255" t="s">
        <v>67</v>
      </c>
      <c r="S115" s="143"/>
      <c r="U115" s="145">
        <f t="shared" si="573"/>
        <v>3</v>
      </c>
      <c r="V115" s="145">
        <f t="shared" si="574"/>
        <v>1</v>
      </c>
      <c r="W115" s="145">
        <f t="shared" si="575"/>
        <v>3</v>
      </c>
      <c r="X115" s="145"/>
      <c r="Y115" s="145">
        <f t="shared" si="576"/>
        <v>0</v>
      </c>
      <c r="Z115" s="145"/>
      <c r="AA115" s="145">
        <f t="shared" si="577"/>
        <v>3</v>
      </c>
      <c r="AB115" s="145"/>
      <c r="AC115" s="146"/>
      <c r="AD115" s="146"/>
      <c r="AE115" s="147">
        <f t="shared" si="578"/>
        <v>3</v>
      </c>
      <c r="AF115" s="147"/>
      <c r="AG115" s="147">
        <f t="shared" si="579"/>
        <v>0</v>
      </c>
      <c r="AH115" s="147"/>
      <c r="AI115" s="147">
        <f t="shared" si="580"/>
        <v>3</v>
      </c>
      <c r="AJ115" s="148"/>
      <c r="AK115" s="149"/>
      <c r="AL115" s="147"/>
      <c r="AM115" s="147" t="str">
        <f t="shared" si="581"/>
        <v/>
      </c>
      <c r="AN115" s="147"/>
      <c r="AO115" s="147" t="str">
        <f t="shared" si="582"/>
        <v/>
      </c>
      <c r="AP115" s="147"/>
      <c r="AQ115" s="147" t="str">
        <f t="shared" si="583"/>
        <v/>
      </c>
      <c r="AR115" s="148"/>
      <c r="AS115" s="149"/>
      <c r="AT115" s="147"/>
      <c r="AU115" s="147" t="str">
        <f t="shared" si="584"/>
        <v/>
      </c>
      <c r="AV115" s="147"/>
      <c r="AW115" s="147" t="str">
        <f t="shared" si="585"/>
        <v/>
      </c>
      <c r="AX115" s="147"/>
      <c r="AY115" s="147" t="str">
        <f t="shared" si="586"/>
        <v/>
      </c>
      <c r="AZ115" s="148"/>
      <c r="BA115" s="149"/>
      <c r="BB115" s="147"/>
      <c r="BC115" s="147" t="str">
        <f t="shared" si="587"/>
        <v/>
      </c>
      <c r="BD115" s="147"/>
      <c r="BE115" s="147" t="str">
        <f t="shared" si="588"/>
        <v/>
      </c>
      <c r="BF115" s="147"/>
      <c r="BG115" s="147" t="str">
        <f t="shared" si="589"/>
        <v/>
      </c>
      <c r="BH115" s="148"/>
      <c r="BI115" s="149"/>
      <c r="BJ115" s="145"/>
      <c r="BK115" s="147" t="str">
        <f t="shared" si="590"/>
        <v/>
      </c>
      <c r="BL115" s="147"/>
      <c r="BM115" s="147" t="str">
        <f t="shared" si="591"/>
        <v/>
      </c>
      <c r="BN115" s="147"/>
      <c r="BO115" s="147" t="str">
        <f t="shared" si="592"/>
        <v/>
      </c>
      <c r="BP115" s="148"/>
      <c r="BQ115" s="149"/>
      <c r="BR115" s="145"/>
      <c r="BS115" s="147" t="str">
        <f t="shared" si="562"/>
        <v/>
      </c>
      <c r="BT115" s="147"/>
      <c r="BU115" s="147" t="str">
        <f t="shared" si="563"/>
        <v/>
      </c>
      <c r="BV115" s="147"/>
      <c r="BW115" s="147" t="str">
        <f t="shared" si="564"/>
        <v/>
      </c>
      <c r="BX115" s="148"/>
      <c r="BY115" s="149"/>
      <c r="BZ115" s="150"/>
      <c r="CA115" s="147" t="str">
        <f t="shared" si="565"/>
        <v/>
      </c>
      <c r="CB115" s="147"/>
      <c r="CC115" s="147" t="str">
        <f t="shared" si="566"/>
        <v/>
      </c>
      <c r="CD115" s="147"/>
      <c r="CE115" s="147" t="str">
        <f t="shared" si="567"/>
        <v/>
      </c>
      <c r="CF115" s="148"/>
      <c r="CG115" s="144"/>
      <c r="CH115" s="144"/>
      <c r="CI115" s="147" t="str">
        <f t="shared" si="568"/>
        <v/>
      </c>
      <c r="CJ115" s="147"/>
      <c r="CK115" s="147" t="str">
        <f t="shared" si="569"/>
        <v/>
      </c>
      <c r="CL115" s="147"/>
      <c r="CM115" s="147" t="str">
        <f t="shared" si="570"/>
        <v/>
      </c>
      <c r="CN115" s="148"/>
      <c r="CO115" s="144"/>
      <c r="CP115" s="144"/>
      <c r="CQ115" s="144"/>
    </row>
    <row r="116" spans="1:137" s="187" customFormat="1" ht="30" customHeight="1" x14ac:dyDescent="0.2">
      <c r="B116" s="114" t="s">
        <v>64</v>
      </c>
      <c r="C116" s="111" t="str">
        <f t="shared" si="503"/>
        <v xml:space="preserve">4 - L'ACCUEIL DU CLIENT - LA PRISE DE COMMANDE - LE SERVICE - LE DEPART </v>
      </c>
      <c r="D116" s="245" t="str">
        <f t="shared" si="571"/>
        <v>Les cartes et les menus</v>
      </c>
      <c r="E116" s="114"/>
      <c r="F116" s="114">
        <v>0.1</v>
      </c>
      <c r="G116" s="114">
        <f t="shared" si="572"/>
        <v>1</v>
      </c>
      <c r="H116" s="140" t="s">
        <v>56</v>
      </c>
      <c r="I116" s="141" t="s">
        <v>233</v>
      </c>
      <c r="J116" s="142">
        <v>107</v>
      </c>
      <c r="K116" s="142">
        <f>IF(J116&lt;&gt;"",MAX(K$1:K115)+1,"")</f>
        <v>99</v>
      </c>
      <c r="L116" s="450" t="s">
        <v>500</v>
      </c>
      <c r="M116" s="451">
        <v>3</v>
      </c>
      <c r="N116" s="452" t="s">
        <v>0</v>
      </c>
      <c r="O116" s="471"/>
      <c r="P116" s="454" t="str">
        <f t="shared" si="504"/>
        <v/>
      </c>
      <c r="Q116" s="450" t="s">
        <v>588</v>
      </c>
      <c r="R116" s="472" t="s">
        <v>67</v>
      </c>
      <c r="S116" s="143"/>
      <c r="U116" s="145">
        <f t="shared" si="573"/>
        <v>3</v>
      </c>
      <c r="V116" s="145">
        <f t="shared" si="574"/>
        <v>1</v>
      </c>
      <c r="W116" s="145">
        <f t="shared" si="575"/>
        <v>3</v>
      </c>
      <c r="X116" s="145"/>
      <c r="Y116" s="145">
        <f t="shared" si="576"/>
        <v>0</v>
      </c>
      <c r="Z116" s="145"/>
      <c r="AA116" s="145">
        <f t="shared" si="577"/>
        <v>3</v>
      </c>
      <c r="AB116" s="145"/>
      <c r="AC116" s="146"/>
      <c r="AD116" s="146"/>
      <c r="AE116" s="147">
        <f t="shared" si="578"/>
        <v>3</v>
      </c>
      <c r="AF116" s="147"/>
      <c r="AG116" s="147">
        <f t="shared" si="579"/>
        <v>0</v>
      </c>
      <c r="AH116" s="147"/>
      <c r="AI116" s="147">
        <f t="shared" si="580"/>
        <v>3</v>
      </c>
      <c r="AJ116" s="148"/>
      <c r="AK116" s="149"/>
      <c r="AL116" s="147"/>
      <c r="AM116" s="147" t="str">
        <f t="shared" si="581"/>
        <v/>
      </c>
      <c r="AN116" s="147"/>
      <c r="AO116" s="147" t="str">
        <f t="shared" si="582"/>
        <v/>
      </c>
      <c r="AP116" s="147"/>
      <c r="AQ116" s="147" t="str">
        <f t="shared" si="583"/>
        <v/>
      </c>
      <c r="AR116" s="148"/>
      <c r="AS116" s="149"/>
      <c r="AT116" s="147"/>
      <c r="AU116" s="147" t="str">
        <f t="shared" si="584"/>
        <v/>
      </c>
      <c r="AV116" s="147"/>
      <c r="AW116" s="147" t="str">
        <f t="shared" si="585"/>
        <v/>
      </c>
      <c r="AX116" s="147"/>
      <c r="AY116" s="147" t="str">
        <f t="shared" si="586"/>
        <v/>
      </c>
      <c r="AZ116" s="148"/>
      <c r="BA116" s="149"/>
      <c r="BB116" s="147"/>
      <c r="BC116" s="147" t="str">
        <f t="shared" si="587"/>
        <v/>
      </c>
      <c r="BD116" s="147"/>
      <c r="BE116" s="147" t="str">
        <f t="shared" si="588"/>
        <v/>
      </c>
      <c r="BF116" s="147"/>
      <c r="BG116" s="147" t="str">
        <f t="shared" si="589"/>
        <v/>
      </c>
      <c r="BH116" s="148"/>
      <c r="BI116" s="149"/>
      <c r="BJ116" s="145"/>
      <c r="BK116" s="147" t="str">
        <f t="shared" si="590"/>
        <v/>
      </c>
      <c r="BL116" s="147"/>
      <c r="BM116" s="147" t="str">
        <f t="shared" si="591"/>
        <v/>
      </c>
      <c r="BN116" s="147"/>
      <c r="BO116" s="147" t="str">
        <f t="shared" si="592"/>
        <v/>
      </c>
      <c r="BP116" s="148"/>
      <c r="BQ116" s="149"/>
      <c r="BR116" s="145"/>
      <c r="BS116" s="147" t="str">
        <f t="shared" si="562"/>
        <v/>
      </c>
      <c r="BT116" s="147"/>
      <c r="BU116" s="147" t="str">
        <f t="shared" si="563"/>
        <v/>
      </c>
      <c r="BV116" s="147"/>
      <c r="BW116" s="147" t="str">
        <f t="shared" si="564"/>
        <v/>
      </c>
      <c r="BX116" s="148"/>
      <c r="BY116" s="149"/>
      <c r="BZ116" s="150"/>
      <c r="CA116" s="147" t="str">
        <f t="shared" si="565"/>
        <v/>
      </c>
      <c r="CB116" s="147"/>
      <c r="CC116" s="147" t="str">
        <f t="shared" si="566"/>
        <v/>
      </c>
      <c r="CD116" s="147"/>
      <c r="CE116" s="147" t="str">
        <f t="shared" si="567"/>
        <v/>
      </c>
      <c r="CF116" s="148"/>
      <c r="CG116" s="144"/>
      <c r="CH116" s="144"/>
      <c r="CI116" s="147" t="str">
        <f t="shared" si="568"/>
        <v/>
      </c>
      <c r="CJ116" s="147"/>
      <c r="CK116" s="147" t="str">
        <f t="shared" si="569"/>
        <v/>
      </c>
      <c r="CL116" s="147"/>
      <c r="CM116" s="147" t="str">
        <f t="shared" si="570"/>
        <v/>
      </c>
      <c r="CN116" s="148"/>
      <c r="CO116" s="144"/>
      <c r="CP116" s="144"/>
      <c r="CQ116" s="144"/>
      <c r="EF116" s="264" t="s">
        <v>501</v>
      </c>
      <c r="EG116" s="264" t="str">
        <f t="shared" ref="EG116" si="593">CONCATENATE(Q116,EF116,R116,EF116,B116)</f>
        <v>Bonus - Noter NM non vérifié. La langue étrangère correspond au bassin touristique émetteur
Constat visuel
R</v>
      </c>
    </row>
    <row r="117" spans="1:137" s="489" customFormat="1" ht="33.75" customHeight="1" x14ac:dyDescent="0.2">
      <c r="A117" s="480"/>
      <c r="B117" s="480" t="s">
        <v>55</v>
      </c>
      <c r="C117" s="481" t="str">
        <f t="shared" si="503"/>
        <v xml:space="preserve">4 - L'ACCUEIL DU CLIENT - LA PRISE DE COMMANDE - LE SERVICE - LE DEPART </v>
      </c>
      <c r="D117" s="482" t="s">
        <v>602</v>
      </c>
      <c r="E117" s="483" t="s">
        <v>68</v>
      </c>
      <c r="F117" s="483">
        <f>VLOOKUP(H117,Feuil1!A$1:B$5,2,0)</f>
        <v>0.2</v>
      </c>
      <c r="G117" s="480">
        <f t="shared" si="572"/>
        <v>5</v>
      </c>
      <c r="H117" s="484" t="s">
        <v>154</v>
      </c>
      <c r="I117" s="485" t="s">
        <v>211</v>
      </c>
      <c r="J117" s="486">
        <v>59</v>
      </c>
      <c r="K117" s="486">
        <f>IF(J117&lt;&gt;"",MAX(K$1:K116)+1,"")</f>
        <v>100</v>
      </c>
      <c r="L117" s="487" t="s">
        <v>614</v>
      </c>
      <c r="M117" s="438">
        <v>3</v>
      </c>
      <c r="N117" s="439" t="str">
        <f>IF('RESULTAT GLOBAL'!D$23="NON","Non Mesuré","OUI")</f>
        <v>OUI</v>
      </c>
      <c r="O117" s="442" t="str">
        <f>IF('RESULTAT GLOBAL'!D$23="NON","Cet établissement n'est pas un bistrot de pays","")</f>
        <v/>
      </c>
      <c r="P117" s="440" t="str">
        <f t="shared" si="504"/>
        <v/>
      </c>
      <c r="Q117" s="437" t="s">
        <v>220</v>
      </c>
      <c r="R117" s="488" t="s">
        <v>67</v>
      </c>
      <c r="S117" s="437"/>
      <c r="U117" s="490">
        <f t="shared" ref="U117" si="594">M117</f>
        <v>3</v>
      </c>
      <c r="V117" s="490">
        <f t="shared" ref="V117" si="595">IF(N117="OUI",1,IF(N117="NON",0,IF(N117="Non Mesuré","",0)))</f>
        <v>1</v>
      </c>
      <c r="W117" s="490">
        <f t="shared" ref="W117" si="596">IF(N117&lt;&gt;"Non Mesuré",U117*V117,"")</f>
        <v>3</v>
      </c>
      <c r="X117" s="490"/>
      <c r="Y117" s="490">
        <f t="shared" ref="Y117" si="597">IF(N117="Non Mesuré",U117,0)</f>
        <v>0</v>
      </c>
      <c r="Z117" s="490"/>
      <c r="AA117" s="490">
        <f t="shared" ref="AA117" si="598">U117-Y117</f>
        <v>3</v>
      </c>
      <c r="AB117" s="490"/>
      <c r="AC117" s="491"/>
      <c r="AD117" s="491"/>
      <c r="AE117" s="492" t="str">
        <f t="shared" ref="AE117" si="599">IF(G117=1,W117,"")</f>
        <v/>
      </c>
      <c r="AF117" s="492"/>
      <c r="AG117" s="492" t="str">
        <f t="shared" ref="AG117" si="600">IF(G117=1,Y117,"")</f>
        <v/>
      </c>
      <c r="AH117" s="492"/>
      <c r="AI117" s="492" t="str">
        <f t="shared" ref="AI117" si="601">IF(G117=1,AA117,"")</f>
        <v/>
      </c>
      <c r="AJ117" s="493"/>
      <c r="AK117" s="494"/>
      <c r="AL117" s="492"/>
      <c r="AM117" s="492" t="str">
        <f t="shared" ref="AM117" si="602">IF(G117=2,W117,"")</f>
        <v/>
      </c>
      <c r="AN117" s="492"/>
      <c r="AO117" s="492" t="str">
        <f t="shared" ref="AO117" si="603">IF(G117=2,Y117,"")</f>
        <v/>
      </c>
      <c r="AP117" s="492"/>
      <c r="AQ117" s="492" t="str">
        <f t="shared" ref="AQ117" si="604">IF(G117=2,AA117,"")</f>
        <v/>
      </c>
      <c r="AR117" s="493"/>
      <c r="AS117" s="494"/>
      <c r="AT117" s="492"/>
      <c r="AU117" s="492" t="str">
        <f t="shared" ref="AU117" si="605">IF(G117=3,W117,"")</f>
        <v/>
      </c>
      <c r="AV117" s="492"/>
      <c r="AW117" s="492" t="str">
        <f t="shared" ref="AW117" si="606">IF(G117=3,Y117,"")</f>
        <v/>
      </c>
      <c r="AX117" s="492"/>
      <c r="AY117" s="492" t="str">
        <f t="shared" ref="AY117" si="607">IF(G117=3,AA117,"")</f>
        <v/>
      </c>
      <c r="AZ117" s="493"/>
      <c r="BA117" s="494"/>
      <c r="BB117" s="492"/>
      <c r="BC117" s="492" t="str">
        <f t="shared" ref="BC117" si="608">IF(G117=4,W117,"")</f>
        <v/>
      </c>
      <c r="BD117" s="492"/>
      <c r="BE117" s="492" t="str">
        <f t="shared" ref="BE117" si="609">IF(G117=4,Y117,"")</f>
        <v/>
      </c>
      <c r="BF117" s="492"/>
      <c r="BG117" s="492" t="str">
        <f t="shared" ref="BG117" si="610">IF(G117=4,AA117,"")</f>
        <v/>
      </c>
      <c r="BH117" s="493"/>
      <c r="BI117" s="494"/>
      <c r="BJ117" s="490"/>
      <c r="BK117" s="492">
        <f t="shared" ref="BK117" si="611">IF(G117=5,W117,"")</f>
        <v>3</v>
      </c>
      <c r="BL117" s="492"/>
      <c r="BM117" s="492">
        <f t="shared" ref="BM117" si="612">IF(G117=5,Y117,"")</f>
        <v>0</v>
      </c>
      <c r="BN117" s="492"/>
      <c r="BO117" s="492">
        <f t="shared" ref="BO117" si="613">IF(G117=5,AA117,"")</f>
        <v>3</v>
      </c>
      <c r="BP117" s="493"/>
      <c r="BQ117" s="494"/>
      <c r="BR117" s="490"/>
      <c r="BS117" s="492" t="str">
        <f t="shared" ref="BS117" si="614">IF(A117=31,W117,"")</f>
        <v/>
      </c>
      <c r="BT117" s="492"/>
      <c r="BU117" s="492" t="str">
        <f t="shared" ref="BU117" si="615">IF(A117=31,Y117,"")</f>
        <v/>
      </c>
      <c r="BV117" s="492"/>
      <c r="BW117" s="492" t="str">
        <f t="shared" ref="BW117" si="616">IF(A117=31,AA117,"")</f>
        <v/>
      </c>
      <c r="BX117" s="493"/>
      <c r="BY117" s="494"/>
      <c r="BZ117" s="495"/>
      <c r="CA117" s="492" t="str">
        <f t="shared" ref="CA117" si="617">IF(A117=32,W117,"")</f>
        <v/>
      </c>
      <c r="CB117" s="492"/>
      <c r="CC117" s="492" t="str">
        <f t="shared" ref="CC117" si="618">IF(A117=32,Y117,"")</f>
        <v/>
      </c>
      <c r="CD117" s="492"/>
      <c r="CE117" s="492" t="str">
        <f t="shared" ref="CE117" si="619">IF(A117=32,AA117,"")</f>
        <v/>
      </c>
      <c r="CF117" s="493"/>
      <c r="CG117" s="496"/>
      <c r="CH117" s="496"/>
      <c r="CI117" s="492" t="str">
        <f t="shared" ref="CI117" si="620">IF(A117=33,W117,"")</f>
        <v/>
      </c>
      <c r="CJ117" s="492"/>
      <c r="CK117" s="492" t="str">
        <f t="shared" ref="CK117" si="621">IF(A117=33,Y117,"")</f>
        <v/>
      </c>
      <c r="CL117" s="492"/>
      <c r="CM117" s="492" t="str">
        <f t="shared" ref="CM117" si="622">IF(A117=33,AA117,"")</f>
        <v/>
      </c>
      <c r="CN117" s="493"/>
      <c r="CO117" s="496"/>
      <c r="CP117" s="496"/>
      <c r="CQ117" s="496"/>
    </row>
    <row r="118" spans="1:137" s="144" customFormat="1" ht="30" customHeight="1" x14ac:dyDescent="0.2">
      <c r="A118" s="139"/>
      <c r="B118" s="139"/>
      <c r="C118" s="111" t="str">
        <f t="shared" si="503"/>
        <v xml:space="preserve">4 - L'ACCUEIL DU CLIENT - LA PRISE DE COMMANDE - LE SERVICE - LE DEPART </v>
      </c>
      <c r="D118" s="245"/>
      <c r="E118" s="110"/>
      <c r="F118" s="110" t="e">
        <f>VLOOKUP(H118,Feuil1!A$1:B$5,2,0)</f>
        <v>#N/A</v>
      </c>
      <c r="G118" s="139"/>
      <c r="H118" s="140"/>
      <c r="I118" s="166"/>
      <c r="J118" s="142"/>
      <c r="K118" s="296" t="str">
        <f>IF(J118&lt;&gt;"",MAX(K$1:K116)+1,"")</f>
        <v/>
      </c>
      <c r="L118" s="473" t="s">
        <v>192</v>
      </c>
      <c r="M118" s="474" t="s">
        <v>28</v>
      </c>
      <c r="N118" s="475" t="s">
        <v>29</v>
      </c>
      <c r="O118" s="476" t="s">
        <v>30</v>
      </c>
      <c r="P118" s="477" t="str">
        <f t="shared" si="504"/>
        <v/>
      </c>
      <c r="Q118" s="478" t="s">
        <v>31</v>
      </c>
      <c r="R118" s="479" t="s">
        <v>487</v>
      </c>
      <c r="S118" s="143"/>
      <c r="U118" s="145"/>
      <c r="V118" s="145"/>
      <c r="W118" s="145"/>
      <c r="X118" s="145"/>
      <c r="Y118" s="150"/>
      <c r="Z118" s="145"/>
      <c r="AA118" s="150"/>
      <c r="AB118" s="145"/>
      <c r="AC118" s="146"/>
      <c r="AD118" s="146"/>
      <c r="AE118" s="147"/>
      <c r="AF118" s="147"/>
      <c r="AG118" s="147"/>
      <c r="AH118" s="147"/>
      <c r="AI118" s="147"/>
      <c r="AJ118" s="148"/>
      <c r="AK118" s="149"/>
      <c r="AL118" s="147"/>
      <c r="AM118" s="147"/>
      <c r="AN118" s="147"/>
      <c r="AO118" s="147"/>
      <c r="AP118" s="147"/>
      <c r="AQ118" s="147"/>
      <c r="AR118" s="148"/>
      <c r="AS118" s="149"/>
      <c r="AT118" s="147"/>
      <c r="AU118" s="147"/>
      <c r="AV118" s="147"/>
      <c r="AW118" s="147"/>
      <c r="AX118" s="147"/>
      <c r="AY118" s="147"/>
      <c r="AZ118" s="148"/>
      <c r="BA118" s="149"/>
      <c r="BB118" s="147"/>
      <c r="BC118" s="147"/>
      <c r="BD118" s="147"/>
      <c r="BE118" s="147"/>
      <c r="BF118" s="147"/>
      <c r="BG118" s="147"/>
      <c r="BH118" s="148"/>
      <c r="BI118" s="149"/>
      <c r="BJ118" s="145"/>
      <c r="BK118" s="147"/>
      <c r="BL118" s="147"/>
      <c r="BM118" s="147"/>
      <c r="BN118" s="147"/>
      <c r="BO118" s="147"/>
      <c r="BP118" s="148"/>
      <c r="BQ118" s="149"/>
      <c r="BR118" s="145"/>
      <c r="BS118" s="147"/>
      <c r="BT118" s="147"/>
      <c r="BU118" s="147"/>
      <c r="BV118" s="147"/>
      <c r="BW118" s="147"/>
      <c r="BX118" s="148"/>
      <c r="BY118" s="149"/>
      <c r="BZ118" s="150"/>
      <c r="CA118" s="147"/>
      <c r="CB118" s="147"/>
      <c r="CC118" s="147"/>
      <c r="CD118" s="147"/>
      <c r="CE118" s="147"/>
      <c r="CF118" s="148"/>
      <c r="CI118" s="147"/>
      <c r="CJ118" s="147"/>
      <c r="CK118" s="147"/>
      <c r="CL118" s="147"/>
      <c r="CM118" s="147"/>
      <c r="CN118" s="148"/>
    </row>
    <row r="119" spans="1:137" s="137" customFormat="1" ht="18" customHeight="1" x14ac:dyDescent="0.25">
      <c r="A119" s="110"/>
      <c r="B119" s="110"/>
      <c r="C119" s="111" t="str">
        <f t="shared" si="503"/>
        <v xml:space="preserve">4 - L'ACCUEIL DU CLIENT - LA PRISE DE COMMANDE - LE SERVICE - LE DEPART </v>
      </c>
      <c r="D119" s="245" t="str">
        <f t="shared" ref="D119:D124" si="623">L$100</f>
        <v>Les cartes et les menus</v>
      </c>
      <c r="E119" s="110"/>
      <c r="F119" s="110" t="e">
        <f>VLOOKUP(H119,Feuil1!A$1:B$5,2,0)</f>
        <v>#N/A</v>
      </c>
      <c r="G119" s="110"/>
      <c r="H119" s="186"/>
      <c r="I119" s="183"/>
      <c r="J119" s="153"/>
      <c r="K119" s="134" t="str">
        <f>IF(J119&lt;&gt;"",MAX(K$1:K118)+1,"")</f>
        <v/>
      </c>
      <c r="L119" s="184" t="s">
        <v>235</v>
      </c>
      <c r="M119" s="135"/>
      <c r="N119" s="240"/>
      <c r="O119" s="300"/>
      <c r="P119" s="238" t="str">
        <f t="shared" si="504"/>
        <v/>
      </c>
      <c r="Q119" s="185"/>
      <c r="R119" s="309"/>
      <c r="S119" s="185"/>
      <c r="U119" s="154"/>
      <c r="V119" s="154"/>
      <c r="W119" s="154"/>
      <c r="X119" s="154"/>
      <c r="Y119" s="154"/>
      <c r="Z119" s="154"/>
      <c r="AA119" s="154"/>
      <c r="AB119" s="154"/>
      <c r="AC119" s="156"/>
      <c r="AD119" s="156"/>
      <c r="AE119" s="157"/>
      <c r="AF119" s="157"/>
      <c r="AG119" s="157"/>
      <c r="AH119" s="157"/>
      <c r="AI119" s="157"/>
      <c r="AJ119" s="158"/>
      <c r="AK119" s="159"/>
      <c r="AL119" s="157"/>
      <c r="AM119" s="157"/>
      <c r="AN119" s="157"/>
      <c r="AO119" s="157"/>
      <c r="AP119" s="157"/>
      <c r="AQ119" s="157"/>
      <c r="AR119" s="158"/>
      <c r="AS119" s="159"/>
      <c r="AT119" s="157"/>
      <c r="AU119" s="157"/>
      <c r="AV119" s="157"/>
      <c r="AW119" s="157"/>
      <c r="AX119" s="157"/>
      <c r="AY119" s="157"/>
      <c r="AZ119" s="158"/>
      <c r="BA119" s="159"/>
      <c r="BB119" s="157"/>
      <c r="BC119" s="157"/>
      <c r="BD119" s="157"/>
      <c r="BE119" s="157"/>
      <c r="BF119" s="157"/>
      <c r="BG119" s="157"/>
      <c r="BH119" s="158"/>
      <c r="BI119" s="159"/>
      <c r="BJ119" s="154"/>
      <c r="BK119" s="157"/>
      <c r="BL119" s="157"/>
      <c r="BM119" s="157"/>
      <c r="BN119" s="157"/>
      <c r="BO119" s="157"/>
      <c r="BP119" s="158"/>
      <c r="BQ119" s="159"/>
      <c r="BR119" s="154"/>
      <c r="BS119" s="157" t="str">
        <f t="shared" si="562"/>
        <v/>
      </c>
      <c r="BT119" s="157"/>
      <c r="BU119" s="157" t="str">
        <f t="shared" si="563"/>
        <v/>
      </c>
      <c r="BV119" s="157"/>
      <c r="BW119" s="157" t="str">
        <f t="shared" si="564"/>
        <v/>
      </c>
      <c r="BX119" s="158"/>
      <c r="BY119" s="159"/>
      <c r="BZ119" s="160"/>
      <c r="CA119" s="157" t="str">
        <f t="shared" si="565"/>
        <v/>
      </c>
      <c r="CB119" s="157"/>
      <c r="CC119" s="157" t="str">
        <f t="shared" si="566"/>
        <v/>
      </c>
      <c r="CD119" s="157"/>
      <c r="CE119" s="157" t="str">
        <f t="shared" si="567"/>
        <v/>
      </c>
      <c r="CF119" s="158"/>
      <c r="CG119" s="161"/>
      <c r="CH119" s="161"/>
      <c r="CI119" s="157" t="str">
        <f t="shared" si="568"/>
        <v/>
      </c>
      <c r="CJ119" s="157"/>
      <c r="CK119" s="157" t="str">
        <f t="shared" si="569"/>
        <v/>
      </c>
      <c r="CL119" s="157"/>
      <c r="CM119" s="157" t="str">
        <f t="shared" si="570"/>
        <v/>
      </c>
      <c r="CN119" s="158"/>
      <c r="CO119" s="161"/>
    </row>
    <row r="120" spans="1:137" s="187" customFormat="1" ht="20.25" customHeight="1" x14ac:dyDescent="0.2">
      <c r="A120" s="139"/>
      <c r="B120" s="139" t="s">
        <v>55</v>
      </c>
      <c r="C120" s="111" t="str">
        <f t="shared" si="503"/>
        <v xml:space="preserve">4 - L'ACCUEIL DU CLIENT - LA PRISE DE COMMANDE - LE SERVICE - LE DEPART </v>
      </c>
      <c r="D120" s="245" t="str">
        <f t="shared" si="623"/>
        <v>Les cartes et les menus</v>
      </c>
      <c r="E120" s="110"/>
      <c r="F120" s="110">
        <f>VLOOKUP(H120,Feuil1!A$1:B$5,2,0)</f>
        <v>0.35</v>
      </c>
      <c r="G120" s="139">
        <f t="shared" ref="G120:G125" si="624">IF(H120="Information et Communication",1,IF(H120="Savoir-faire Savoir-être",2,IF(H120="Confort et hygiène",3,IF(H120="Qualité de la prestation",5,IF(H120="Développement Durable",4)))))</f>
        <v>2</v>
      </c>
      <c r="H120" s="140" t="s">
        <v>106</v>
      </c>
      <c r="I120" s="141" t="s">
        <v>208</v>
      </c>
      <c r="J120" s="142">
        <v>56</v>
      </c>
      <c r="K120" s="142">
        <f>IF(J120&lt;&gt;"",MAX(K$1:K119)+1,"")</f>
        <v>101</v>
      </c>
      <c r="L120" s="321" t="s">
        <v>236</v>
      </c>
      <c r="M120" s="322">
        <v>3</v>
      </c>
      <c r="N120" s="323" t="s">
        <v>0</v>
      </c>
      <c r="O120" s="324"/>
      <c r="P120" s="325" t="str">
        <f t="shared" si="504"/>
        <v/>
      </c>
      <c r="Q120" s="321" t="s">
        <v>237</v>
      </c>
      <c r="R120" s="326" t="s">
        <v>67</v>
      </c>
      <c r="S120" s="143"/>
      <c r="U120" s="145">
        <f t="shared" ref="U120:U124" si="625">M120</f>
        <v>3</v>
      </c>
      <c r="V120" s="145">
        <f t="shared" ref="V120:V124" si="626">IF(N120="OUI",1,IF(N120="NON",0,IF(N120="Non Mesuré","",0)))</f>
        <v>1</v>
      </c>
      <c r="W120" s="145">
        <f t="shared" ref="W120:W124" si="627">IF(N120&lt;&gt;"Non Mesuré",U120*V120,"")</f>
        <v>3</v>
      </c>
      <c r="X120" s="145"/>
      <c r="Y120" s="145">
        <f t="shared" ref="Y120:Y124" si="628">IF(N120="Non Mesuré",U120,0)</f>
        <v>0</v>
      </c>
      <c r="Z120" s="145"/>
      <c r="AA120" s="145">
        <f t="shared" ref="AA120:AA124" si="629">U120-Y120</f>
        <v>3</v>
      </c>
      <c r="AB120" s="145"/>
      <c r="AC120" s="146"/>
      <c r="AD120" s="146"/>
      <c r="AE120" s="147" t="str">
        <f t="shared" ref="AE120:AE124" si="630">IF(G120=1,W120,"")</f>
        <v/>
      </c>
      <c r="AF120" s="147"/>
      <c r="AG120" s="147" t="str">
        <f t="shared" ref="AG120:AG124" si="631">IF(G120=1,Y120,"")</f>
        <v/>
      </c>
      <c r="AH120" s="147"/>
      <c r="AI120" s="147" t="str">
        <f t="shared" ref="AI120:AI124" si="632">IF(G120=1,AA120,"")</f>
        <v/>
      </c>
      <c r="AJ120" s="148"/>
      <c r="AK120" s="149"/>
      <c r="AL120" s="147"/>
      <c r="AM120" s="147">
        <f t="shared" ref="AM120:AM124" si="633">IF(G120=2,W120,"")</f>
        <v>3</v>
      </c>
      <c r="AN120" s="147"/>
      <c r="AO120" s="147">
        <f t="shared" ref="AO120:AO124" si="634">IF(G120=2,Y120,"")</f>
        <v>0</v>
      </c>
      <c r="AP120" s="147"/>
      <c r="AQ120" s="147">
        <f t="shared" ref="AQ120:AQ124" si="635">IF(G120=2,AA120,"")</f>
        <v>3</v>
      </c>
      <c r="AR120" s="148"/>
      <c r="AS120" s="149"/>
      <c r="AT120" s="147"/>
      <c r="AU120" s="147" t="str">
        <f t="shared" ref="AU120:AU124" si="636">IF(G120=3,W120,"")</f>
        <v/>
      </c>
      <c r="AV120" s="147"/>
      <c r="AW120" s="147" t="str">
        <f t="shared" ref="AW120:AW124" si="637">IF(G120=3,Y120,"")</f>
        <v/>
      </c>
      <c r="AX120" s="147"/>
      <c r="AY120" s="147" t="str">
        <f t="shared" ref="AY120:AY124" si="638">IF(G120=3,AA120,"")</f>
        <v/>
      </c>
      <c r="AZ120" s="148"/>
      <c r="BA120" s="149"/>
      <c r="BB120" s="147"/>
      <c r="BC120" s="147" t="str">
        <f t="shared" ref="BC120:BC124" si="639">IF(G120=4,W120,"")</f>
        <v/>
      </c>
      <c r="BD120" s="147"/>
      <c r="BE120" s="147" t="str">
        <f t="shared" ref="BE120:BE124" si="640">IF(G120=4,Y120,"")</f>
        <v/>
      </c>
      <c r="BF120" s="147"/>
      <c r="BG120" s="147" t="str">
        <f t="shared" ref="BG120:BG124" si="641">IF(G120=4,AA120,"")</f>
        <v/>
      </c>
      <c r="BH120" s="148"/>
      <c r="BI120" s="149"/>
      <c r="BJ120" s="145"/>
      <c r="BK120" s="147" t="str">
        <f t="shared" ref="BK120:BK124" si="642">IF(G120=5,W120,"")</f>
        <v/>
      </c>
      <c r="BL120" s="147"/>
      <c r="BM120" s="147" t="str">
        <f t="shared" ref="BM120:BM124" si="643">IF(G120=5,Y120,"")</f>
        <v/>
      </c>
      <c r="BN120" s="147"/>
      <c r="BO120" s="147" t="str">
        <f t="shared" ref="BO120:BO124" si="644">IF(G120=5,AA120,"")</f>
        <v/>
      </c>
      <c r="BP120" s="148"/>
      <c r="BQ120" s="149"/>
      <c r="BR120" s="145"/>
      <c r="BS120" s="147" t="str">
        <f t="shared" si="562"/>
        <v/>
      </c>
      <c r="BT120" s="147"/>
      <c r="BU120" s="147" t="str">
        <f t="shared" si="563"/>
        <v/>
      </c>
      <c r="BV120" s="147"/>
      <c r="BW120" s="147" t="str">
        <f t="shared" si="564"/>
        <v/>
      </c>
      <c r="BX120" s="148"/>
      <c r="BY120" s="149"/>
      <c r="BZ120" s="150"/>
      <c r="CA120" s="147" t="str">
        <f t="shared" si="565"/>
        <v/>
      </c>
      <c r="CB120" s="147"/>
      <c r="CC120" s="147" t="str">
        <f t="shared" si="566"/>
        <v/>
      </c>
      <c r="CD120" s="147"/>
      <c r="CE120" s="147" t="str">
        <f t="shared" si="567"/>
        <v/>
      </c>
      <c r="CF120" s="148"/>
      <c r="CG120" s="144"/>
      <c r="CH120" s="144"/>
      <c r="CI120" s="147" t="str">
        <f t="shared" si="568"/>
        <v/>
      </c>
      <c r="CJ120" s="147"/>
      <c r="CK120" s="147" t="str">
        <f t="shared" si="569"/>
        <v/>
      </c>
      <c r="CL120" s="147"/>
      <c r="CM120" s="147" t="str">
        <f t="shared" si="570"/>
        <v/>
      </c>
      <c r="CN120" s="148"/>
      <c r="CO120" s="144"/>
      <c r="CP120" s="144"/>
      <c r="CQ120" s="144"/>
    </row>
    <row r="121" spans="1:137" s="187" customFormat="1" ht="44.25" customHeight="1" x14ac:dyDescent="0.2">
      <c r="A121" s="139"/>
      <c r="B121" s="139" t="s">
        <v>55</v>
      </c>
      <c r="C121" s="111" t="str">
        <f t="shared" si="503"/>
        <v xml:space="preserve">4 - L'ACCUEIL DU CLIENT - LA PRISE DE COMMANDE - LE SERVICE - LE DEPART </v>
      </c>
      <c r="D121" s="245" t="str">
        <f t="shared" si="623"/>
        <v>Les cartes et les menus</v>
      </c>
      <c r="E121" s="110"/>
      <c r="F121" s="110">
        <f>VLOOKUP(H121,Feuil1!A$1:B$5,2,0)</f>
        <v>0.35</v>
      </c>
      <c r="G121" s="139">
        <f t="shared" si="624"/>
        <v>2</v>
      </c>
      <c r="H121" s="140" t="s">
        <v>106</v>
      </c>
      <c r="I121" s="141" t="s">
        <v>238</v>
      </c>
      <c r="J121" s="142">
        <v>55</v>
      </c>
      <c r="K121" s="142">
        <f>IF(J121&lt;&gt;"",MAX(K$1:K120)+1,"")</f>
        <v>102</v>
      </c>
      <c r="L121" s="248" t="s">
        <v>239</v>
      </c>
      <c r="M121" s="259">
        <v>3</v>
      </c>
      <c r="N121" s="250" t="s">
        <v>0</v>
      </c>
      <c r="O121" s="345"/>
      <c r="P121" s="346" t="str">
        <f t="shared" si="504"/>
        <v/>
      </c>
      <c r="Q121" s="248" t="s">
        <v>240</v>
      </c>
      <c r="R121" s="349" t="s">
        <v>67</v>
      </c>
      <c r="S121" s="143"/>
      <c r="U121" s="145">
        <f t="shared" si="625"/>
        <v>3</v>
      </c>
      <c r="V121" s="145">
        <f t="shared" si="626"/>
        <v>1</v>
      </c>
      <c r="W121" s="145">
        <f t="shared" si="627"/>
        <v>3</v>
      </c>
      <c r="X121" s="145"/>
      <c r="Y121" s="145">
        <f t="shared" si="628"/>
        <v>0</v>
      </c>
      <c r="Z121" s="145"/>
      <c r="AA121" s="145">
        <f t="shared" si="629"/>
        <v>3</v>
      </c>
      <c r="AB121" s="145"/>
      <c r="AC121" s="146"/>
      <c r="AD121" s="146"/>
      <c r="AE121" s="147" t="str">
        <f t="shared" si="630"/>
        <v/>
      </c>
      <c r="AF121" s="147"/>
      <c r="AG121" s="147" t="str">
        <f t="shared" si="631"/>
        <v/>
      </c>
      <c r="AH121" s="147"/>
      <c r="AI121" s="147" t="str">
        <f t="shared" si="632"/>
        <v/>
      </c>
      <c r="AJ121" s="148"/>
      <c r="AK121" s="149"/>
      <c r="AL121" s="147"/>
      <c r="AM121" s="147">
        <f t="shared" si="633"/>
        <v>3</v>
      </c>
      <c r="AN121" s="147"/>
      <c r="AO121" s="147">
        <f t="shared" si="634"/>
        <v>0</v>
      </c>
      <c r="AP121" s="147"/>
      <c r="AQ121" s="147">
        <f t="shared" si="635"/>
        <v>3</v>
      </c>
      <c r="AR121" s="148"/>
      <c r="AS121" s="149"/>
      <c r="AT121" s="147"/>
      <c r="AU121" s="147" t="str">
        <f t="shared" si="636"/>
        <v/>
      </c>
      <c r="AV121" s="147"/>
      <c r="AW121" s="147" t="str">
        <f t="shared" si="637"/>
        <v/>
      </c>
      <c r="AX121" s="147"/>
      <c r="AY121" s="147" t="str">
        <f t="shared" si="638"/>
        <v/>
      </c>
      <c r="AZ121" s="148"/>
      <c r="BA121" s="149"/>
      <c r="BB121" s="147"/>
      <c r="BC121" s="147" t="str">
        <f t="shared" si="639"/>
        <v/>
      </c>
      <c r="BD121" s="147"/>
      <c r="BE121" s="147" t="str">
        <f t="shared" si="640"/>
        <v/>
      </c>
      <c r="BF121" s="147"/>
      <c r="BG121" s="147" t="str">
        <f t="shared" si="641"/>
        <v/>
      </c>
      <c r="BH121" s="148"/>
      <c r="BI121" s="149"/>
      <c r="BJ121" s="145"/>
      <c r="BK121" s="147" t="str">
        <f t="shared" si="642"/>
        <v/>
      </c>
      <c r="BL121" s="147"/>
      <c r="BM121" s="147" t="str">
        <f t="shared" si="643"/>
        <v/>
      </c>
      <c r="BN121" s="147"/>
      <c r="BO121" s="147" t="str">
        <f t="shared" si="644"/>
        <v/>
      </c>
      <c r="BP121" s="148"/>
      <c r="BQ121" s="149"/>
      <c r="BR121" s="145"/>
      <c r="BS121" s="147" t="str">
        <f t="shared" si="562"/>
        <v/>
      </c>
      <c r="BT121" s="147"/>
      <c r="BU121" s="147" t="str">
        <f t="shared" si="563"/>
        <v/>
      </c>
      <c r="BV121" s="147"/>
      <c r="BW121" s="147" t="str">
        <f t="shared" si="564"/>
        <v/>
      </c>
      <c r="BX121" s="148"/>
      <c r="BY121" s="149"/>
      <c r="BZ121" s="150"/>
      <c r="CA121" s="147" t="str">
        <f t="shared" si="565"/>
        <v/>
      </c>
      <c r="CB121" s="147"/>
      <c r="CC121" s="147" t="str">
        <f t="shared" si="566"/>
        <v/>
      </c>
      <c r="CD121" s="147"/>
      <c r="CE121" s="147" t="str">
        <f t="shared" si="567"/>
        <v/>
      </c>
      <c r="CF121" s="148"/>
      <c r="CG121" s="144"/>
      <c r="CH121" s="144"/>
      <c r="CI121" s="147" t="str">
        <f t="shared" si="568"/>
        <v/>
      </c>
      <c r="CJ121" s="147"/>
      <c r="CK121" s="147" t="str">
        <f t="shared" si="569"/>
        <v/>
      </c>
      <c r="CL121" s="147"/>
      <c r="CM121" s="147" t="str">
        <f t="shared" si="570"/>
        <v/>
      </c>
      <c r="CN121" s="148"/>
      <c r="CO121" s="144"/>
      <c r="CP121" s="144"/>
      <c r="CQ121" s="144"/>
    </row>
    <row r="122" spans="1:137" s="187" customFormat="1" ht="49.5" customHeight="1" x14ac:dyDescent="0.2">
      <c r="A122" s="139"/>
      <c r="B122" s="139" t="s">
        <v>55</v>
      </c>
      <c r="C122" s="111" t="str">
        <f t="shared" ref="C122:C144" si="645">L$90</f>
        <v xml:space="preserve">4 - L'ACCUEIL DU CLIENT - LA PRISE DE COMMANDE - LE SERVICE - LE DEPART </v>
      </c>
      <c r="D122" s="245" t="str">
        <f t="shared" si="623"/>
        <v>Les cartes et les menus</v>
      </c>
      <c r="E122" s="110"/>
      <c r="F122" s="110">
        <f>VLOOKUP(H122,Feuil1!A$1:B$5,2,0)</f>
        <v>0.35</v>
      </c>
      <c r="G122" s="139">
        <f t="shared" si="624"/>
        <v>2</v>
      </c>
      <c r="H122" s="140" t="s">
        <v>106</v>
      </c>
      <c r="I122" s="141" t="s">
        <v>238</v>
      </c>
      <c r="J122" s="142">
        <v>55</v>
      </c>
      <c r="K122" s="142">
        <f>IF(J122&lt;&gt;"",MAX(K$1:K121)+1,"")</f>
        <v>103</v>
      </c>
      <c r="L122" s="248" t="s">
        <v>241</v>
      </c>
      <c r="M122" s="259">
        <v>3</v>
      </c>
      <c r="N122" s="250" t="s">
        <v>0</v>
      </c>
      <c r="O122" s="345"/>
      <c r="P122" s="346" t="str">
        <f t="shared" ref="P122:P143" si="646">IF(ISERROR(SEARCH("Pas de NM possible",Q122)),"","oui")</f>
        <v/>
      </c>
      <c r="Q122" s="248" t="s">
        <v>583</v>
      </c>
      <c r="R122" s="349" t="s">
        <v>67</v>
      </c>
      <c r="S122" s="143"/>
      <c r="U122" s="145">
        <f t="shared" si="625"/>
        <v>3</v>
      </c>
      <c r="V122" s="145">
        <f t="shared" si="626"/>
        <v>1</v>
      </c>
      <c r="W122" s="145">
        <f t="shared" si="627"/>
        <v>3</v>
      </c>
      <c r="X122" s="145"/>
      <c r="Y122" s="145">
        <f t="shared" si="628"/>
        <v>0</v>
      </c>
      <c r="Z122" s="145"/>
      <c r="AA122" s="145">
        <f t="shared" si="629"/>
        <v>3</v>
      </c>
      <c r="AB122" s="145"/>
      <c r="AC122" s="146"/>
      <c r="AD122" s="146"/>
      <c r="AE122" s="147" t="str">
        <f t="shared" si="630"/>
        <v/>
      </c>
      <c r="AF122" s="147"/>
      <c r="AG122" s="147" t="str">
        <f t="shared" si="631"/>
        <v/>
      </c>
      <c r="AH122" s="147"/>
      <c r="AI122" s="147" t="str">
        <f t="shared" si="632"/>
        <v/>
      </c>
      <c r="AJ122" s="148"/>
      <c r="AK122" s="149"/>
      <c r="AL122" s="147"/>
      <c r="AM122" s="147">
        <f t="shared" si="633"/>
        <v>3</v>
      </c>
      <c r="AN122" s="147"/>
      <c r="AO122" s="147">
        <f t="shared" si="634"/>
        <v>0</v>
      </c>
      <c r="AP122" s="147"/>
      <c r="AQ122" s="147">
        <f t="shared" si="635"/>
        <v>3</v>
      </c>
      <c r="AR122" s="148"/>
      <c r="AS122" s="149"/>
      <c r="AT122" s="147"/>
      <c r="AU122" s="147" t="str">
        <f t="shared" si="636"/>
        <v/>
      </c>
      <c r="AV122" s="147"/>
      <c r="AW122" s="147" t="str">
        <f t="shared" si="637"/>
        <v/>
      </c>
      <c r="AX122" s="147"/>
      <c r="AY122" s="147" t="str">
        <f t="shared" si="638"/>
        <v/>
      </c>
      <c r="AZ122" s="148"/>
      <c r="BA122" s="149"/>
      <c r="BB122" s="147"/>
      <c r="BC122" s="147" t="str">
        <f t="shared" si="639"/>
        <v/>
      </c>
      <c r="BD122" s="147"/>
      <c r="BE122" s="147" t="str">
        <f t="shared" si="640"/>
        <v/>
      </c>
      <c r="BF122" s="147"/>
      <c r="BG122" s="147" t="str">
        <f t="shared" si="641"/>
        <v/>
      </c>
      <c r="BH122" s="148"/>
      <c r="BI122" s="149"/>
      <c r="BJ122" s="145"/>
      <c r="BK122" s="147" t="str">
        <f t="shared" si="642"/>
        <v/>
      </c>
      <c r="BL122" s="147"/>
      <c r="BM122" s="147" t="str">
        <f t="shared" si="643"/>
        <v/>
      </c>
      <c r="BN122" s="147"/>
      <c r="BO122" s="147" t="str">
        <f t="shared" si="644"/>
        <v/>
      </c>
      <c r="BP122" s="148"/>
      <c r="BQ122" s="149"/>
      <c r="BR122" s="145"/>
      <c r="BS122" s="147" t="str">
        <f t="shared" si="562"/>
        <v/>
      </c>
      <c r="BT122" s="147"/>
      <c r="BU122" s="147" t="str">
        <f t="shared" si="563"/>
        <v/>
      </c>
      <c r="BV122" s="147"/>
      <c r="BW122" s="147" t="str">
        <f t="shared" si="564"/>
        <v/>
      </c>
      <c r="BX122" s="148"/>
      <c r="BY122" s="149"/>
      <c r="BZ122" s="150"/>
      <c r="CA122" s="147" t="str">
        <f t="shared" si="565"/>
        <v/>
      </c>
      <c r="CB122" s="147"/>
      <c r="CC122" s="147" t="str">
        <f t="shared" si="566"/>
        <v/>
      </c>
      <c r="CD122" s="147"/>
      <c r="CE122" s="147" t="str">
        <f t="shared" si="567"/>
        <v/>
      </c>
      <c r="CF122" s="148"/>
      <c r="CG122" s="144"/>
      <c r="CH122" s="144"/>
      <c r="CI122" s="147" t="str">
        <f t="shared" si="568"/>
        <v/>
      </c>
      <c r="CJ122" s="147"/>
      <c r="CK122" s="147" t="str">
        <f t="shared" si="569"/>
        <v/>
      </c>
      <c r="CL122" s="147"/>
      <c r="CM122" s="147" t="str">
        <f t="shared" si="570"/>
        <v/>
      </c>
      <c r="CN122" s="148"/>
      <c r="CO122" s="144"/>
      <c r="CP122" s="144"/>
      <c r="CQ122" s="144"/>
    </row>
    <row r="123" spans="1:137" s="187" customFormat="1" ht="39" customHeight="1" x14ac:dyDescent="0.2">
      <c r="A123" s="139"/>
      <c r="B123" s="139" t="s">
        <v>55</v>
      </c>
      <c r="C123" s="111" t="str">
        <f t="shared" si="645"/>
        <v xml:space="preserve">4 - L'ACCUEIL DU CLIENT - LA PRISE DE COMMANDE - LE SERVICE - LE DEPART </v>
      </c>
      <c r="D123" s="245" t="str">
        <f t="shared" si="623"/>
        <v>Les cartes et les menus</v>
      </c>
      <c r="E123" s="110"/>
      <c r="F123" s="110">
        <f>VLOOKUP(H123,Feuil1!A$1:B$5,2,0)</f>
        <v>0.35</v>
      </c>
      <c r="G123" s="139">
        <f t="shared" si="624"/>
        <v>2</v>
      </c>
      <c r="H123" s="140" t="s">
        <v>106</v>
      </c>
      <c r="I123" s="141" t="s">
        <v>242</v>
      </c>
      <c r="J123" s="142">
        <v>57</v>
      </c>
      <c r="K123" s="142">
        <f>IF(J123&lt;&gt;"",MAX(K$1:K122)+1,"")</f>
        <v>104</v>
      </c>
      <c r="L123" s="248" t="s">
        <v>243</v>
      </c>
      <c r="M123" s="259">
        <v>3</v>
      </c>
      <c r="N123" s="250" t="s">
        <v>0</v>
      </c>
      <c r="O123" s="345"/>
      <c r="P123" s="346" t="str">
        <f t="shared" si="646"/>
        <v/>
      </c>
      <c r="Q123" s="248" t="s">
        <v>244</v>
      </c>
      <c r="R123" s="349" t="s">
        <v>67</v>
      </c>
      <c r="S123" s="143"/>
      <c r="U123" s="145">
        <f t="shared" si="625"/>
        <v>3</v>
      </c>
      <c r="V123" s="145">
        <f t="shared" si="626"/>
        <v>1</v>
      </c>
      <c r="W123" s="145">
        <f t="shared" si="627"/>
        <v>3</v>
      </c>
      <c r="X123" s="145"/>
      <c r="Y123" s="145">
        <f t="shared" si="628"/>
        <v>0</v>
      </c>
      <c r="Z123" s="145"/>
      <c r="AA123" s="145">
        <f t="shared" si="629"/>
        <v>3</v>
      </c>
      <c r="AB123" s="145"/>
      <c r="AC123" s="146"/>
      <c r="AD123" s="146"/>
      <c r="AE123" s="147" t="str">
        <f t="shared" si="630"/>
        <v/>
      </c>
      <c r="AF123" s="147"/>
      <c r="AG123" s="147" t="str">
        <f t="shared" si="631"/>
        <v/>
      </c>
      <c r="AH123" s="147"/>
      <c r="AI123" s="147" t="str">
        <f t="shared" si="632"/>
        <v/>
      </c>
      <c r="AJ123" s="148"/>
      <c r="AK123" s="149"/>
      <c r="AL123" s="147"/>
      <c r="AM123" s="147">
        <f t="shared" si="633"/>
        <v>3</v>
      </c>
      <c r="AN123" s="147"/>
      <c r="AO123" s="147">
        <f t="shared" si="634"/>
        <v>0</v>
      </c>
      <c r="AP123" s="147"/>
      <c r="AQ123" s="147">
        <f t="shared" si="635"/>
        <v>3</v>
      </c>
      <c r="AR123" s="148"/>
      <c r="AS123" s="149"/>
      <c r="AT123" s="147"/>
      <c r="AU123" s="147" t="str">
        <f t="shared" si="636"/>
        <v/>
      </c>
      <c r="AV123" s="147"/>
      <c r="AW123" s="147" t="str">
        <f t="shared" si="637"/>
        <v/>
      </c>
      <c r="AX123" s="147"/>
      <c r="AY123" s="147" t="str">
        <f t="shared" si="638"/>
        <v/>
      </c>
      <c r="AZ123" s="148"/>
      <c r="BA123" s="149"/>
      <c r="BB123" s="147"/>
      <c r="BC123" s="147" t="str">
        <f t="shared" si="639"/>
        <v/>
      </c>
      <c r="BD123" s="147"/>
      <c r="BE123" s="147" t="str">
        <f t="shared" si="640"/>
        <v/>
      </c>
      <c r="BF123" s="147"/>
      <c r="BG123" s="147" t="str">
        <f t="shared" si="641"/>
        <v/>
      </c>
      <c r="BH123" s="148"/>
      <c r="BI123" s="149"/>
      <c r="BJ123" s="145"/>
      <c r="BK123" s="147" t="str">
        <f t="shared" si="642"/>
        <v/>
      </c>
      <c r="BL123" s="147"/>
      <c r="BM123" s="147" t="str">
        <f t="shared" si="643"/>
        <v/>
      </c>
      <c r="BN123" s="147"/>
      <c r="BO123" s="147" t="str">
        <f t="shared" si="644"/>
        <v/>
      </c>
      <c r="BP123" s="148"/>
      <c r="BQ123" s="149"/>
      <c r="BR123" s="145"/>
      <c r="BS123" s="147" t="str">
        <f t="shared" si="562"/>
        <v/>
      </c>
      <c r="BT123" s="147"/>
      <c r="BU123" s="147" t="str">
        <f t="shared" si="563"/>
        <v/>
      </c>
      <c r="BV123" s="147"/>
      <c r="BW123" s="147" t="str">
        <f t="shared" si="564"/>
        <v/>
      </c>
      <c r="BX123" s="148"/>
      <c r="BY123" s="149"/>
      <c r="BZ123" s="150"/>
      <c r="CA123" s="147" t="str">
        <f t="shared" si="565"/>
        <v/>
      </c>
      <c r="CB123" s="147"/>
      <c r="CC123" s="147" t="str">
        <f t="shared" si="566"/>
        <v/>
      </c>
      <c r="CD123" s="147"/>
      <c r="CE123" s="147" t="str">
        <f t="shared" si="567"/>
        <v/>
      </c>
      <c r="CF123" s="148"/>
      <c r="CG123" s="144"/>
      <c r="CH123" s="144"/>
      <c r="CI123" s="147" t="str">
        <f t="shared" si="568"/>
        <v/>
      </c>
      <c r="CJ123" s="147"/>
      <c r="CK123" s="147" t="str">
        <f t="shared" si="569"/>
        <v/>
      </c>
      <c r="CL123" s="147"/>
      <c r="CM123" s="147" t="str">
        <f t="shared" si="570"/>
        <v/>
      </c>
      <c r="CN123" s="148"/>
      <c r="CO123" s="144"/>
      <c r="CP123" s="144"/>
      <c r="CQ123" s="144"/>
    </row>
    <row r="124" spans="1:137" s="187" customFormat="1" ht="20.25" customHeight="1" x14ac:dyDescent="0.2">
      <c r="A124" s="139"/>
      <c r="B124" s="139" t="s">
        <v>55</v>
      </c>
      <c r="C124" s="111" t="str">
        <f t="shared" si="645"/>
        <v xml:space="preserve">4 - L'ACCUEIL DU CLIENT - LA PRISE DE COMMANDE - LE SERVICE - LE DEPART </v>
      </c>
      <c r="D124" s="245" t="str">
        <f t="shared" si="623"/>
        <v>Les cartes et les menus</v>
      </c>
      <c r="E124" s="110"/>
      <c r="F124" s="110">
        <f>VLOOKUP(H124,Feuil1!A$1:B$5,2,0)</f>
        <v>0.35</v>
      </c>
      <c r="G124" s="139">
        <f t="shared" si="624"/>
        <v>2</v>
      </c>
      <c r="H124" s="140" t="s">
        <v>106</v>
      </c>
      <c r="I124" s="141" t="s">
        <v>208</v>
      </c>
      <c r="J124" s="142">
        <v>56</v>
      </c>
      <c r="K124" s="142">
        <f>IF(J124&lt;&gt;"",MAX(K$1:K123)+1,"")</f>
        <v>105</v>
      </c>
      <c r="L124" s="450" t="s">
        <v>245</v>
      </c>
      <c r="M124" s="451">
        <v>3</v>
      </c>
      <c r="N124" s="452" t="s">
        <v>0</v>
      </c>
      <c r="O124" s="453"/>
      <c r="P124" s="454" t="str">
        <f t="shared" si="646"/>
        <v/>
      </c>
      <c r="Q124" s="450"/>
      <c r="R124" s="341" t="s">
        <v>67</v>
      </c>
      <c r="S124" s="143"/>
      <c r="U124" s="145">
        <f t="shared" si="625"/>
        <v>3</v>
      </c>
      <c r="V124" s="145">
        <f t="shared" si="626"/>
        <v>1</v>
      </c>
      <c r="W124" s="145">
        <f t="shared" si="627"/>
        <v>3</v>
      </c>
      <c r="X124" s="145"/>
      <c r="Y124" s="145">
        <f t="shared" si="628"/>
        <v>0</v>
      </c>
      <c r="Z124" s="145"/>
      <c r="AA124" s="145">
        <f t="shared" si="629"/>
        <v>3</v>
      </c>
      <c r="AB124" s="145"/>
      <c r="AC124" s="146"/>
      <c r="AD124" s="146"/>
      <c r="AE124" s="147" t="str">
        <f t="shared" si="630"/>
        <v/>
      </c>
      <c r="AF124" s="147"/>
      <c r="AG124" s="147" t="str">
        <f t="shared" si="631"/>
        <v/>
      </c>
      <c r="AH124" s="147"/>
      <c r="AI124" s="147" t="str">
        <f t="shared" si="632"/>
        <v/>
      </c>
      <c r="AJ124" s="148"/>
      <c r="AK124" s="149"/>
      <c r="AL124" s="147"/>
      <c r="AM124" s="147">
        <f t="shared" si="633"/>
        <v>3</v>
      </c>
      <c r="AN124" s="147"/>
      <c r="AO124" s="147">
        <f t="shared" si="634"/>
        <v>0</v>
      </c>
      <c r="AP124" s="147"/>
      <c r="AQ124" s="147">
        <f t="shared" si="635"/>
        <v>3</v>
      </c>
      <c r="AR124" s="148"/>
      <c r="AS124" s="149"/>
      <c r="AT124" s="147"/>
      <c r="AU124" s="147" t="str">
        <f t="shared" si="636"/>
        <v/>
      </c>
      <c r="AV124" s="147"/>
      <c r="AW124" s="147" t="str">
        <f t="shared" si="637"/>
        <v/>
      </c>
      <c r="AX124" s="147"/>
      <c r="AY124" s="147" t="str">
        <f t="shared" si="638"/>
        <v/>
      </c>
      <c r="AZ124" s="148"/>
      <c r="BA124" s="149"/>
      <c r="BB124" s="147"/>
      <c r="BC124" s="147" t="str">
        <f t="shared" si="639"/>
        <v/>
      </c>
      <c r="BD124" s="147"/>
      <c r="BE124" s="147" t="str">
        <f t="shared" si="640"/>
        <v/>
      </c>
      <c r="BF124" s="147"/>
      <c r="BG124" s="147" t="str">
        <f t="shared" si="641"/>
        <v/>
      </c>
      <c r="BH124" s="148"/>
      <c r="BI124" s="149"/>
      <c r="BJ124" s="145"/>
      <c r="BK124" s="147" t="str">
        <f t="shared" si="642"/>
        <v/>
      </c>
      <c r="BL124" s="147"/>
      <c r="BM124" s="147" t="str">
        <f t="shared" si="643"/>
        <v/>
      </c>
      <c r="BN124" s="147"/>
      <c r="BO124" s="147" t="str">
        <f t="shared" si="644"/>
        <v/>
      </c>
      <c r="BP124" s="148"/>
      <c r="BQ124" s="149"/>
      <c r="BR124" s="145"/>
      <c r="BS124" s="147" t="str">
        <f t="shared" si="562"/>
        <v/>
      </c>
      <c r="BT124" s="147"/>
      <c r="BU124" s="147" t="str">
        <f t="shared" si="563"/>
        <v/>
      </c>
      <c r="BV124" s="147"/>
      <c r="BW124" s="147" t="str">
        <f t="shared" si="564"/>
        <v/>
      </c>
      <c r="BX124" s="148"/>
      <c r="BY124" s="149"/>
      <c r="BZ124" s="150"/>
      <c r="CA124" s="147" t="str">
        <f t="shared" si="565"/>
        <v/>
      </c>
      <c r="CB124" s="147"/>
      <c r="CC124" s="147" t="str">
        <f t="shared" si="566"/>
        <v/>
      </c>
      <c r="CD124" s="147"/>
      <c r="CE124" s="147" t="str">
        <f t="shared" si="567"/>
        <v/>
      </c>
      <c r="CF124" s="148"/>
      <c r="CG124" s="144"/>
      <c r="CH124" s="144"/>
      <c r="CI124" s="147" t="str">
        <f t="shared" si="568"/>
        <v/>
      </c>
      <c r="CJ124" s="147"/>
      <c r="CK124" s="147" t="str">
        <f t="shared" si="569"/>
        <v/>
      </c>
      <c r="CL124" s="147"/>
      <c r="CM124" s="147" t="str">
        <f t="shared" si="570"/>
        <v/>
      </c>
      <c r="CN124" s="148"/>
      <c r="CO124" s="144"/>
      <c r="CP124" s="144"/>
      <c r="CQ124" s="144"/>
    </row>
    <row r="125" spans="1:137" s="489" customFormat="1" ht="33.75" customHeight="1" x14ac:dyDescent="0.2">
      <c r="A125" s="480"/>
      <c r="B125" s="480" t="s">
        <v>55</v>
      </c>
      <c r="C125" s="481" t="str">
        <f t="shared" si="645"/>
        <v xml:space="preserve">4 - L'ACCUEIL DU CLIENT - LA PRISE DE COMMANDE - LE SERVICE - LE DEPART </v>
      </c>
      <c r="D125" s="482" t="s">
        <v>602</v>
      </c>
      <c r="E125" s="483" t="s">
        <v>68</v>
      </c>
      <c r="F125" s="483">
        <f>VLOOKUP(H125,Feuil1!A$1:B$5,2,0)</f>
        <v>0.35</v>
      </c>
      <c r="G125" s="480">
        <f t="shared" si="624"/>
        <v>2</v>
      </c>
      <c r="H125" s="484" t="s">
        <v>106</v>
      </c>
      <c r="I125" s="485" t="s">
        <v>208</v>
      </c>
      <c r="J125" s="486">
        <v>56</v>
      </c>
      <c r="K125" s="486">
        <f>IF(J125&lt;&gt;"",MAX(K$1:K124)+1,"")</f>
        <v>106</v>
      </c>
      <c r="L125" s="487" t="s">
        <v>615</v>
      </c>
      <c r="M125" s="438">
        <v>3</v>
      </c>
      <c r="N125" s="439" t="str">
        <f>IF('RESULTAT GLOBAL'!D$23="NON","Non Mesuré","OUI")</f>
        <v>OUI</v>
      </c>
      <c r="O125" s="442" t="str">
        <f>IF('RESULTAT GLOBAL'!D$23="NON","Cet établissement n'est pas un bistrot de pays","")</f>
        <v/>
      </c>
      <c r="P125" s="440" t="str">
        <f t="shared" si="646"/>
        <v/>
      </c>
      <c r="Q125" s="437" t="s">
        <v>616</v>
      </c>
      <c r="R125" s="488" t="s">
        <v>67</v>
      </c>
      <c r="S125" s="437"/>
      <c r="U125" s="490">
        <f t="shared" ref="U125" si="647">M125</f>
        <v>3</v>
      </c>
      <c r="V125" s="490">
        <f t="shared" ref="V125" si="648">IF(N125="OUI",1,IF(N125="NON",0,IF(N125="Non Mesuré","",0)))</f>
        <v>1</v>
      </c>
      <c r="W125" s="490">
        <f t="shared" ref="W125" si="649">IF(N125&lt;&gt;"Non Mesuré",U125*V125,"")</f>
        <v>3</v>
      </c>
      <c r="X125" s="490"/>
      <c r="Y125" s="490">
        <f t="shared" ref="Y125" si="650">IF(N125="Non Mesuré",U125,0)</f>
        <v>0</v>
      </c>
      <c r="Z125" s="490"/>
      <c r="AA125" s="490">
        <f t="shared" ref="AA125" si="651">U125-Y125</f>
        <v>3</v>
      </c>
      <c r="AB125" s="490"/>
      <c r="AC125" s="491"/>
      <c r="AD125" s="491"/>
      <c r="AE125" s="492" t="str">
        <f t="shared" ref="AE125" si="652">IF(G125=1,W125,"")</f>
        <v/>
      </c>
      <c r="AF125" s="492"/>
      <c r="AG125" s="492" t="str">
        <f t="shared" ref="AG125" si="653">IF(G125=1,Y125,"")</f>
        <v/>
      </c>
      <c r="AH125" s="492"/>
      <c r="AI125" s="492" t="str">
        <f t="shared" ref="AI125" si="654">IF(G125=1,AA125,"")</f>
        <v/>
      </c>
      <c r="AJ125" s="493"/>
      <c r="AK125" s="494"/>
      <c r="AL125" s="492"/>
      <c r="AM125" s="492">
        <f t="shared" ref="AM125" si="655">IF(G125=2,W125,"")</f>
        <v>3</v>
      </c>
      <c r="AN125" s="492"/>
      <c r="AO125" s="492">
        <f t="shared" ref="AO125" si="656">IF(G125=2,Y125,"")</f>
        <v>0</v>
      </c>
      <c r="AP125" s="492"/>
      <c r="AQ125" s="492">
        <f t="shared" ref="AQ125" si="657">IF(G125=2,AA125,"")</f>
        <v>3</v>
      </c>
      <c r="AR125" s="493"/>
      <c r="AS125" s="494"/>
      <c r="AT125" s="492"/>
      <c r="AU125" s="492" t="str">
        <f t="shared" ref="AU125" si="658">IF(G125=3,W125,"")</f>
        <v/>
      </c>
      <c r="AV125" s="492"/>
      <c r="AW125" s="492" t="str">
        <f t="shared" ref="AW125" si="659">IF(G125=3,Y125,"")</f>
        <v/>
      </c>
      <c r="AX125" s="492"/>
      <c r="AY125" s="492" t="str">
        <f t="shared" ref="AY125" si="660">IF(G125=3,AA125,"")</f>
        <v/>
      </c>
      <c r="AZ125" s="493"/>
      <c r="BA125" s="494"/>
      <c r="BB125" s="492"/>
      <c r="BC125" s="492" t="str">
        <f t="shared" ref="BC125" si="661">IF(G125=4,W125,"")</f>
        <v/>
      </c>
      <c r="BD125" s="492"/>
      <c r="BE125" s="492" t="str">
        <f t="shared" ref="BE125" si="662">IF(G125=4,Y125,"")</f>
        <v/>
      </c>
      <c r="BF125" s="492"/>
      <c r="BG125" s="492" t="str">
        <f t="shared" ref="BG125" si="663">IF(G125=4,AA125,"")</f>
        <v/>
      </c>
      <c r="BH125" s="493"/>
      <c r="BI125" s="494"/>
      <c r="BJ125" s="490"/>
      <c r="BK125" s="492" t="str">
        <f t="shared" ref="BK125" si="664">IF(G125=5,W125,"")</f>
        <v/>
      </c>
      <c r="BL125" s="492"/>
      <c r="BM125" s="492" t="str">
        <f t="shared" ref="BM125" si="665">IF(G125=5,Y125,"")</f>
        <v/>
      </c>
      <c r="BN125" s="492"/>
      <c r="BO125" s="492" t="str">
        <f t="shared" ref="BO125" si="666">IF(G125=5,AA125,"")</f>
        <v/>
      </c>
      <c r="BP125" s="493"/>
      <c r="BQ125" s="494"/>
      <c r="BR125" s="490"/>
      <c r="BS125" s="492" t="str">
        <f t="shared" ref="BS125" si="667">IF(A125=31,W125,"")</f>
        <v/>
      </c>
      <c r="BT125" s="492"/>
      <c r="BU125" s="492" t="str">
        <f t="shared" ref="BU125" si="668">IF(A125=31,Y125,"")</f>
        <v/>
      </c>
      <c r="BV125" s="492"/>
      <c r="BW125" s="492" t="str">
        <f t="shared" ref="BW125" si="669">IF(A125=31,AA125,"")</f>
        <v/>
      </c>
      <c r="BX125" s="493"/>
      <c r="BY125" s="494"/>
      <c r="BZ125" s="495"/>
      <c r="CA125" s="492" t="str">
        <f t="shared" ref="CA125" si="670">IF(A125=32,W125,"")</f>
        <v/>
      </c>
      <c r="CB125" s="492"/>
      <c r="CC125" s="492" t="str">
        <f t="shared" ref="CC125" si="671">IF(A125=32,Y125,"")</f>
        <v/>
      </c>
      <c r="CD125" s="492"/>
      <c r="CE125" s="492" t="str">
        <f t="shared" ref="CE125" si="672">IF(A125=32,AA125,"")</f>
        <v/>
      </c>
      <c r="CF125" s="493"/>
      <c r="CG125" s="496"/>
      <c r="CH125" s="496"/>
      <c r="CI125" s="492" t="str">
        <f t="shared" ref="CI125" si="673">IF(A125=33,W125,"")</f>
        <v/>
      </c>
      <c r="CJ125" s="492"/>
      <c r="CK125" s="492" t="str">
        <f t="shared" ref="CK125" si="674">IF(A125=33,Y125,"")</f>
        <v/>
      </c>
      <c r="CL125" s="492"/>
      <c r="CM125" s="492" t="str">
        <f t="shared" ref="CM125" si="675">IF(A125=33,AA125,"")</f>
        <v/>
      </c>
      <c r="CN125" s="493"/>
      <c r="CO125" s="496"/>
      <c r="CP125" s="496"/>
      <c r="CQ125" s="496"/>
    </row>
    <row r="126" spans="1:137" s="137" customFormat="1" ht="18" customHeight="1" x14ac:dyDescent="0.25">
      <c r="A126" s="110"/>
      <c r="B126" s="110"/>
      <c r="C126" s="111" t="str">
        <f t="shared" si="645"/>
        <v xml:space="preserve">4 - L'ACCUEIL DU CLIENT - LA PRISE DE COMMANDE - LE SERVICE - LE DEPART </v>
      </c>
      <c r="D126" s="245" t="str">
        <f t="shared" ref="D126:D137" si="676">L$126</f>
        <v>Le service du client</v>
      </c>
      <c r="E126" s="110"/>
      <c r="F126" s="110" t="e">
        <f>VLOOKUP(H126,Feuil1!A$1:B$5,2,0)</f>
        <v>#N/A</v>
      </c>
      <c r="G126" s="110"/>
      <c r="H126" s="186"/>
      <c r="I126" s="183"/>
      <c r="J126" s="153"/>
      <c r="K126" s="134" t="str">
        <f>IF(J126&lt;&gt;"",MAX(K$1:K124)+1,"")</f>
        <v/>
      </c>
      <c r="L126" s="184" t="s">
        <v>246</v>
      </c>
      <c r="M126" s="135"/>
      <c r="N126" s="240"/>
      <c r="O126" s="300"/>
      <c r="P126" s="238" t="str">
        <f t="shared" si="646"/>
        <v/>
      </c>
      <c r="Q126" s="185"/>
      <c r="R126" s="309"/>
      <c r="S126" s="185"/>
      <c r="U126" s="154"/>
      <c r="V126" s="154"/>
      <c r="W126" s="154"/>
      <c r="X126" s="154"/>
      <c r="Y126" s="154"/>
      <c r="Z126" s="154"/>
      <c r="AA126" s="154"/>
      <c r="AB126" s="154"/>
      <c r="AC126" s="156"/>
      <c r="AD126" s="156"/>
      <c r="AE126" s="157"/>
      <c r="AF126" s="157"/>
      <c r="AG126" s="157"/>
      <c r="AH126" s="157"/>
      <c r="AI126" s="157"/>
      <c r="AJ126" s="158"/>
      <c r="AK126" s="159"/>
      <c r="AL126" s="157"/>
      <c r="AM126" s="157"/>
      <c r="AN126" s="157"/>
      <c r="AO126" s="157"/>
      <c r="AP126" s="157"/>
      <c r="AQ126" s="157"/>
      <c r="AR126" s="158"/>
      <c r="AS126" s="159"/>
      <c r="AT126" s="157"/>
      <c r="AU126" s="157"/>
      <c r="AV126" s="157"/>
      <c r="AW126" s="157"/>
      <c r="AX126" s="157"/>
      <c r="AY126" s="157"/>
      <c r="AZ126" s="158"/>
      <c r="BA126" s="159"/>
      <c r="BB126" s="157"/>
      <c r="BC126" s="157"/>
      <c r="BD126" s="157"/>
      <c r="BE126" s="157"/>
      <c r="BF126" s="157"/>
      <c r="BG126" s="157"/>
      <c r="BH126" s="158"/>
      <c r="BI126" s="159"/>
      <c r="BJ126" s="154"/>
      <c r="BK126" s="157"/>
      <c r="BL126" s="157"/>
      <c r="BM126" s="157"/>
      <c r="BN126" s="157"/>
      <c r="BO126" s="157"/>
      <c r="BP126" s="158"/>
      <c r="BQ126" s="159"/>
      <c r="BR126" s="154"/>
      <c r="BS126" s="157" t="str">
        <f t="shared" ref="BS126:BS166" si="677">IF(A126=31,W126,"")</f>
        <v/>
      </c>
      <c r="BT126" s="157"/>
      <c r="BU126" s="157" t="str">
        <f t="shared" ref="BU126:BU166" si="678">IF(A126=31,Y126,"")</f>
        <v/>
      </c>
      <c r="BV126" s="157"/>
      <c r="BW126" s="157" t="str">
        <f t="shared" ref="BW126:BW166" si="679">IF(A126=31,AA126,"")</f>
        <v/>
      </c>
      <c r="BX126" s="158"/>
      <c r="BY126" s="159"/>
      <c r="BZ126" s="160"/>
      <c r="CA126" s="157" t="str">
        <f t="shared" ref="CA126:CA166" si="680">IF(A126=32,W126,"")</f>
        <v/>
      </c>
      <c r="CB126" s="157"/>
      <c r="CC126" s="157" t="str">
        <f t="shared" ref="CC126:CC166" si="681">IF(A126=32,Y126,"")</f>
        <v/>
      </c>
      <c r="CD126" s="157"/>
      <c r="CE126" s="157" t="str">
        <f t="shared" ref="CE126:CE166" si="682">IF(A126=32,AA126,"")</f>
        <v/>
      </c>
      <c r="CF126" s="158"/>
      <c r="CG126" s="161"/>
      <c r="CH126" s="161"/>
      <c r="CI126" s="157" t="str">
        <f t="shared" ref="CI126:CI166" si="683">IF(A126=33,W126,"")</f>
        <v/>
      </c>
      <c r="CJ126" s="157"/>
      <c r="CK126" s="157" t="str">
        <f t="shared" ref="CK126:CK166" si="684">IF(A126=33,Y126,"")</f>
        <v/>
      </c>
      <c r="CL126" s="157"/>
      <c r="CM126" s="157" t="str">
        <f t="shared" ref="CM126:CM166" si="685">IF(A126=33,AA126,"")</f>
        <v/>
      </c>
      <c r="CN126" s="158"/>
      <c r="CO126" s="161"/>
    </row>
    <row r="127" spans="1:137" s="187" customFormat="1" ht="33.75" customHeight="1" x14ac:dyDescent="0.2">
      <c r="A127" s="139"/>
      <c r="B127" s="139" t="s">
        <v>55</v>
      </c>
      <c r="C127" s="111" t="str">
        <f t="shared" si="645"/>
        <v xml:space="preserve">4 - L'ACCUEIL DU CLIENT - LA PRISE DE COMMANDE - LE SERVICE - LE DEPART </v>
      </c>
      <c r="D127" s="245" t="str">
        <f t="shared" si="676"/>
        <v>Le service du client</v>
      </c>
      <c r="E127" s="110"/>
      <c r="F127" s="110">
        <f>VLOOKUP(H127,Feuil1!A$1:B$5,2,0)</f>
        <v>0.35</v>
      </c>
      <c r="G127" s="139">
        <f t="shared" ref="G127:G137" si="686">IF(H127="Information et Communication",1,IF(H127="Savoir-faire Savoir-être",2,IF(H127="Confort et hygiène",3,IF(H127="Qualité de la prestation",5,IF(H127="Développement Durable",4)))))</f>
        <v>2</v>
      </c>
      <c r="H127" s="140" t="s">
        <v>106</v>
      </c>
      <c r="I127" s="141" t="s">
        <v>208</v>
      </c>
      <c r="J127" s="142">
        <v>56</v>
      </c>
      <c r="K127" s="142">
        <f>IF(J127&lt;&gt;"",MAX(K$1:K126)+1,"")</f>
        <v>107</v>
      </c>
      <c r="L127" s="321" t="s">
        <v>247</v>
      </c>
      <c r="M127" s="322">
        <v>3</v>
      </c>
      <c r="N127" s="323" t="s">
        <v>0</v>
      </c>
      <c r="O127" s="324"/>
      <c r="P127" s="325" t="str">
        <f t="shared" si="646"/>
        <v/>
      </c>
      <c r="Q127" s="321" t="s">
        <v>248</v>
      </c>
      <c r="R127" s="355" t="s">
        <v>67</v>
      </c>
      <c r="S127" s="143"/>
      <c r="U127" s="145">
        <f t="shared" ref="U127:U137" si="687">M127</f>
        <v>3</v>
      </c>
      <c r="V127" s="145">
        <f t="shared" ref="V127:V137" si="688">IF(N127="OUI",1,IF(N127="NON",0,IF(N127="Non Mesuré","",0)))</f>
        <v>1</v>
      </c>
      <c r="W127" s="145">
        <f t="shared" ref="W127:W137" si="689">IF(N127&lt;&gt;"Non Mesuré",U127*V127,"")</f>
        <v>3</v>
      </c>
      <c r="X127" s="145"/>
      <c r="Y127" s="145">
        <f t="shared" ref="Y127:Y137" si="690">IF(N127="Non Mesuré",U127,0)</f>
        <v>0</v>
      </c>
      <c r="Z127" s="145"/>
      <c r="AA127" s="145">
        <f t="shared" ref="AA127:AA137" si="691">U127-Y127</f>
        <v>3</v>
      </c>
      <c r="AB127" s="145"/>
      <c r="AC127" s="146"/>
      <c r="AD127" s="146"/>
      <c r="AE127" s="147" t="str">
        <f t="shared" ref="AE127:AE137" si="692">IF(G127=1,W127,"")</f>
        <v/>
      </c>
      <c r="AF127" s="147"/>
      <c r="AG127" s="147" t="str">
        <f t="shared" ref="AG127:AG137" si="693">IF(G127=1,Y127,"")</f>
        <v/>
      </c>
      <c r="AH127" s="147"/>
      <c r="AI127" s="147" t="str">
        <f t="shared" ref="AI127:AI137" si="694">IF(G127=1,AA127,"")</f>
        <v/>
      </c>
      <c r="AJ127" s="148"/>
      <c r="AK127" s="149"/>
      <c r="AL127" s="147"/>
      <c r="AM127" s="147">
        <f t="shared" ref="AM127:AM137" si="695">IF(G127=2,W127,"")</f>
        <v>3</v>
      </c>
      <c r="AN127" s="147"/>
      <c r="AO127" s="147">
        <f t="shared" ref="AO127:AO137" si="696">IF(G127=2,Y127,"")</f>
        <v>0</v>
      </c>
      <c r="AP127" s="147"/>
      <c r="AQ127" s="147">
        <f t="shared" ref="AQ127:AQ137" si="697">IF(G127=2,AA127,"")</f>
        <v>3</v>
      </c>
      <c r="AR127" s="148"/>
      <c r="AS127" s="149"/>
      <c r="AT127" s="147"/>
      <c r="AU127" s="147" t="str">
        <f t="shared" ref="AU127:AU137" si="698">IF(G127=3,W127,"")</f>
        <v/>
      </c>
      <c r="AV127" s="147"/>
      <c r="AW127" s="147" t="str">
        <f t="shared" ref="AW127:AW137" si="699">IF(G127=3,Y127,"")</f>
        <v/>
      </c>
      <c r="AX127" s="147"/>
      <c r="AY127" s="147" t="str">
        <f t="shared" ref="AY127:AY137" si="700">IF(G127=3,AA127,"")</f>
        <v/>
      </c>
      <c r="AZ127" s="148"/>
      <c r="BA127" s="149"/>
      <c r="BB127" s="147"/>
      <c r="BC127" s="147" t="str">
        <f t="shared" ref="BC127:BC137" si="701">IF(G127=4,W127,"")</f>
        <v/>
      </c>
      <c r="BD127" s="147"/>
      <c r="BE127" s="147" t="str">
        <f t="shared" ref="BE127:BE137" si="702">IF(G127=4,Y127,"")</f>
        <v/>
      </c>
      <c r="BF127" s="147"/>
      <c r="BG127" s="147" t="str">
        <f t="shared" ref="BG127:BG137" si="703">IF(G127=4,AA127,"")</f>
        <v/>
      </c>
      <c r="BH127" s="148"/>
      <c r="BI127" s="149"/>
      <c r="BJ127" s="145"/>
      <c r="BK127" s="147" t="str">
        <f t="shared" ref="BK127:BK137" si="704">IF(G127=5,W127,"")</f>
        <v/>
      </c>
      <c r="BL127" s="147"/>
      <c r="BM127" s="147" t="str">
        <f t="shared" ref="BM127:BM137" si="705">IF(G127=5,Y127,"")</f>
        <v/>
      </c>
      <c r="BN127" s="147"/>
      <c r="BO127" s="147" t="str">
        <f t="shared" ref="BO127:BO137" si="706">IF(G127=5,AA127,"")</f>
        <v/>
      </c>
      <c r="BP127" s="148"/>
      <c r="BQ127" s="149"/>
      <c r="BR127" s="145"/>
      <c r="BS127" s="147" t="str">
        <f t="shared" si="677"/>
        <v/>
      </c>
      <c r="BT127" s="147"/>
      <c r="BU127" s="147" t="str">
        <f t="shared" si="678"/>
        <v/>
      </c>
      <c r="BV127" s="147"/>
      <c r="BW127" s="147" t="str">
        <f t="shared" si="679"/>
        <v/>
      </c>
      <c r="BX127" s="148"/>
      <c r="BY127" s="149"/>
      <c r="BZ127" s="150"/>
      <c r="CA127" s="147" t="str">
        <f t="shared" si="680"/>
        <v/>
      </c>
      <c r="CB127" s="147"/>
      <c r="CC127" s="147" t="str">
        <f t="shared" si="681"/>
        <v/>
      </c>
      <c r="CD127" s="147"/>
      <c r="CE127" s="147" t="str">
        <f t="shared" si="682"/>
        <v/>
      </c>
      <c r="CF127" s="148"/>
      <c r="CG127" s="144"/>
      <c r="CH127" s="144"/>
      <c r="CI127" s="147" t="str">
        <f t="shared" si="683"/>
        <v/>
      </c>
      <c r="CJ127" s="147"/>
      <c r="CK127" s="147" t="str">
        <f t="shared" si="684"/>
        <v/>
      </c>
      <c r="CL127" s="147"/>
      <c r="CM127" s="147" t="str">
        <f t="shared" si="685"/>
        <v/>
      </c>
      <c r="CN127" s="148"/>
      <c r="CO127" s="144"/>
      <c r="CP127" s="144"/>
      <c r="CQ127" s="144"/>
    </row>
    <row r="128" spans="1:137" s="187" customFormat="1" ht="20.25" customHeight="1" x14ac:dyDescent="0.2">
      <c r="A128" s="139"/>
      <c r="B128" s="139" t="s">
        <v>55</v>
      </c>
      <c r="C128" s="111" t="str">
        <f t="shared" si="645"/>
        <v xml:space="preserve">4 - L'ACCUEIL DU CLIENT - LA PRISE DE COMMANDE - LE SERVICE - LE DEPART </v>
      </c>
      <c r="D128" s="245" t="str">
        <f t="shared" si="676"/>
        <v>Le service du client</v>
      </c>
      <c r="E128" s="110"/>
      <c r="F128" s="110">
        <f>VLOOKUP(H128,Feuil1!A$1:B$5,2,0)</f>
        <v>0.35</v>
      </c>
      <c r="G128" s="139">
        <f t="shared" si="686"/>
        <v>2</v>
      </c>
      <c r="H128" s="140" t="s">
        <v>106</v>
      </c>
      <c r="I128" s="141" t="s">
        <v>242</v>
      </c>
      <c r="J128" s="142">
        <v>56</v>
      </c>
      <c r="K128" s="142">
        <f>IF(J128&lt;&gt;"",MAX(K$1:K127)+1,"")</f>
        <v>108</v>
      </c>
      <c r="L128" s="248" t="s">
        <v>543</v>
      </c>
      <c r="M128" s="259">
        <v>3</v>
      </c>
      <c r="N128" s="250" t="s">
        <v>0</v>
      </c>
      <c r="O128" s="345"/>
      <c r="P128" s="346" t="str">
        <f t="shared" si="646"/>
        <v/>
      </c>
      <c r="Q128" s="248" t="s">
        <v>249</v>
      </c>
      <c r="R128" s="349" t="s">
        <v>67</v>
      </c>
      <c r="S128" s="143"/>
      <c r="U128" s="145">
        <f t="shared" si="687"/>
        <v>3</v>
      </c>
      <c r="V128" s="145">
        <f t="shared" si="688"/>
        <v>1</v>
      </c>
      <c r="W128" s="145">
        <f t="shared" si="689"/>
        <v>3</v>
      </c>
      <c r="X128" s="145"/>
      <c r="Y128" s="145">
        <f t="shared" si="690"/>
        <v>0</v>
      </c>
      <c r="Z128" s="145"/>
      <c r="AA128" s="145">
        <f t="shared" si="691"/>
        <v>3</v>
      </c>
      <c r="AB128" s="145"/>
      <c r="AC128" s="146"/>
      <c r="AD128" s="146"/>
      <c r="AE128" s="147" t="str">
        <f t="shared" si="692"/>
        <v/>
      </c>
      <c r="AF128" s="147"/>
      <c r="AG128" s="147" t="str">
        <f t="shared" si="693"/>
        <v/>
      </c>
      <c r="AH128" s="147"/>
      <c r="AI128" s="147" t="str">
        <f t="shared" si="694"/>
        <v/>
      </c>
      <c r="AJ128" s="148"/>
      <c r="AK128" s="149"/>
      <c r="AL128" s="147"/>
      <c r="AM128" s="147">
        <f t="shared" si="695"/>
        <v>3</v>
      </c>
      <c r="AN128" s="147"/>
      <c r="AO128" s="147">
        <f t="shared" si="696"/>
        <v>0</v>
      </c>
      <c r="AP128" s="147"/>
      <c r="AQ128" s="147">
        <f t="shared" si="697"/>
        <v>3</v>
      </c>
      <c r="AR128" s="148"/>
      <c r="AS128" s="149"/>
      <c r="AT128" s="147"/>
      <c r="AU128" s="147" t="str">
        <f t="shared" si="698"/>
        <v/>
      </c>
      <c r="AV128" s="147"/>
      <c r="AW128" s="147" t="str">
        <f t="shared" si="699"/>
        <v/>
      </c>
      <c r="AX128" s="147"/>
      <c r="AY128" s="147" t="str">
        <f t="shared" si="700"/>
        <v/>
      </c>
      <c r="AZ128" s="148"/>
      <c r="BA128" s="149"/>
      <c r="BB128" s="147"/>
      <c r="BC128" s="147" t="str">
        <f t="shared" si="701"/>
        <v/>
      </c>
      <c r="BD128" s="147"/>
      <c r="BE128" s="147" t="str">
        <f t="shared" si="702"/>
        <v/>
      </c>
      <c r="BF128" s="147"/>
      <c r="BG128" s="147" t="str">
        <f t="shared" si="703"/>
        <v/>
      </c>
      <c r="BH128" s="148"/>
      <c r="BI128" s="149"/>
      <c r="BJ128" s="145"/>
      <c r="BK128" s="147" t="str">
        <f t="shared" si="704"/>
        <v/>
      </c>
      <c r="BL128" s="147"/>
      <c r="BM128" s="147" t="str">
        <f t="shared" si="705"/>
        <v/>
      </c>
      <c r="BN128" s="147"/>
      <c r="BO128" s="147" t="str">
        <f t="shared" si="706"/>
        <v/>
      </c>
      <c r="BP128" s="148"/>
      <c r="BQ128" s="149"/>
      <c r="BR128" s="145"/>
      <c r="BS128" s="147" t="str">
        <f t="shared" si="677"/>
        <v/>
      </c>
      <c r="BT128" s="147"/>
      <c r="BU128" s="147" t="str">
        <f t="shared" si="678"/>
        <v/>
      </c>
      <c r="BV128" s="147"/>
      <c r="BW128" s="147" t="str">
        <f t="shared" si="679"/>
        <v/>
      </c>
      <c r="BX128" s="148"/>
      <c r="BY128" s="149"/>
      <c r="BZ128" s="150"/>
      <c r="CA128" s="147" t="str">
        <f t="shared" si="680"/>
        <v/>
      </c>
      <c r="CB128" s="147"/>
      <c r="CC128" s="147" t="str">
        <f t="shared" si="681"/>
        <v/>
      </c>
      <c r="CD128" s="147"/>
      <c r="CE128" s="147" t="str">
        <f t="shared" si="682"/>
        <v/>
      </c>
      <c r="CF128" s="148"/>
      <c r="CG128" s="144"/>
      <c r="CH128" s="144"/>
      <c r="CI128" s="147" t="str">
        <f t="shared" si="683"/>
        <v/>
      </c>
      <c r="CJ128" s="147"/>
      <c r="CK128" s="147" t="str">
        <f t="shared" si="684"/>
        <v/>
      </c>
      <c r="CL128" s="147"/>
      <c r="CM128" s="147" t="str">
        <f t="shared" si="685"/>
        <v/>
      </c>
      <c r="CN128" s="148"/>
      <c r="CO128" s="144"/>
      <c r="CP128" s="144"/>
      <c r="CQ128" s="144"/>
    </row>
    <row r="129" spans="1:122" s="187" customFormat="1" ht="20.25" customHeight="1" x14ac:dyDescent="0.2">
      <c r="A129" s="139"/>
      <c r="B129" s="139" t="s">
        <v>55</v>
      </c>
      <c r="C129" s="111" t="str">
        <f t="shared" si="645"/>
        <v xml:space="preserve">4 - L'ACCUEIL DU CLIENT - LA PRISE DE COMMANDE - LE SERVICE - LE DEPART </v>
      </c>
      <c r="D129" s="245" t="str">
        <f t="shared" si="676"/>
        <v>Le service du client</v>
      </c>
      <c r="E129" s="110"/>
      <c r="F129" s="110">
        <f>VLOOKUP(H129,Feuil1!A$1:B$5,2,0)</f>
        <v>0.35</v>
      </c>
      <c r="G129" s="139">
        <f t="shared" si="686"/>
        <v>2</v>
      </c>
      <c r="H129" s="140" t="s">
        <v>106</v>
      </c>
      <c r="I129" s="141" t="s">
        <v>242</v>
      </c>
      <c r="J129" s="142">
        <v>56</v>
      </c>
      <c r="K129" s="142">
        <f>IF(J129&lt;&gt;"",MAX(K$1:K128)+1,"")</f>
        <v>109</v>
      </c>
      <c r="L129" s="248" t="s">
        <v>250</v>
      </c>
      <c r="M129" s="259">
        <v>3</v>
      </c>
      <c r="N129" s="250" t="s">
        <v>0</v>
      </c>
      <c r="O129" s="345"/>
      <c r="P129" s="346" t="str">
        <f t="shared" si="646"/>
        <v/>
      </c>
      <c r="Q129" s="248" t="s">
        <v>249</v>
      </c>
      <c r="R129" s="349" t="s">
        <v>67</v>
      </c>
      <c r="S129" s="143"/>
      <c r="U129" s="145">
        <f t="shared" si="687"/>
        <v>3</v>
      </c>
      <c r="V129" s="145">
        <f t="shared" si="688"/>
        <v>1</v>
      </c>
      <c r="W129" s="145">
        <f t="shared" si="689"/>
        <v>3</v>
      </c>
      <c r="X129" s="145"/>
      <c r="Y129" s="145">
        <f t="shared" si="690"/>
        <v>0</v>
      </c>
      <c r="Z129" s="145"/>
      <c r="AA129" s="145">
        <f t="shared" si="691"/>
        <v>3</v>
      </c>
      <c r="AB129" s="145"/>
      <c r="AC129" s="146"/>
      <c r="AD129" s="146"/>
      <c r="AE129" s="147" t="str">
        <f t="shared" si="692"/>
        <v/>
      </c>
      <c r="AF129" s="147"/>
      <c r="AG129" s="147" t="str">
        <f t="shared" si="693"/>
        <v/>
      </c>
      <c r="AH129" s="147"/>
      <c r="AI129" s="147" t="str">
        <f t="shared" si="694"/>
        <v/>
      </c>
      <c r="AJ129" s="148"/>
      <c r="AK129" s="149"/>
      <c r="AL129" s="147"/>
      <c r="AM129" s="147">
        <f t="shared" si="695"/>
        <v>3</v>
      </c>
      <c r="AN129" s="147"/>
      <c r="AO129" s="147">
        <f t="shared" si="696"/>
        <v>0</v>
      </c>
      <c r="AP129" s="147"/>
      <c r="AQ129" s="147">
        <f t="shared" si="697"/>
        <v>3</v>
      </c>
      <c r="AR129" s="148"/>
      <c r="AS129" s="149"/>
      <c r="AT129" s="147"/>
      <c r="AU129" s="147" t="str">
        <f t="shared" si="698"/>
        <v/>
      </c>
      <c r="AV129" s="147"/>
      <c r="AW129" s="147" t="str">
        <f t="shared" si="699"/>
        <v/>
      </c>
      <c r="AX129" s="147"/>
      <c r="AY129" s="147" t="str">
        <f t="shared" si="700"/>
        <v/>
      </c>
      <c r="AZ129" s="148"/>
      <c r="BA129" s="149"/>
      <c r="BB129" s="147"/>
      <c r="BC129" s="147" t="str">
        <f t="shared" si="701"/>
        <v/>
      </c>
      <c r="BD129" s="147"/>
      <c r="BE129" s="147" t="str">
        <f t="shared" si="702"/>
        <v/>
      </c>
      <c r="BF129" s="147"/>
      <c r="BG129" s="147" t="str">
        <f t="shared" si="703"/>
        <v/>
      </c>
      <c r="BH129" s="148"/>
      <c r="BI129" s="149"/>
      <c r="BJ129" s="145"/>
      <c r="BK129" s="147" t="str">
        <f t="shared" si="704"/>
        <v/>
      </c>
      <c r="BL129" s="147"/>
      <c r="BM129" s="147" t="str">
        <f t="shared" si="705"/>
        <v/>
      </c>
      <c r="BN129" s="147"/>
      <c r="BO129" s="147" t="str">
        <f t="shared" si="706"/>
        <v/>
      </c>
      <c r="BP129" s="148"/>
      <c r="BQ129" s="149"/>
      <c r="BR129" s="145"/>
      <c r="BS129" s="147" t="str">
        <f t="shared" si="677"/>
        <v/>
      </c>
      <c r="BT129" s="147"/>
      <c r="BU129" s="147" t="str">
        <f t="shared" si="678"/>
        <v/>
      </c>
      <c r="BV129" s="147"/>
      <c r="BW129" s="147" t="str">
        <f t="shared" si="679"/>
        <v/>
      </c>
      <c r="BX129" s="148"/>
      <c r="BY129" s="149"/>
      <c r="BZ129" s="150"/>
      <c r="CA129" s="147" t="str">
        <f t="shared" si="680"/>
        <v/>
      </c>
      <c r="CB129" s="147"/>
      <c r="CC129" s="147" t="str">
        <f t="shared" si="681"/>
        <v/>
      </c>
      <c r="CD129" s="147"/>
      <c r="CE129" s="147" t="str">
        <f t="shared" si="682"/>
        <v/>
      </c>
      <c r="CF129" s="148"/>
      <c r="CG129" s="144"/>
      <c r="CH129" s="144"/>
      <c r="CI129" s="147" t="str">
        <f t="shared" si="683"/>
        <v/>
      </c>
      <c r="CJ129" s="147"/>
      <c r="CK129" s="147" t="str">
        <f t="shared" si="684"/>
        <v/>
      </c>
      <c r="CL129" s="147"/>
      <c r="CM129" s="147" t="str">
        <f t="shared" si="685"/>
        <v/>
      </c>
      <c r="CN129" s="148"/>
      <c r="CO129" s="144"/>
      <c r="CP129" s="144"/>
      <c r="CQ129" s="144"/>
    </row>
    <row r="130" spans="1:122" s="187" customFormat="1" ht="24.75" customHeight="1" x14ac:dyDescent="0.2">
      <c r="A130" s="139"/>
      <c r="B130" s="139" t="s">
        <v>55</v>
      </c>
      <c r="C130" s="111" t="str">
        <f t="shared" si="645"/>
        <v xml:space="preserve">4 - L'ACCUEIL DU CLIENT - LA PRISE DE COMMANDE - LE SERVICE - LE DEPART </v>
      </c>
      <c r="D130" s="245" t="str">
        <f t="shared" si="676"/>
        <v>Le service du client</v>
      </c>
      <c r="E130" s="110"/>
      <c r="F130" s="110">
        <f>VLOOKUP(H130,Feuil1!A$1:B$5,2,0)</f>
        <v>0.35</v>
      </c>
      <c r="G130" s="139">
        <f t="shared" si="686"/>
        <v>2</v>
      </c>
      <c r="H130" s="140" t="s">
        <v>106</v>
      </c>
      <c r="I130" s="141" t="s">
        <v>251</v>
      </c>
      <c r="J130" s="142">
        <v>21</v>
      </c>
      <c r="K130" s="142">
        <f>IF(J130&lt;&gt;"",MAX(K$1:K129)+1,"")</f>
        <v>110</v>
      </c>
      <c r="L130" s="248" t="s">
        <v>252</v>
      </c>
      <c r="M130" s="259">
        <v>3</v>
      </c>
      <c r="N130" s="250" t="s">
        <v>0</v>
      </c>
      <c r="O130" s="345"/>
      <c r="P130" s="346" t="str">
        <f t="shared" si="646"/>
        <v/>
      </c>
      <c r="Q130" s="248" t="s">
        <v>249</v>
      </c>
      <c r="R130" s="349" t="s">
        <v>67</v>
      </c>
      <c r="S130" s="143"/>
      <c r="U130" s="145">
        <f t="shared" si="687"/>
        <v>3</v>
      </c>
      <c r="V130" s="145">
        <f t="shared" si="688"/>
        <v>1</v>
      </c>
      <c r="W130" s="145">
        <f t="shared" si="689"/>
        <v>3</v>
      </c>
      <c r="X130" s="145"/>
      <c r="Y130" s="145">
        <f t="shared" si="690"/>
        <v>0</v>
      </c>
      <c r="Z130" s="145"/>
      <c r="AA130" s="145">
        <f t="shared" si="691"/>
        <v>3</v>
      </c>
      <c r="AB130" s="145"/>
      <c r="AC130" s="146"/>
      <c r="AD130" s="146"/>
      <c r="AE130" s="147" t="str">
        <f t="shared" si="692"/>
        <v/>
      </c>
      <c r="AF130" s="147"/>
      <c r="AG130" s="147" t="str">
        <f t="shared" si="693"/>
        <v/>
      </c>
      <c r="AH130" s="147"/>
      <c r="AI130" s="147" t="str">
        <f t="shared" si="694"/>
        <v/>
      </c>
      <c r="AJ130" s="148"/>
      <c r="AK130" s="149"/>
      <c r="AL130" s="147"/>
      <c r="AM130" s="147">
        <f t="shared" si="695"/>
        <v>3</v>
      </c>
      <c r="AN130" s="147"/>
      <c r="AO130" s="147">
        <f t="shared" si="696"/>
        <v>0</v>
      </c>
      <c r="AP130" s="147"/>
      <c r="AQ130" s="147">
        <f t="shared" si="697"/>
        <v>3</v>
      </c>
      <c r="AR130" s="148"/>
      <c r="AS130" s="149"/>
      <c r="AT130" s="147"/>
      <c r="AU130" s="147" t="str">
        <f t="shared" si="698"/>
        <v/>
      </c>
      <c r="AV130" s="147"/>
      <c r="AW130" s="147" t="str">
        <f t="shared" si="699"/>
        <v/>
      </c>
      <c r="AX130" s="147"/>
      <c r="AY130" s="147" t="str">
        <f t="shared" si="700"/>
        <v/>
      </c>
      <c r="AZ130" s="148"/>
      <c r="BA130" s="149"/>
      <c r="BB130" s="147"/>
      <c r="BC130" s="147" t="str">
        <f t="shared" si="701"/>
        <v/>
      </c>
      <c r="BD130" s="147"/>
      <c r="BE130" s="147" t="str">
        <f t="shared" si="702"/>
        <v/>
      </c>
      <c r="BF130" s="147"/>
      <c r="BG130" s="147" t="str">
        <f t="shared" si="703"/>
        <v/>
      </c>
      <c r="BH130" s="148"/>
      <c r="BI130" s="149"/>
      <c r="BJ130" s="145"/>
      <c r="BK130" s="147" t="str">
        <f t="shared" si="704"/>
        <v/>
      </c>
      <c r="BL130" s="147"/>
      <c r="BM130" s="147" t="str">
        <f t="shared" si="705"/>
        <v/>
      </c>
      <c r="BN130" s="147"/>
      <c r="BO130" s="147" t="str">
        <f t="shared" si="706"/>
        <v/>
      </c>
      <c r="BP130" s="148"/>
      <c r="BQ130" s="149"/>
      <c r="BR130" s="145"/>
      <c r="BS130" s="147" t="str">
        <f t="shared" si="677"/>
        <v/>
      </c>
      <c r="BT130" s="147"/>
      <c r="BU130" s="147" t="str">
        <f t="shared" si="678"/>
        <v/>
      </c>
      <c r="BV130" s="147"/>
      <c r="BW130" s="147" t="str">
        <f t="shared" si="679"/>
        <v/>
      </c>
      <c r="BX130" s="148"/>
      <c r="BY130" s="149"/>
      <c r="BZ130" s="150"/>
      <c r="CA130" s="147" t="str">
        <f t="shared" si="680"/>
        <v/>
      </c>
      <c r="CB130" s="147"/>
      <c r="CC130" s="147" t="str">
        <f t="shared" si="681"/>
        <v/>
      </c>
      <c r="CD130" s="147"/>
      <c r="CE130" s="147" t="str">
        <f t="shared" si="682"/>
        <v/>
      </c>
      <c r="CF130" s="148"/>
      <c r="CG130" s="144"/>
      <c r="CH130" s="144"/>
      <c r="CI130" s="147" t="str">
        <f t="shared" si="683"/>
        <v/>
      </c>
      <c r="CJ130" s="147"/>
      <c r="CK130" s="147" t="str">
        <f t="shared" si="684"/>
        <v/>
      </c>
      <c r="CL130" s="147"/>
      <c r="CM130" s="147" t="str">
        <f t="shared" si="685"/>
        <v/>
      </c>
      <c r="CN130" s="148"/>
      <c r="CO130" s="144"/>
      <c r="CP130" s="144"/>
      <c r="CQ130" s="144"/>
    </row>
    <row r="131" spans="1:122" s="187" customFormat="1" ht="33.75" customHeight="1" x14ac:dyDescent="0.2">
      <c r="A131" s="139"/>
      <c r="B131" s="139" t="s">
        <v>55</v>
      </c>
      <c r="C131" s="111" t="str">
        <f t="shared" si="645"/>
        <v xml:space="preserve">4 - L'ACCUEIL DU CLIENT - LA PRISE DE COMMANDE - LE SERVICE - LE DEPART </v>
      </c>
      <c r="D131" s="245" t="str">
        <f t="shared" si="676"/>
        <v>Le service du client</v>
      </c>
      <c r="E131" s="110"/>
      <c r="F131" s="110">
        <f>VLOOKUP(H131,Feuil1!A$1:B$5,2,0)</f>
        <v>0.35</v>
      </c>
      <c r="G131" s="139">
        <f t="shared" si="686"/>
        <v>2</v>
      </c>
      <c r="H131" s="140" t="s">
        <v>106</v>
      </c>
      <c r="I131" s="141" t="s">
        <v>242</v>
      </c>
      <c r="J131" s="142">
        <v>57</v>
      </c>
      <c r="K131" s="142">
        <f>IF(J131&lt;&gt;"",MAX(K$1:K130)+1,"")</f>
        <v>111</v>
      </c>
      <c r="L131" s="248" t="s">
        <v>544</v>
      </c>
      <c r="M131" s="259">
        <v>9</v>
      </c>
      <c r="N131" s="250" t="s">
        <v>0</v>
      </c>
      <c r="O131" s="345"/>
      <c r="P131" s="346" t="str">
        <f t="shared" si="646"/>
        <v/>
      </c>
      <c r="Q131" s="248" t="s">
        <v>253</v>
      </c>
      <c r="R131" s="349" t="s">
        <v>67</v>
      </c>
      <c r="S131" s="143"/>
      <c r="U131" s="145">
        <f t="shared" si="687"/>
        <v>9</v>
      </c>
      <c r="V131" s="145">
        <f t="shared" si="688"/>
        <v>1</v>
      </c>
      <c r="W131" s="145">
        <f t="shared" si="689"/>
        <v>9</v>
      </c>
      <c r="X131" s="145"/>
      <c r="Y131" s="145">
        <f t="shared" si="690"/>
        <v>0</v>
      </c>
      <c r="Z131" s="145"/>
      <c r="AA131" s="145">
        <f t="shared" si="691"/>
        <v>9</v>
      </c>
      <c r="AB131" s="145"/>
      <c r="AC131" s="146"/>
      <c r="AD131" s="146"/>
      <c r="AE131" s="147" t="str">
        <f t="shared" si="692"/>
        <v/>
      </c>
      <c r="AF131" s="147"/>
      <c r="AG131" s="147" t="str">
        <f t="shared" si="693"/>
        <v/>
      </c>
      <c r="AH131" s="147"/>
      <c r="AI131" s="147" t="str">
        <f t="shared" si="694"/>
        <v/>
      </c>
      <c r="AJ131" s="148"/>
      <c r="AK131" s="149"/>
      <c r="AL131" s="147"/>
      <c r="AM131" s="147">
        <f t="shared" si="695"/>
        <v>9</v>
      </c>
      <c r="AN131" s="147"/>
      <c r="AO131" s="147">
        <f t="shared" si="696"/>
        <v>0</v>
      </c>
      <c r="AP131" s="147"/>
      <c r="AQ131" s="147">
        <f t="shared" si="697"/>
        <v>9</v>
      </c>
      <c r="AR131" s="148"/>
      <c r="AS131" s="149"/>
      <c r="AT131" s="147"/>
      <c r="AU131" s="147" t="str">
        <f t="shared" si="698"/>
        <v/>
      </c>
      <c r="AV131" s="147"/>
      <c r="AW131" s="147" t="str">
        <f t="shared" si="699"/>
        <v/>
      </c>
      <c r="AX131" s="147"/>
      <c r="AY131" s="147" t="str">
        <f t="shared" si="700"/>
        <v/>
      </c>
      <c r="AZ131" s="148"/>
      <c r="BA131" s="149"/>
      <c r="BB131" s="147"/>
      <c r="BC131" s="147" t="str">
        <f t="shared" si="701"/>
        <v/>
      </c>
      <c r="BD131" s="147"/>
      <c r="BE131" s="147" t="str">
        <f t="shared" si="702"/>
        <v/>
      </c>
      <c r="BF131" s="147"/>
      <c r="BG131" s="147" t="str">
        <f t="shared" si="703"/>
        <v/>
      </c>
      <c r="BH131" s="148"/>
      <c r="BI131" s="149"/>
      <c r="BJ131" s="145"/>
      <c r="BK131" s="147" t="str">
        <f t="shared" si="704"/>
        <v/>
      </c>
      <c r="BL131" s="147"/>
      <c r="BM131" s="147" t="str">
        <f t="shared" si="705"/>
        <v/>
      </c>
      <c r="BN131" s="147"/>
      <c r="BO131" s="147" t="str">
        <f t="shared" si="706"/>
        <v/>
      </c>
      <c r="BP131" s="148"/>
      <c r="BQ131" s="149"/>
      <c r="BR131" s="145"/>
      <c r="BS131" s="147" t="str">
        <f t="shared" si="677"/>
        <v/>
      </c>
      <c r="BT131" s="147"/>
      <c r="BU131" s="147" t="str">
        <f t="shared" si="678"/>
        <v/>
      </c>
      <c r="BV131" s="147"/>
      <c r="BW131" s="147" t="str">
        <f t="shared" si="679"/>
        <v/>
      </c>
      <c r="BX131" s="148"/>
      <c r="BY131" s="149"/>
      <c r="BZ131" s="150"/>
      <c r="CA131" s="147" t="str">
        <f t="shared" si="680"/>
        <v/>
      </c>
      <c r="CB131" s="147"/>
      <c r="CC131" s="147" t="str">
        <f t="shared" si="681"/>
        <v/>
      </c>
      <c r="CD131" s="147"/>
      <c r="CE131" s="147" t="str">
        <f t="shared" si="682"/>
        <v/>
      </c>
      <c r="CF131" s="148"/>
      <c r="CG131" s="144"/>
      <c r="CH131" s="144"/>
      <c r="CI131" s="147" t="str">
        <f t="shared" si="683"/>
        <v/>
      </c>
      <c r="CJ131" s="147"/>
      <c r="CK131" s="147" t="str">
        <f t="shared" si="684"/>
        <v/>
      </c>
      <c r="CL131" s="147"/>
      <c r="CM131" s="147" t="str">
        <f t="shared" si="685"/>
        <v/>
      </c>
      <c r="CN131" s="148"/>
      <c r="CO131" s="144"/>
      <c r="CP131" s="144"/>
      <c r="CQ131" s="144"/>
    </row>
    <row r="132" spans="1:122" s="187" customFormat="1" ht="36" customHeight="1" x14ac:dyDescent="0.2">
      <c r="A132" s="139"/>
      <c r="B132" s="139" t="s">
        <v>55</v>
      </c>
      <c r="C132" s="111" t="str">
        <f t="shared" si="645"/>
        <v xml:space="preserve">4 - L'ACCUEIL DU CLIENT - LA PRISE DE COMMANDE - LE SERVICE - LE DEPART </v>
      </c>
      <c r="D132" s="245" t="str">
        <f t="shared" si="676"/>
        <v>Le service du client</v>
      </c>
      <c r="E132" s="110"/>
      <c r="F132" s="110">
        <f>VLOOKUP(H132,Feuil1!A$1:B$5,2,0)</f>
        <v>0.35</v>
      </c>
      <c r="G132" s="139">
        <f t="shared" si="686"/>
        <v>2</v>
      </c>
      <c r="H132" s="140" t="s">
        <v>106</v>
      </c>
      <c r="I132" s="141" t="s">
        <v>254</v>
      </c>
      <c r="J132" s="142">
        <v>58</v>
      </c>
      <c r="K132" s="142">
        <f>IF(J132&lt;&gt;"",MAX(K$1:K131)+1,"")</f>
        <v>112</v>
      </c>
      <c r="L132" s="248" t="s">
        <v>255</v>
      </c>
      <c r="M132" s="259">
        <v>3</v>
      </c>
      <c r="N132" s="250" t="s">
        <v>0</v>
      </c>
      <c r="O132" s="345"/>
      <c r="P132" s="346" t="str">
        <f t="shared" si="646"/>
        <v/>
      </c>
      <c r="Q132" s="248" t="s">
        <v>256</v>
      </c>
      <c r="R132" s="349" t="s">
        <v>67</v>
      </c>
      <c r="S132" s="143"/>
      <c r="U132" s="145">
        <f t="shared" si="687"/>
        <v>3</v>
      </c>
      <c r="V132" s="145">
        <f t="shared" si="688"/>
        <v>1</v>
      </c>
      <c r="W132" s="145">
        <f t="shared" si="689"/>
        <v>3</v>
      </c>
      <c r="X132" s="145"/>
      <c r="Y132" s="145">
        <f t="shared" si="690"/>
        <v>0</v>
      </c>
      <c r="Z132" s="145"/>
      <c r="AA132" s="145">
        <f t="shared" si="691"/>
        <v>3</v>
      </c>
      <c r="AB132" s="145"/>
      <c r="AC132" s="146"/>
      <c r="AD132" s="146"/>
      <c r="AE132" s="147" t="str">
        <f t="shared" si="692"/>
        <v/>
      </c>
      <c r="AF132" s="147"/>
      <c r="AG132" s="147" t="str">
        <f t="shared" si="693"/>
        <v/>
      </c>
      <c r="AH132" s="147"/>
      <c r="AI132" s="147" t="str">
        <f t="shared" si="694"/>
        <v/>
      </c>
      <c r="AJ132" s="148"/>
      <c r="AK132" s="149"/>
      <c r="AL132" s="147"/>
      <c r="AM132" s="147">
        <f t="shared" si="695"/>
        <v>3</v>
      </c>
      <c r="AN132" s="147"/>
      <c r="AO132" s="147">
        <f t="shared" si="696"/>
        <v>0</v>
      </c>
      <c r="AP132" s="147"/>
      <c r="AQ132" s="147">
        <f t="shared" si="697"/>
        <v>3</v>
      </c>
      <c r="AR132" s="148"/>
      <c r="AS132" s="149"/>
      <c r="AT132" s="147"/>
      <c r="AU132" s="147" t="str">
        <f t="shared" si="698"/>
        <v/>
      </c>
      <c r="AV132" s="147"/>
      <c r="AW132" s="147" t="str">
        <f t="shared" si="699"/>
        <v/>
      </c>
      <c r="AX132" s="147"/>
      <c r="AY132" s="147" t="str">
        <f t="shared" si="700"/>
        <v/>
      </c>
      <c r="AZ132" s="148"/>
      <c r="BA132" s="149"/>
      <c r="BB132" s="147"/>
      <c r="BC132" s="147" t="str">
        <f t="shared" si="701"/>
        <v/>
      </c>
      <c r="BD132" s="147"/>
      <c r="BE132" s="147" t="str">
        <f t="shared" si="702"/>
        <v/>
      </c>
      <c r="BF132" s="147"/>
      <c r="BG132" s="147" t="str">
        <f t="shared" si="703"/>
        <v/>
      </c>
      <c r="BH132" s="148"/>
      <c r="BI132" s="149"/>
      <c r="BJ132" s="145"/>
      <c r="BK132" s="147" t="str">
        <f t="shared" si="704"/>
        <v/>
      </c>
      <c r="BL132" s="147"/>
      <c r="BM132" s="147" t="str">
        <f t="shared" si="705"/>
        <v/>
      </c>
      <c r="BN132" s="147"/>
      <c r="BO132" s="147" t="str">
        <f t="shared" si="706"/>
        <v/>
      </c>
      <c r="BP132" s="148"/>
      <c r="BQ132" s="149"/>
      <c r="BR132" s="145"/>
      <c r="BS132" s="147" t="str">
        <f t="shared" si="677"/>
        <v/>
      </c>
      <c r="BT132" s="147"/>
      <c r="BU132" s="147" t="str">
        <f t="shared" si="678"/>
        <v/>
      </c>
      <c r="BV132" s="147"/>
      <c r="BW132" s="147" t="str">
        <f t="shared" si="679"/>
        <v/>
      </c>
      <c r="BX132" s="148"/>
      <c r="BY132" s="149"/>
      <c r="BZ132" s="150"/>
      <c r="CA132" s="147" t="str">
        <f t="shared" si="680"/>
        <v/>
      </c>
      <c r="CB132" s="147"/>
      <c r="CC132" s="147" t="str">
        <f t="shared" si="681"/>
        <v/>
      </c>
      <c r="CD132" s="147"/>
      <c r="CE132" s="147" t="str">
        <f t="shared" si="682"/>
        <v/>
      </c>
      <c r="CF132" s="148"/>
      <c r="CG132" s="144"/>
      <c r="CH132" s="144"/>
      <c r="CI132" s="147" t="str">
        <f t="shared" si="683"/>
        <v/>
      </c>
      <c r="CJ132" s="147"/>
      <c r="CK132" s="147" t="str">
        <f t="shared" si="684"/>
        <v/>
      </c>
      <c r="CL132" s="147"/>
      <c r="CM132" s="147" t="str">
        <f t="shared" si="685"/>
        <v/>
      </c>
      <c r="CN132" s="148"/>
      <c r="CO132" s="144"/>
      <c r="CP132" s="144"/>
      <c r="CQ132" s="144"/>
    </row>
    <row r="133" spans="1:122" s="187" customFormat="1" ht="20.25" customHeight="1" x14ac:dyDescent="0.2">
      <c r="A133" s="139"/>
      <c r="B133" s="139" t="s">
        <v>55</v>
      </c>
      <c r="C133" s="111" t="str">
        <f t="shared" si="645"/>
        <v xml:space="preserve">4 - L'ACCUEIL DU CLIENT - LA PRISE DE COMMANDE - LE SERVICE - LE DEPART </v>
      </c>
      <c r="D133" s="245" t="str">
        <f t="shared" si="676"/>
        <v>Le service du client</v>
      </c>
      <c r="E133" s="110"/>
      <c r="F133" s="110">
        <f>VLOOKUP(H133,Feuil1!A$1:B$5,2,0)</f>
        <v>0.35</v>
      </c>
      <c r="G133" s="139">
        <f t="shared" si="686"/>
        <v>2</v>
      </c>
      <c r="H133" s="140" t="s">
        <v>106</v>
      </c>
      <c r="I133" s="141" t="s">
        <v>208</v>
      </c>
      <c r="J133" s="142">
        <v>56</v>
      </c>
      <c r="K133" s="142">
        <f>IF(J133&lt;&gt;"",MAX(K$1:K132)+1,"")</f>
        <v>113</v>
      </c>
      <c r="L133" s="248" t="s">
        <v>257</v>
      </c>
      <c r="M133" s="259">
        <v>1</v>
      </c>
      <c r="N133" s="250" t="s">
        <v>0</v>
      </c>
      <c r="O133" s="345"/>
      <c r="P133" s="346" t="str">
        <f t="shared" si="646"/>
        <v/>
      </c>
      <c r="Q133" s="248" t="s">
        <v>258</v>
      </c>
      <c r="R133" s="260" t="s">
        <v>67</v>
      </c>
      <c r="S133" s="143"/>
      <c r="U133" s="145">
        <f t="shared" si="687"/>
        <v>1</v>
      </c>
      <c r="V133" s="145">
        <f t="shared" si="688"/>
        <v>1</v>
      </c>
      <c r="W133" s="145">
        <f t="shared" si="689"/>
        <v>1</v>
      </c>
      <c r="X133" s="145"/>
      <c r="Y133" s="145">
        <f t="shared" si="690"/>
        <v>0</v>
      </c>
      <c r="Z133" s="145"/>
      <c r="AA133" s="145">
        <f t="shared" si="691"/>
        <v>1</v>
      </c>
      <c r="AB133" s="145"/>
      <c r="AC133" s="146"/>
      <c r="AD133" s="146"/>
      <c r="AE133" s="147" t="str">
        <f t="shared" si="692"/>
        <v/>
      </c>
      <c r="AF133" s="147"/>
      <c r="AG133" s="147" t="str">
        <f t="shared" si="693"/>
        <v/>
      </c>
      <c r="AH133" s="147"/>
      <c r="AI133" s="147" t="str">
        <f t="shared" si="694"/>
        <v/>
      </c>
      <c r="AJ133" s="148"/>
      <c r="AK133" s="149"/>
      <c r="AL133" s="147"/>
      <c r="AM133" s="147">
        <f t="shared" si="695"/>
        <v>1</v>
      </c>
      <c r="AN133" s="147"/>
      <c r="AO133" s="147">
        <f t="shared" si="696"/>
        <v>0</v>
      </c>
      <c r="AP133" s="147"/>
      <c r="AQ133" s="147">
        <f t="shared" si="697"/>
        <v>1</v>
      </c>
      <c r="AR133" s="148"/>
      <c r="AS133" s="149"/>
      <c r="AT133" s="147"/>
      <c r="AU133" s="147" t="str">
        <f t="shared" si="698"/>
        <v/>
      </c>
      <c r="AV133" s="147"/>
      <c r="AW133" s="147" t="str">
        <f t="shared" si="699"/>
        <v/>
      </c>
      <c r="AX133" s="147"/>
      <c r="AY133" s="147" t="str">
        <f t="shared" si="700"/>
        <v/>
      </c>
      <c r="AZ133" s="148"/>
      <c r="BA133" s="149"/>
      <c r="BB133" s="147"/>
      <c r="BC133" s="147" t="str">
        <f t="shared" si="701"/>
        <v/>
      </c>
      <c r="BD133" s="147"/>
      <c r="BE133" s="147" t="str">
        <f t="shared" si="702"/>
        <v/>
      </c>
      <c r="BF133" s="147"/>
      <c r="BG133" s="147" t="str">
        <f t="shared" si="703"/>
        <v/>
      </c>
      <c r="BH133" s="148"/>
      <c r="BI133" s="149"/>
      <c r="BJ133" s="145"/>
      <c r="BK133" s="147" t="str">
        <f t="shared" si="704"/>
        <v/>
      </c>
      <c r="BL133" s="147"/>
      <c r="BM133" s="147" t="str">
        <f t="shared" si="705"/>
        <v/>
      </c>
      <c r="BN133" s="147"/>
      <c r="BO133" s="147" t="str">
        <f t="shared" si="706"/>
        <v/>
      </c>
      <c r="BP133" s="148"/>
      <c r="BQ133" s="149"/>
      <c r="BR133" s="145"/>
      <c r="BS133" s="147" t="str">
        <f t="shared" si="677"/>
        <v/>
      </c>
      <c r="BT133" s="147"/>
      <c r="BU133" s="147" t="str">
        <f t="shared" si="678"/>
        <v/>
      </c>
      <c r="BV133" s="147"/>
      <c r="BW133" s="147" t="str">
        <f t="shared" si="679"/>
        <v/>
      </c>
      <c r="BX133" s="148"/>
      <c r="BY133" s="149"/>
      <c r="BZ133" s="150"/>
      <c r="CA133" s="147" t="str">
        <f t="shared" si="680"/>
        <v/>
      </c>
      <c r="CB133" s="147"/>
      <c r="CC133" s="147" t="str">
        <f t="shared" si="681"/>
        <v/>
      </c>
      <c r="CD133" s="147"/>
      <c r="CE133" s="147" t="str">
        <f t="shared" si="682"/>
        <v/>
      </c>
      <c r="CF133" s="148"/>
      <c r="CG133" s="144"/>
      <c r="CH133" s="144"/>
      <c r="CI133" s="147" t="str">
        <f t="shared" si="683"/>
        <v/>
      </c>
      <c r="CJ133" s="147"/>
      <c r="CK133" s="147" t="str">
        <f t="shared" si="684"/>
        <v/>
      </c>
      <c r="CL133" s="147"/>
      <c r="CM133" s="147" t="str">
        <f t="shared" si="685"/>
        <v/>
      </c>
      <c r="CN133" s="148"/>
      <c r="CO133" s="144"/>
      <c r="CP133" s="144"/>
      <c r="CQ133" s="144"/>
    </row>
    <row r="134" spans="1:122" s="187" customFormat="1" ht="20.25" customHeight="1" x14ac:dyDescent="0.2">
      <c r="A134" s="139"/>
      <c r="B134" s="139" t="s">
        <v>55</v>
      </c>
      <c r="C134" s="111" t="str">
        <f t="shared" si="645"/>
        <v xml:space="preserve">4 - L'ACCUEIL DU CLIENT - LA PRISE DE COMMANDE - LE SERVICE - LE DEPART </v>
      </c>
      <c r="D134" s="245" t="str">
        <f t="shared" si="676"/>
        <v>Le service du client</v>
      </c>
      <c r="E134" s="110"/>
      <c r="F134" s="110">
        <f>VLOOKUP(H134,Feuil1!A$1:B$5,2,0)</f>
        <v>0.35</v>
      </c>
      <c r="G134" s="139">
        <f t="shared" si="686"/>
        <v>2</v>
      </c>
      <c r="H134" s="140" t="s">
        <v>106</v>
      </c>
      <c r="I134" s="141" t="s">
        <v>208</v>
      </c>
      <c r="J134" s="142">
        <v>56</v>
      </c>
      <c r="K134" s="142">
        <f>IF(J134&lt;&gt;"",MAX(K$1:K133)+1,"")</f>
        <v>114</v>
      </c>
      <c r="L134" s="248" t="s">
        <v>259</v>
      </c>
      <c r="M134" s="259">
        <v>1</v>
      </c>
      <c r="N134" s="250" t="s">
        <v>0</v>
      </c>
      <c r="O134" s="345"/>
      <c r="P134" s="346" t="str">
        <f t="shared" si="646"/>
        <v/>
      </c>
      <c r="Q134" s="248" t="s">
        <v>258</v>
      </c>
      <c r="R134" s="260" t="s">
        <v>67</v>
      </c>
      <c r="S134" s="143"/>
      <c r="U134" s="145">
        <f t="shared" si="687"/>
        <v>1</v>
      </c>
      <c r="V134" s="145">
        <f t="shared" si="688"/>
        <v>1</v>
      </c>
      <c r="W134" s="145">
        <f t="shared" si="689"/>
        <v>1</v>
      </c>
      <c r="X134" s="145"/>
      <c r="Y134" s="145">
        <f t="shared" si="690"/>
        <v>0</v>
      </c>
      <c r="Z134" s="145"/>
      <c r="AA134" s="145">
        <f t="shared" si="691"/>
        <v>1</v>
      </c>
      <c r="AB134" s="145"/>
      <c r="AC134" s="146"/>
      <c r="AD134" s="146"/>
      <c r="AE134" s="147" t="str">
        <f t="shared" si="692"/>
        <v/>
      </c>
      <c r="AF134" s="147"/>
      <c r="AG134" s="147" t="str">
        <f t="shared" si="693"/>
        <v/>
      </c>
      <c r="AH134" s="147"/>
      <c r="AI134" s="147" t="str">
        <f t="shared" si="694"/>
        <v/>
      </c>
      <c r="AJ134" s="148"/>
      <c r="AK134" s="149"/>
      <c r="AL134" s="147"/>
      <c r="AM134" s="147">
        <f t="shared" si="695"/>
        <v>1</v>
      </c>
      <c r="AN134" s="147"/>
      <c r="AO134" s="147">
        <f t="shared" si="696"/>
        <v>0</v>
      </c>
      <c r="AP134" s="147"/>
      <c r="AQ134" s="147">
        <f t="shared" si="697"/>
        <v>1</v>
      </c>
      <c r="AR134" s="148"/>
      <c r="AS134" s="149"/>
      <c r="AT134" s="147"/>
      <c r="AU134" s="147" t="str">
        <f t="shared" si="698"/>
        <v/>
      </c>
      <c r="AV134" s="147"/>
      <c r="AW134" s="147" t="str">
        <f t="shared" si="699"/>
        <v/>
      </c>
      <c r="AX134" s="147"/>
      <c r="AY134" s="147" t="str">
        <f t="shared" si="700"/>
        <v/>
      </c>
      <c r="AZ134" s="148"/>
      <c r="BA134" s="149"/>
      <c r="BB134" s="147"/>
      <c r="BC134" s="147" t="str">
        <f t="shared" si="701"/>
        <v/>
      </c>
      <c r="BD134" s="147"/>
      <c r="BE134" s="147" t="str">
        <f t="shared" si="702"/>
        <v/>
      </c>
      <c r="BF134" s="147"/>
      <c r="BG134" s="147" t="str">
        <f t="shared" si="703"/>
        <v/>
      </c>
      <c r="BH134" s="148"/>
      <c r="BI134" s="149"/>
      <c r="BJ134" s="145"/>
      <c r="BK134" s="147" t="str">
        <f t="shared" si="704"/>
        <v/>
      </c>
      <c r="BL134" s="147"/>
      <c r="BM134" s="147" t="str">
        <f t="shared" si="705"/>
        <v/>
      </c>
      <c r="BN134" s="147"/>
      <c r="BO134" s="147" t="str">
        <f t="shared" si="706"/>
        <v/>
      </c>
      <c r="BP134" s="148"/>
      <c r="BQ134" s="149"/>
      <c r="BR134" s="145"/>
      <c r="BS134" s="147" t="str">
        <f t="shared" si="677"/>
        <v/>
      </c>
      <c r="BT134" s="147"/>
      <c r="BU134" s="147" t="str">
        <f t="shared" si="678"/>
        <v/>
      </c>
      <c r="BV134" s="147"/>
      <c r="BW134" s="147" t="str">
        <f t="shared" si="679"/>
        <v/>
      </c>
      <c r="BX134" s="148"/>
      <c r="BY134" s="149"/>
      <c r="BZ134" s="150"/>
      <c r="CA134" s="147" t="str">
        <f t="shared" si="680"/>
        <v/>
      </c>
      <c r="CB134" s="147"/>
      <c r="CC134" s="147" t="str">
        <f t="shared" si="681"/>
        <v/>
      </c>
      <c r="CD134" s="147"/>
      <c r="CE134" s="147" t="str">
        <f t="shared" si="682"/>
        <v/>
      </c>
      <c r="CF134" s="148"/>
      <c r="CG134" s="144"/>
      <c r="CH134" s="144"/>
      <c r="CI134" s="147" t="str">
        <f t="shared" si="683"/>
        <v/>
      </c>
      <c r="CJ134" s="147"/>
      <c r="CK134" s="147" t="str">
        <f t="shared" si="684"/>
        <v/>
      </c>
      <c r="CL134" s="147"/>
      <c r="CM134" s="147" t="str">
        <f t="shared" si="685"/>
        <v/>
      </c>
      <c r="CN134" s="148"/>
      <c r="CO134" s="144"/>
      <c r="CP134" s="144"/>
      <c r="CQ134" s="144"/>
    </row>
    <row r="135" spans="1:122" s="187" customFormat="1" ht="78.75" customHeight="1" x14ac:dyDescent="0.2">
      <c r="A135" s="139"/>
      <c r="B135" s="139" t="s">
        <v>55</v>
      </c>
      <c r="C135" s="111" t="str">
        <f t="shared" si="645"/>
        <v xml:space="preserve">4 - L'ACCUEIL DU CLIENT - LA PRISE DE COMMANDE - LE SERVICE - LE DEPART </v>
      </c>
      <c r="D135" s="245" t="str">
        <f t="shared" si="676"/>
        <v>Le service du client</v>
      </c>
      <c r="E135" s="110"/>
      <c r="F135" s="110">
        <f>VLOOKUP(H135,Feuil1!A$1:B$5,2,0)</f>
        <v>0.35</v>
      </c>
      <c r="G135" s="139">
        <f t="shared" si="686"/>
        <v>2</v>
      </c>
      <c r="H135" s="140" t="s">
        <v>106</v>
      </c>
      <c r="I135" s="141" t="s">
        <v>260</v>
      </c>
      <c r="J135" s="142">
        <v>51</v>
      </c>
      <c r="K135" s="142">
        <f>IF(J135&lt;&gt;"",MAX(K$1:K134)+1,"")</f>
        <v>115</v>
      </c>
      <c r="L135" s="248" t="s">
        <v>261</v>
      </c>
      <c r="M135" s="259">
        <v>1</v>
      </c>
      <c r="N135" s="250" t="s">
        <v>0</v>
      </c>
      <c r="O135" s="345"/>
      <c r="P135" s="346" t="str">
        <f t="shared" si="646"/>
        <v/>
      </c>
      <c r="Q135" s="248" t="s">
        <v>262</v>
      </c>
      <c r="R135" s="260" t="s">
        <v>263</v>
      </c>
      <c r="S135" s="143"/>
      <c r="U135" s="145">
        <f t="shared" si="687"/>
        <v>1</v>
      </c>
      <c r="V135" s="145">
        <f t="shared" si="688"/>
        <v>1</v>
      </c>
      <c r="W135" s="145">
        <f t="shared" si="689"/>
        <v>1</v>
      </c>
      <c r="X135" s="145"/>
      <c r="Y135" s="145">
        <f t="shared" si="690"/>
        <v>0</v>
      </c>
      <c r="Z135" s="145"/>
      <c r="AA135" s="145">
        <f t="shared" si="691"/>
        <v>1</v>
      </c>
      <c r="AB135" s="145"/>
      <c r="AC135" s="146"/>
      <c r="AD135" s="146"/>
      <c r="AE135" s="147" t="str">
        <f t="shared" si="692"/>
        <v/>
      </c>
      <c r="AF135" s="147"/>
      <c r="AG135" s="147" t="str">
        <f t="shared" si="693"/>
        <v/>
      </c>
      <c r="AH135" s="147"/>
      <c r="AI135" s="147" t="str">
        <f t="shared" si="694"/>
        <v/>
      </c>
      <c r="AJ135" s="148"/>
      <c r="AK135" s="149"/>
      <c r="AL135" s="147"/>
      <c r="AM135" s="147">
        <f t="shared" si="695"/>
        <v>1</v>
      </c>
      <c r="AN135" s="147"/>
      <c r="AO135" s="147">
        <f t="shared" si="696"/>
        <v>0</v>
      </c>
      <c r="AP135" s="147"/>
      <c r="AQ135" s="147">
        <f t="shared" si="697"/>
        <v>1</v>
      </c>
      <c r="AR135" s="148"/>
      <c r="AS135" s="149"/>
      <c r="AT135" s="147"/>
      <c r="AU135" s="147" t="str">
        <f t="shared" si="698"/>
        <v/>
      </c>
      <c r="AV135" s="147"/>
      <c r="AW135" s="147" t="str">
        <f t="shared" si="699"/>
        <v/>
      </c>
      <c r="AX135" s="147"/>
      <c r="AY135" s="147" t="str">
        <f t="shared" si="700"/>
        <v/>
      </c>
      <c r="AZ135" s="148"/>
      <c r="BA135" s="149"/>
      <c r="BB135" s="147"/>
      <c r="BC135" s="147" t="str">
        <f t="shared" si="701"/>
        <v/>
      </c>
      <c r="BD135" s="147"/>
      <c r="BE135" s="147" t="str">
        <f t="shared" si="702"/>
        <v/>
      </c>
      <c r="BF135" s="147"/>
      <c r="BG135" s="147" t="str">
        <f t="shared" si="703"/>
        <v/>
      </c>
      <c r="BH135" s="148"/>
      <c r="BI135" s="149"/>
      <c r="BJ135" s="145"/>
      <c r="BK135" s="147" t="str">
        <f t="shared" si="704"/>
        <v/>
      </c>
      <c r="BL135" s="147"/>
      <c r="BM135" s="147" t="str">
        <f t="shared" si="705"/>
        <v/>
      </c>
      <c r="BN135" s="147"/>
      <c r="BO135" s="147" t="str">
        <f t="shared" si="706"/>
        <v/>
      </c>
      <c r="BP135" s="148"/>
      <c r="BQ135" s="149"/>
      <c r="BR135" s="145"/>
      <c r="BS135" s="147" t="str">
        <f t="shared" si="677"/>
        <v/>
      </c>
      <c r="BT135" s="147"/>
      <c r="BU135" s="147" t="str">
        <f t="shared" si="678"/>
        <v/>
      </c>
      <c r="BV135" s="147"/>
      <c r="BW135" s="147" t="str">
        <f t="shared" si="679"/>
        <v/>
      </c>
      <c r="BX135" s="148"/>
      <c r="BY135" s="149"/>
      <c r="BZ135" s="150"/>
      <c r="CA135" s="147" t="str">
        <f t="shared" si="680"/>
        <v/>
      </c>
      <c r="CB135" s="147"/>
      <c r="CC135" s="147" t="str">
        <f t="shared" si="681"/>
        <v/>
      </c>
      <c r="CD135" s="147"/>
      <c r="CE135" s="147" t="str">
        <f t="shared" si="682"/>
        <v/>
      </c>
      <c r="CF135" s="148"/>
      <c r="CG135" s="144"/>
      <c r="CH135" s="144"/>
      <c r="CI135" s="147" t="str">
        <f t="shared" si="683"/>
        <v/>
      </c>
      <c r="CJ135" s="147"/>
      <c r="CK135" s="147" t="str">
        <f t="shared" si="684"/>
        <v/>
      </c>
      <c r="CL135" s="147"/>
      <c r="CM135" s="147" t="str">
        <f t="shared" si="685"/>
        <v/>
      </c>
      <c r="CN135" s="148"/>
      <c r="CO135" s="144"/>
      <c r="CP135" s="144"/>
      <c r="CQ135" s="144"/>
    </row>
    <row r="136" spans="1:122" s="187" customFormat="1" ht="59.25" customHeight="1" x14ac:dyDescent="0.2">
      <c r="A136" s="139"/>
      <c r="B136" s="139" t="s">
        <v>55</v>
      </c>
      <c r="C136" s="111" t="str">
        <f t="shared" si="645"/>
        <v xml:space="preserve">4 - L'ACCUEIL DU CLIENT - LA PRISE DE COMMANDE - LE SERVICE - LE DEPART </v>
      </c>
      <c r="D136" s="245" t="str">
        <f t="shared" si="676"/>
        <v>Le service du client</v>
      </c>
      <c r="E136" s="110"/>
      <c r="F136" s="110">
        <f>VLOOKUP(H136,Feuil1!A$1:B$5,2,0)</f>
        <v>0.35</v>
      </c>
      <c r="G136" s="139">
        <f t="shared" si="686"/>
        <v>2</v>
      </c>
      <c r="H136" s="140" t="s">
        <v>106</v>
      </c>
      <c r="I136" s="141" t="s">
        <v>264</v>
      </c>
      <c r="J136" s="142">
        <v>52</v>
      </c>
      <c r="K136" s="142">
        <f>IF(J136&lt;&gt;"",MAX(K$1:K135)+1,"")</f>
        <v>116</v>
      </c>
      <c r="L136" s="248" t="s">
        <v>265</v>
      </c>
      <c r="M136" s="259">
        <v>1</v>
      </c>
      <c r="N136" s="250" t="s">
        <v>0</v>
      </c>
      <c r="O136" s="345"/>
      <c r="P136" s="346" t="str">
        <f t="shared" si="646"/>
        <v/>
      </c>
      <c r="Q136" s="248" t="s">
        <v>266</v>
      </c>
      <c r="R136" s="260" t="s">
        <v>263</v>
      </c>
      <c r="S136" s="143"/>
      <c r="U136" s="145">
        <f t="shared" si="687"/>
        <v>1</v>
      </c>
      <c r="V136" s="145">
        <f t="shared" si="688"/>
        <v>1</v>
      </c>
      <c r="W136" s="145">
        <f t="shared" si="689"/>
        <v>1</v>
      </c>
      <c r="X136" s="145"/>
      <c r="Y136" s="145">
        <f t="shared" si="690"/>
        <v>0</v>
      </c>
      <c r="Z136" s="145"/>
      <c r="AA136" s="145">
        <f t="shared" si="691"/>
        <v>1</v>
      </c>
      <c r="AB136" s="145"/>
      <c r="AC136" s="146"/>
      <c r="AD136" s="146"/>
      <c r="AE136" s="147" t="str">
        <f t="shared" si="692"/>
        <v/>
      </c>
      <c r="AF136" s="147"/>
      <c r="AG136" s="147" t="str">
        <f t="shared" si="693"/>
        <v/>
      </c>
      <c r="AH136" s="147"/>
      <c r="AI136" s="147" t="str">
        <f t="shared" si="694"/>
        <v/>
      </c>
      <c r="AJ136" s="148"/>
      <c r="AK136" s="149"/>
      <c r="AL136" s="147"/>
      <c r="AM136" s="147">
        <f t="shared" si="695"/>
        <v>1</v>
      </c>
      <c r="AN136" s="147"/>
      <c r="AO136" s="147">
        <f t="shared" si="696"/>
        <v>0</v>
      </c>
      <c r="AP136" s="147"/>
      <c r="AQ136" s="147">
        <f t="shared" si="697"/>
        <v>1</v>
      </c>
      <c r="AR136" s="148"/>
      <c r="AS136" s="149"/>
      <c r="AT136" s="147"/>
      <c r="AU136" s="147" t="str">
        <f t="shared" si="698"/>
        <v/>
      </c>
      <c r="AV136" s="147"/>
      <c r="AW136" s="147" t="str">
        <f t="shared" si="699"/>
        <v/>
      </c>
      <c r="AX136" s="147"/>
      <c r="AY136" s="147" t="str">
        <f t="shared" si="700"/>
        <v/>
      </c>
      <c r="AZ136" s="148"/>
      <c r="BA136" s="149"/>
      <c r="BB136" s="147"/>
      <c r="BC136" s="147" t="str">
        <f t="shared" si="701"/>
        <v/>
      </c>
      <c r="BD136" s="147"/>
      <c r="BE136" s="147" t="str">
        <f t="shared" si="702"/>
        <v/>
      </c>
      <c r="BF136" s="147"/>
      <c r="BG136" s="147" t="str">
        <f t="shared" si="703"/>
        <v/>
      </c>
      <c r="BH136" s="148"/>
      <c r="BI136" s="149"/>
      <c r="BJ136" s="145"/>
      <c r="BK136" s="147" t="str">
        <f t="shared" si="704"/>
        <v/>
      </c>
      <c r="BL136" s="147"/>
      <c r="BM136" s="147" t="str">
        <f t="shared" si="705"/>
        <v/>
      </c>
      <c r="BN136" s="147"/>
      <c r="BO136" s="147" t="str">
        <f t="shared" si="706"/>
        <v/>
      </c>
      <c r="BP136" s="148"/>
      <c r="BQ136" s="149"/>
      <c r="BR136" s="145"/>
      <c r="BS136" s="147" t="str">
        <f t="shared" si="677"/>
        <v/>
      </c>
      <c r="BT136" s="147"/>
      <c r="BU136" s="147" t="str">
        <f t="shared" si="678"/>
        <v/>
      </c>
      <c r="BV136" s="147"/>
      <c r="BW136" s="147" t="str">
        <f t="shared" si="679"/>
        <v/>
      </c>
      <c r="BX136" s="148"/>
      <c r="BY136" s="149"/>
      <c r="BZ136" s="150"/>
      <c r="CA136" s="147" t="str">
        <f t="shared" si="680"/>
        <v/>
      </c>
      <c r="CB136" s="147"/>
      <c r="CC136" s="147" t="str">
        <f t="shared" si="681"/>
        <v/>
      </c>
      <c r="CD136" s="147"/>
      <c r="CE136" s="147" t="str">
        <f t="shared" si="682"/>
        <v/>
      </c>
      <c r="CF136" s="148"/>
      <c r="CG136" s="144"/>
      <c r="CH136" s="144"/>
      <c r="CI136" s="147" t="str">
        <f t="shared" si="683"/>
        <v/>
      </c>
      <c r="CJ136" s="147"/>
      <c r="CK136" s="147" t="str">
        <f t="shared" si="684"/>
        <v/>
      </c>
      <c r="CL136" s="147"/>
      <c r="CM136" s="147" t="str">
        <f t="shared" si="685"/>
        <v/>
      </c>
      <c r="CN136" s="148"/>
      <c r="CO136" s="144"/>
      <c r="CP136" s="144"/>
      <c r="CQ136" s="144"/>
    </row>
    <row r="137" spans="1:122" s="187" customFormat="1" ht="20.25" customHeight="1" x14ac:dyDescent="0.2">
      <c r="A137" s="139"/>
      <c r="B137" s="139" t="s">
        <v>55</v>
      </c>
      <c r="C137" s="111" t="str">
        <f t="shared" si="645"/>
        <v xml:space="preserve">4 - L'ACCUEIL DU CLIENT - LA PRISE DE COMMANDE - LE SERVICE - LE DEPART </v>
      </c>
      <c r="D137" s="245" t="str">
        <f t="shared" si="676"/>
        <v>Le service du client</v>
      </c>
      <c r="E137" s="110"/>
      <c r="F137" s="110">
        <f>VLOOKUP(H137,Feuil1!A$1:B$5,2,0)</f>
        <v>0.35</v>
      </c>
      <c r="G137" s="139">
        <f t="shared" si="686"/>
        <v>2</v>
      </c>
      <c r="H137" s="140" t="s">
        <v>106</v>
      </c>
      <c r="I137" s="141" t="s">
        <v>267</v>
      </c>
      <c r="J137" s="142">
        <v>27</v>
      </c>
      <c r="K137" s="142">
        <f>IF(J137&lt;&gt;"",MAX(K$1:K136)+1,"")</f>
        <v>117</v>
      </c>
      <c r="L137" s="336" t="s">
        <v>268</v>
      </c>
      <c r="M137" s="337">
        <v>9</v>
      </c>
      <c r="N137" s="338" t="s">
        <v>0</v>
      </c>
      <c r="O137" s="343"/>
      <c r="P137" s="340" t="str">
        <f t="shared" si="646"/>
        <v/>
      </c>
      <c r="Q137" s="336"/>
      <c r="R137" s="341" t="s">
        <v>67</v>
      </c>
      <c r="S137" s="143"/>
      <c r="U137" s="145">
        <f t="shared" si="687"/>
        <v>9</v>
      </c>
      <c r="V137" s="145">
        <f t="shared" si="688"/>
        <v>1</v>
      </c>
      <c r="W137" s="145">
        <f t="shared" si="689"/>
        <v>9</v>
      </c>
      <c r="X137" s="145"/>
      <c r="Y137" s="145">
        <f t="shared" si="690"/>
        <v>0</v>
      </c>
      <c r="Z137" s="145"/>
      <c r="AA137" s="145">
        <f t="shared" si="691"/>
        <v>9</v>
      </c>
      <c r="AB137" s="145"/>
      <c r="AC137" s="146"/>
      <c r="AD137" s="146"/>
      <c r="AE137" s="147" t="str">
        <f t="shared" si="692"/>
        <v/>
      </c>
      <c r="AF137" s="147"/>
      <c r="AG137" s="147" t="str">
        <f t="shared" si="693"/>
        <v/>
      </c>
      <c r="AH137" s="147"/>
      <c r="AI137" s="147" t="str">
        <f t="shared" si="694"/>
        <v/>
      </c>
      <c r="AJ137" s="148"/>
      <c r="AK137" s="149"/>
      <c r="AL137" s="147"/>
      <c r="AM137" s="147">
        <f t="shared" si="695"/>
        <v>9</v>
      </c>
      <c r="AN137" s="147"/>
      <c r="AO137" s="147">
        <f t="shared" si="696"/>
        <v>0</v>
      </c>
      <c r="AP137" s="147"/>
      <c r="AQ137" s="147">
        <f t="shared" si="697"/>
        <v>9</v>
      </c>
      <c r="AR137" s="148"/>
      <c r="AS137" s="149"/>
      <c r="AT137" s="147"/>
      <c r="AU137" s="147" t="str">
        <f t="shared" si="698"/>
        <v/>
      </c>
      <c r="AV137" s="147"/>
      <c r="AW137" s="147" t="str">
        <f t="shared" si="699"/>
        <v/>
      </c>
      <c r="AX137" s="147"/>
      <c r="AY137" s="147" t="str">
        <f t="shared" si="700"/>
        <v/>
      </c>
      <c r="AZ137" s="148"/>
      <c r="BA137" s="149"/>
      <c r="BB137" s="147"/>
      <c r="BC137" s="147" t="str">
        <f t="shared" si="701"/>
        <v/>
      </c>
      <c r="BD137" s="147"/>
      <c r="BE137" s="147" t="str">
        <f t="shared" si="702"/>
        <v/>
      </c>
      <c r="BF137" s="147"/>
      <c r="BG137" s="147" t="str">
        <f t="shared" si="703"/>
        <v/>
      </c>
      <c r="BH137" s="148"/>
      <c r="BI137" s="149"/>
      <c r="BJ137" s="145"/>
      <c r="BK137" s="147" t="str">
        <f t="shared" si="704"/>
        <v/>
      </c>
      <c r="BL137" s="147"/>
      <c r="BM137" s="147" t="str">
        <f t="shared" si="705"/>
        <v/>
      </c>
      <c r="BN137" s="147"/>
      <c r="BO137" s="147" t="str">
        <f t="shared" si="706"/>
        <v/>
      </c>
      <c r="BP137" s="148"/>
      <c r="BQ137" s="149"/>
      <c r="BR137" s="145"/>
      <c r="BS137" s="147" t="str">
        <f t="shared" si="677"/>
        <v/>
      </c>
      <c r="BT137" s="147"/>
      <c r="BU137" s="147" t="str">
        <f t="shared" si="678"/>
        <v/>
      </c>
      <c r="BV137" s="147"/>
      <c r="BW137" s="147" t="str">
        <f t="shared" si="679"/>
        <v/>
      </c>
      <c r="BX137" s="148"/>
      <c r="BY137" s="149"/>
      <c r="BZ137" s="150"/>
      <c r="CA137" s="147" t="str">
        <f t="shared" si="680"/>
        <v/>
      </c>
      <c r="CB137" s="147"/>
      <c r="CC137" s="147" t="str">
        <f t="shared" si="681"/>
        <v/>
      </c>
      <c r="CD137" s="147"/>
      <c r="CE137" s="147" t="str">
        <f t="shared" si="682"/>
        <v/>
      </c>
      <c r="CF137" s="148"/>
      <c r="CG137" s="144"/>
      <c r="CH137" s="144"/>
      <c r="CI137" s="147" t="str">
        <f t="shared" si="683"/>
        <v/>
      </c>
      <c r="CJ137" s="147"/>
      <c r="CK137" s="147" t="str">
        <f t="shared" si="684"/>
        <v/>
      </c>
      <c r="CL137" s="147"/>
      <c r="CM137" s="147" t="str">
        <f t="shared" si="685"/>
        <v/>
      </c>
      <c r="CN137" s="148"/>
      <c r="CO137" s="144"/>
      <c r="CP137" s="144"/>
      <c r="CQ137" s="144"/>
    </row>
    <row r="138" spans="1:122" s="161" customFormat="1" ht="18" customHeight="1" x14ac:dyDescent="0.25">
      <c r="A138" s="110"/>
      <c r="B138" s="110"/>
      <c r="C138" s="111" t="str">
        <f t="shared" si="645"/>
        <v xml:space="preserve">4 - L'ACCUEIL DU CLIENT - LA PRISE DE COMMANDE - LE SERVICE - LE DEPART </v>
      </c>
      <c r="D138" s="245" t="str">
        <f t="shared" ref="D138:D144" si="707">L$138</f>
        <v>Le départ du client</v>
      </c>
      <c r="E138" s="110"/>
      <c r="F138" s="110" t="e">
        <f>VLOOKUP(H138,Feuil1!A$1:B$5,2,0)</f>
        <v>#N/A</v>
      </c>
      <c r="G138" s="110"/>
      <c r="H138" s="182"/>
      <c r="I138" s="183"/>
      <c r="J138" s="153"/>
      <c r="K138" s="134" t="str">
        <f>IF(J138&lt;&gt;"",MAX(K$1:K137)+1,"")</f>
        <v/>
      </c>
      <c r="L138" s="184" t="s">
        <v>269</v>
      </c>
      <c r="M138" s="135"/>
      <c r="N138" s="240"/>
      <c r="O138" s="300"/>
      <c r="P138" s="238" t="str">
        <f t="shared" si="646"/>
        <v/>
      </c>
      <c r="Q138" s="185"/>
      <c r="R138" s="309"/>
      <c r="S138" s="185"/>
      <c r="U138" s="154"/>
      <c r="V138" s="154"/>
      <c r="W138" s="154"/>
      <c r="X138" s="154"/>
      <c r="Y138" s="154"/>
      <c r="Z138" s="154"/>
      <c r="AA138" s="154"/>
      <c r="AB138" s="120"/>
      <c r="AC138" s="179"/>
      <c r="AD138" s="179"/>
      <c r="AE138" s="157"/>
      <c r="AF138" s="157"/>
      <c r="AG138" s="157"/>
      <c r="AH138" s="157"/>
      <c r="AI138" s="157"/>
      <c r="AJ138" s="158"/>
      <c r="AK138" s="159"/>
      <c r="AL138" s="157"/>
      <c r="AM138" s="157"/>
      <c r="AN138" s="157"/>
      <c r="AO138" s="157"/>
      <c r="AP138" s="157"/>
      <c r="AQ138" s="157"/>
      <c r="AR138" s="158"/>
      <c r="AS138" s="159"/>
      <c r="AT138" s="157"/>
      <c r="AU138" s="157"/>
      <c r="AV138" s="157"/>
      <c r="AW138" s="157"/>
      <c r="AX138" s="157"/>
      <c r="AY138" s="157"/>
      <c r="AZ138" s="158"/>
      <c r="BA138" s="159"/>
      <c r="BB138" s="157"/>
      <c r="BC138" s="157"/>
      <c r="BD138" s="157"/>
      <c r="BE138" s="157"/>
      <c r="BF138" s="157"/>
      <c r="BG138" s="157"/>
      <c r="BH138" s="158"/>
      <c r="BI138" s="159"/>
      <c r="BJ138" s="154"/>
      <c r="BK138" s="157"/>
      <c r="BL138" s="157"/>
      <c r="BM138" s="157"/>
      <c r="BN138" s="157"/>
      <c r="BO138" s="157"/>
      <c r="BP138" s="158"/>
      <c r="BQ138" s="159"/>
      <c r="BR138" s="154"/>
      <c r="BS138" s="157" t="str">
        <f t="shared" si="677"/>
        <v/>
      </c>
      <c r="BT138" s="157"/>
      <c r="BU138" s="157" t="str">
        <f t="shared" si="678"/>
        <v/>
      </c>
      <c r="BV138" s="157"/>
      <c r="BW138" s="157" t="str">
        <f t="shared" si="679"/>
        <v/>
      </c>
      <c r="BX138" s="158"/>
      <c r="BY138" s="159"/>
      <c r="BZ138" s="160"/>
      <c r="CA138" s="157" t="str">
        <f t="shared" si="680"/>
        <v/>
      </c>
      <c r="CB138" s="157"/>
      <c r="CC138" s="157" t="str">
        <f t="shared" si="681"/>
        <v/>
      </c>
      <c r="CD138" s="157"/>
      <c r="CE138" s="157" t="str">
        <f t="shared" si="682"/>
        <v/>
      </c>
      <c r="CF138" s="158"/>
      <c r="CI138" s="157" t="str">
        <f t="shared" si="683"/>
        <v/>
      </c>
      <c r="CJ138" s="157"/>
      <c r="CK138" s="157" t="str">
        <f t="shared" si="684"/>
        <v/>
      </c>
      <c r="CL138" s="157"/>
      <c r="CM138" s="157" t="str">
        <f t="shared" si="685"/>
        <v/>
      </c>
      <c r="CN138" s="158"/>
    </row>
    <row r="139" spans="1:122" s="144" customFormat="1" ht="33" customHeight="1" x14ac:dyDescent="0.2">
      <c r="A139" s="139"/>
      <c r="B139" s="139" t="s">
        <v>55</v>
      </c>
      <c r="C139" s="111" t="str">
        <f t="shared" si="645"/>
        <v xml:space="preserve">4 - L'ACCUEIL DU CLIENT - LA PRISE DE COMMANDE - LE SERVICE - LE DEPART </v>
      </c>
      <c r="D139" s="245" t="str">
        <f t="shared" si="707"/>
        <v>Le départ du client</v>
      </c>
      <c r="E139" s="110"/>
      <c r="F139" s="110">
        <f>VLOOKUP(H139,Feuil1!A$1:B$5,2,0)</f>
        <v>0.35</v>
      </c>
      <c r="G139" s="139">
        <f t="shared" ref="G139:G144" si="708">IF(H139="Information et Communication",1,IF(H139="Savoir-faire Savoir-être",2,IF(H139="Confort et hygiène",3,IF(H139="Qualité de la prestation",5,IF(H139="Développement Durable",4)))))</f>
        <v>2</v>
      </c>
      <c r="H139" s="140" t="s">
        <v>106</v>
      </c>
      <c r="I139" s="141" t="s">
        <v>270</v>
      </c>
      <c r="J139" s="142">
        <v>26</v>
      </c>
      <c r="K139" s="142">
        <f>IF(J139&lt;&gt;"",MAX(K$1:K138)+1,"")</f>
        <v>118</v>
      </c>
      <c r="L139" s="356" t="s">
        <v>271</v>
      </c>
      <c r="M139" s="322">
        <v>3</v>
      </c>
      <c r="N139" s="323" t="s">
        <v>0</v>
      </c>
      <c r="O139" s="324"/>
      <c r="P139" s="325" t="str">
        <f t="shared" si="646"/>
        <v/>
      </c>
      <c r="Q139" s="356" t="s">
        <v>272</v>
      </c>
      <c r="R139" s="326" t="s">
        <v>67</v>
      </c>
      <c r="S139" s="143"/>
      <c r="U139" s="145">
        <f t="shared" ref="U139:U144" si="709">M139</f>
        <v>3</v>
      </c>
      <c r="V139" s="145">
        <f t="shared" ref="V139:V144" si="710">IF(N139="OUI",1,IF(N139="NON",0,IF(N139="Non Mesuré","",0)))</f>
        <v>1</v>
      </c>
      <c r="W139" s="145">
        <f t="shared" ref="W139:W144" si="711">IF(N139&lt;&gt;"Non Mesuré",U139*V139,"")</f>
        <v>3</v>
      </c>
      <c r="X139" s="145"/>
      <c r="Y139" s="145">
        <f t="shared" ref="Y139:Y144" si="712">IF(N139="Non Mesuré",U139,0)</f>
        <v>0</v>
      </c>
      <c r="Z139" s="145"/>
      <c r="AA139" s="145">
        <f t="shared" ref="AA139:AA144" si="713">U139-Y139</f>
        <v>3</v>
      </c>
      <c r="AB139" s="145"/>
      <c r="AC139" s="146"/>
      <c r="AD139" s="146"/>
      <c r="AE139" s="147" t="str">
        <f t="shared" ref="AE139:AE144" si="714">IF(G139=1,W139,"")</f>
        <v/>
      </c>
      <c r="AF139" s="147"/>
      <c r="AG139" s="147" t="str">
        <f t="shared" ref="AG139:AG144" si="715">IF(G139=1,Y139,"")</f>
        <v/>
      </c>
      <c r="AH139" s="147"/>
      <c r="AI139" s="147" t="str">
        <f t="shared" ref="AI139:AI144" si="716">IF(G139=1,AA139,"")</f>
        <v/>
      </c>
      <c r="AJ139" s="148"/>
      <c r="AK139" s="149"/>
      <c r="AL139" s="147"/>
      <c r="AM139" s="147">
        <f t="shared" ref="AM139:AM144" si="717">IF(G139=2,W139,"")</f>
        <v>3</v>
      </c>
      <c r="AN139" s="147"/>
      <c r="AO139" s="147">
        <f t="shared" ref="AO139:AO144" si="718">IF(G139=2,Y139,"")</f>
        <v>0</v>
      </c>
      <c r="AP139" s="147"/>
      <c r="AQ139" s="147">
        <f t="shared" ref="AQ139:AQ144" si="719">IF(G139=2,AA139,"")</f>
        <v>3</v>
      </c>
      <c r="AR139" s="148"/>
      <c r="AS139" s="149"/>
      <c r="AT139" s="147"/>
      <c r="AU139" s="147" t="str">
        <f t="shared" ref="AU139:AU144" si="720">IF(G139=3,W139,"")</f>
        <v/>
      </c>
      <c r="AV139" s="147"/>
      <c r="AW139" s="147" t="str">
        <f t="shared" ref="AW139:AW144" si="721">IF(G139=3,Y139,"")</f>
        <v/>
      </c>
      <c r="AX139" s="147"/>
      <c r="AY139" s="147" t="str">
        <f t="shared" ref="AY139:AY144" si="722">IF(G139=3,AA139,"")</f>
        <v/>
      </c>
      <c r="AZ139" s="148"/>
      <c r="BA139" s="149"/>
      <c r="BB139" s="147"/>
      <c r="BC139" s="147" t="str">
        <f t="shared" ref="BC139:BC144" si="723">IF(G139=4,W139,"")</f>
        <v/>
      </c>
      <c r="BD139" s="147"/>
      <c r="BE139" s="147" t="str">
        <f t="shared" ref="BE139:BE144" si="724">IF(G139=4,Y139,"")</f>
        <v/>
      </c>
      <c r="BF139" s="147"/>
      <c r="BG139" s="147" t="str">
        <f t="shared" ref="BG139:BG144" si="725">IF(G139=4,AA139,"")</f>
        <v/>
      </c>
      <c r="BH139" s="148"/>
      <c r="BI139" s="149"/>
      <c r="BJ139" s="145"/>
      <c r="BK139" s="147" t="str">
        <f t="shared" ref="BK139:BK144" si="726">IF(G139=5,W139,"")</f>
        <v/>
      </c>
      <c r="BL139" s="147"/>
      <c r="BM139" s="147" t="str">
        <f t="shared" ref="BM139:BM144" si="727">IF(G139=5,Y139,"")</f>
        <v/>
      </c>
      <c r="BN139" s="147"/>
      <c r="BO139" s="147" t="str">
        <f t="shared" ref="BO139:BO144" si="728">IF(G139=5,AA139,"")</f>
        <v/>
      </c>
      <c r="BP139" s="148"/>
      <c r="BQ139" s="149"/>
      <c r="BR139" s="145"/>
      <c r="BS139" s="147" t="str">
        <f t="shared" si="677"/>
        <v/>
      </c>
      <c r="BT139" s="147"/>
      <c r="BU139" s="147" t="str">
        <f t="shared" si="678"/>
        <v/>
      </c>
      <c r="BV139" s="147"/>
      <c r="BW139" s="147" t="str">
        <f t="shared" si="679"/>
        <v/>
      </c>
      <c r="BX139" s="148"/>
      <c r="BY139" s="149"/>
      <c r="BZ139" s="150"/>
      <c r="CA139" s="147" t="str">
        <f t="shared" si="680"/>
        <v/>
      </c>
      <c r="CB139" s="147"/>
      <c r="CC139" s="147" t="str">
        <f t="shared" si="681"/>
        <v/>
      </c>
      <c r="CD139" s="147"/>
      <c r="CE139" s="147" t="str">
        <f t="shared" si="682"/>
        <v/>
      </c>
      <c r="CF139" s="148"/>
      <c r="CI139" s="147" t="str">
        <f t="shared" si="683"/>
        <v/>
      </c>
      <c r="CJ139" s="147"/>
      <c r="CK139" s="147" t="str">
        <f t="shared" si="684"/>
        <v/>
      </c>
      <c r="CL139" s="147"/>
      <c r="CM139" s="147" t="str">
        <f t="shared" si="685"/>
        <v/>
      </c>
      <c r="CN139" s="148"/>
    </row>
    <row r="140" spans="1:122" s="144" customFormat="1" ht="20.25" customHeight="1" x14ac:dyDescent="0.2">
      <c r="A140" s="139"/>
      <c r="B140" s="139" t="s">
        <v>55</v>
      </c>
      <c r="C140" s="111" t="str">
        <f t="shared" si="645"/>
        <v xml:space="preserve">4 - L'ACCUEIL DU CLIENT - LA PRISE DE COMMANDE - LE SERVICE - LE DEPART </v>
      </c>
      <c r="D140" s="245" t="str">
        <f t="shared" si="707"/>
        <v>Le départ du client</v>
      </c>
      <c r="E140" s="110"/>
      <c r="F140" s="110">
        <f>VLOOKUP(H140,Feuil1!A$1:B$5,2,0)</f>
        <v>0.35</v>
      </c>
      <c r="G140" s="139">
        <f t="shared" si="708"/>
        <v>2</v>
      </c>
      <c r="H140" s="140" t="s">
        <v>106</v>
      </c>
      <c r="I140" s="141" t="s">
        <v>270</v>
      </c>
      <c r="J140" s="142">
        <v>26</v>
      </c>
      <c r="K140" s="142">
        <f>IF(J140&lt;&gt;"",MAX(K$1:K139)+1,"")</f>
        <v>119</v>
      </c>
      <c r="L140" s="248" t="s">
        <v>630</v>
      </c>
      <c r="M140" s="259">
        <v>3</v>
      </c>
      <c r="N140" s="250" t="s">
        <v>0</v>
      </c>
      <c r="O140" s="345"/>
      <c r="P140" s="346" t="str">
        <f t="shared" si="646"/>
        <v/>
      </c>
      <c r="Q140" s="248" t="s">
        <v>617</v>
      </c>
      <c r="R140" s="255" t="s">
        <v>67</v>
      </c>
      <c r="S140" s="143"/>
      <c r="U140" s="145">
        <f t="shared" si="709"/>
        <v>3</v>
      </c>
      <c r="V140" s="145">
        <f t="shared" si="710"/>
        <v>1</v>
      </c>
      <c r="W140" s="145">
        <f t="shared" si="711"/>
        <v>3</v>
      </c>
      <c r="X140" s="145"/>
      <c r="Y140" s="145">
        <f t="shared" si="712"/>
        <v>0</v>
      </c>
      <c r="Z140" s="145"/>
      <c r="AA140" s="145">
        <f t="shared" si="713"/>
        <v>3</v>
      </c>
      <c r="AB140" s="145"/>
      <c r="AC140" s="146"/>
      <c r="AD140" s="146"/>
      <c r="AE140" s="147" t="str">
        <f t="shared" si="714"/>
        <v/>
      </c>
      <c r="AF140" s="147"/>
      <c r="AG140" s="147" t="str">
        <f t="shared" si="715"/>
        <v/>
      </c>
      <c r="AH140" s="147"/>
      <c r="AI140" s="147" t="str">
        <f t="shared" si="716"/>
        <v/>
      </c>
      <c r="AJ140" s="148"/>
      <c r="AK140" s="149"/>
      <c r="AL140" s="147"/>
      <c r="AM140" s="147">
        <f t="shared" si="717"/>
        <v>3</v>
      </c>
      <c r="AN140" s="147"/>
      <c r="AO140" s="147">
        <f t="shared" si="718"/>
        <v>0</v>
      </c>
      <c r="AP140" s="147"/>
      <c r="AQ140" s="147">
        <f t="shared" si="719"/>
        <v>3</v>
      </c>
      <c r="AR140" s="148"/>
      <c r="AS140" s="149"/>
      <c r="AT140" s="147"/>
      <c r="AU140" s="147" t="str">
        <f t="shared" si="720"/>
        <v/>
      </c>
      <c r="AV140" s="147"/>
      <c r="AW140" s="147" t="str">
        <f t="shared" si="721"/>
        <v/>
      </c>
      <c r="AX140" s="147"/>
      <c r="AY140" s="147" t="str">
        <f t="shared" si="722"/>
        <v/>
      </c>
      <c r="AZ140" s="148"/>
      <c r="BA140" s="149"/>
      <c r="BB140" s="147"/>
      <c r="BC140" s="147" t="str">
        <f t="shared" si="723"/>
        <v/>
      </c>
      <c r="BD140" s="147"/>
      <c r="BE140" s="147" t="str">
        <f t="shared" si="724"/>
        <v/>
      </c>
      <c r="BF140" s="147"/>
      <c r="BG140" s="147" t="str">
        <f t="shared" si="725"/>
        <v/>
      </c>
      <c r="BH140" s="148"/>
      <c r="BI140" s="149"/>
      <c r="BJ140" s="145"/>
      <c r="BK140" s="147" t="str">
        <f t="shared" si="726"/>
        <v/>
      </c>
      <c r="BL140" s="147"/>
      <c r="BM140" s="147" t="str">
        <f t="shared" si="727"/>
        <v/>
      </c>
      <c r="BN140" s="147"/>
      <c r="BO140" s="147" t="str">
        <f t="shared" si="728"/>
        <v/>
      </c>
      <c r="BP140" s="148"/>
      <c r="BQ140" s="149"/>
      <c r="BR140" s="145"/>
      <c r="BS140" s="147" t="str">
        <f t="shared" si="677"/>
        <v/>
      </c>
      <c r="BT140" s="147"/>
      <c r="BU140" s="147" t="str">
        <f t="shared" si="678"/>
        <v/>
      </c>
      <c r="BV140" s="147"/>
      <c r="BW140" s="147" t="str">
        <f t="shared" si="679"/>
        <v/>
      </c>
      <c r="BX140" s="148"/>
      <c r="BY140" s="149"/>
      <c r="BZ140" s="150"/>
      <c r="CA140" s="147" t="str">
        <f t="shared" si="680"/>
        <v/>
      </c>
      <c r="CB140" s="147"/>
      <c r="CC140" s="147" t="str">
        <f t="shared" si="681"/>
        <v/>
      </c>
      <c r="CD140" s="147"/>
      <c r="CE140" s="147" t="str">
        <f t="shared" si="682"/>
        <v/>
      </c>
      <c r="CF140" s="148"/>
      <c r="CI140" s="147" t="str">
        <f t="shared" si="683"/>
        <v/>
      </c>
      <c r="CJ140" s="147"/>
      <c r="CK140" s="147" t="str">
        <f t="shared" si="684"/>
        <v/>
      </c>
      <c r="CL140" s="147"/>
      <c r="CM140" s="147" t="str">
        <f t="shared" si="685"/>
        <v/>
      </c>
      <c r="CN140" s="148"/>
    </row>
    <row r="141" spans="1:122" s="144" customFormat="1" ht="20.25" customHeight="1" x14ac:dyDescent="0.2">
      <c r="A141" s="139"/>
      <c r="B141" s="139" t="s">
        <v>55</v>
      </c>
      <c r="C141" s="111" t="str">
        <f t="shared" si="645"/>
        <v xml:space="preserve">4 - L'ACCUEIL DU CLIENT - LA PRISE DE COMMANDE - LE SERVICE - LE DEPART </v>
      </c>
      <c r="D141" s="245" t="str">
        <f t="shared" si="707"/>
        <v>Le départ du client</v>
      </c>
      <c r="E141" s="110"/>
      <c r="F141" s="110">
        <f>VLOOKUP(H141,Feuil1!A$1:B$5,2,0)</f>
        <v>0.2</v>
      </c>
      <c r="G141" s="139">
        <f t="shared" si="708"/>
        <v>5</v>
      </c>
      <c r="H141" s="140" t="s">
        <v>154</v>
      </c>
      <c r="I141" s="141" t="s">
        <v>270</v>
      </c>
      <c r="J141" s="142">
        <v>26</v>
      </c>
      <c r="K141" s="142">
        <f>IF(J141&lt;&gt;"",MAX(K$1:K140)+1,"")</f>
        <v>120</v>
      </c>
      <c r="L141" s="248" t="s">
        <v>495</v>
      </c>
      <c r="M141" s="259">
        <v>1</v>
      </c>
      <c r="N141" s="250" t="s">
        <v>0</v>
      </c>
      <c r="O141" s="345"/>
      <c r="P141" s="346" t="str">
        <f t="shared" si="646"/>
        <v/>
      </c>
      <c r="Q141" s="248" t="s">
        <v>273</v>
      </c>
      <c r="R141" s="255" t="s">
        <v>67</v>
      </c>
      <c r="S141" s="143"/>
      <c r="U141" s="145">
        <f t="shared" si="709"/>
        <v>1</v>
      </c>
      <c r="V141" s="145">
        <f t="shared" si="710"/>
        <v>1</v>
      </c>
      <c r="W141" s="145">
        <f t="shared" si="711"/>
        <v>1</v>
      </c>
      <c r="X141" s="145"/>
      <c r="Y141" s="145">
        <f t="shared" si="712"/>
        <v>0</v>
      </c>
      <c r="Z141" s="145"/>
      <c r="AA141" s="145">
        <f t="shared" si="713"/>
        <v>1</v>
      </c>
      <c r="AB141" s="145"/>
      <c r="AC141" s="146"/>
      <c r="AD141" s="146"/>
      <c r="AE141" s="147" t="str">
        <f t="shared" si="714"/>
        <v/>
      </c>
      <c r="AF141" s="147"/>
      <c r="AG141" s="147" t="str">
        <f t="shared" si="715"/>
        <v/>
      </c>
      <c r="AH141" s="147"/>
      <c r="AI141" s="147" t="str">
        <f t="shared" si="716"/>
        <v/>
      </c>
      <c r="AJ141" s="148"/>
      <c r="AK141" s="149"/>
      <c r="AL141" s="147"/>
      <c r="AM141" s="147" t="str">
        <f t="shared" si="717"/>
        <v/>
      </c>
      <c r="AN141" s="147"/>
      <c r="AO141" s="147" t="str">
        <f t="shared" si="718"/>
        <v/>
      </c>
      <c r="AP141" s="147"/>
      <c r="AQ141" s="147" t="str">
        <f t="shared" si="719"/>
        <v/>
      </c>
      <c r="AR141" s="148"/>
      <c r="AS141" s="149"/>
      <c r="AT141" s="147"/>
      <c r="AU141" s="147" t="str">
        <f t="shared" si="720"/>
        <v/>
      </c>
      <c r="AV141" s="147"/>
      <c r="AW141" s="147" t="str">
        <f t="shared" si="721"/>
        <v/>
      </c>
      <c r="AX141" s="147"/>
      <c r="AY141" s="147" t="str">
        <f t="shared" si="722"/>
        <v/>
      </c>
      <c r="AZ141" s="148"/>
      <c r="BA141" s="149"/>
      <c r="BB141" s="147"/>
      <c r="BC141" s="147" t="str">
        <f t="shared" si="723"/>
        <v/>
      </c>
      <c r="BD141" s="147"/>
      <c r="BE141" s="147" t="str">
        <f t="shared" si="724"/>
        <v/>
      </c>
      <c r="BF141" s="147"/>
      <c r="BG141" s="147" t="str">
        <f t="shared" si="725"/>
        <v/>
      </c>
      <c r="BH141" s="148"/>
      <c r="BI141" s="149"/>
      <c r="BJ141" s="145"/>
      <c r="BK141" s="147">
        <f t="shared" si="726"/>
        <v>1</v>
      </c>
      <c r="BL141" s="147"/>
      <c r="BM141" s="147">
        <f t="shared" si="727"/>
        <v>0</v>
      </c>
      <c r="BN141" s="147"/>
      <c r="BO141" s="147">
        <f t="shared" si="728"/>
        <v>1</v>
      </c>
      <c r="BP141" s="148"/>
      <c r="BQ141" s="149"/>
      <c r="BR141" s="145"/>
      <c r="BS141" s="147" t="str">
        <f t="shared" si="677"/>
        <v/>
      </c>
      <c r="BT141" s="147"/>
      <c r="BU141" s="147" t="str">
        <f t="shared" si="678"/>
        <v/>
      </c>
      <c r="BV141" s="147"/>
      <c r="BW141" s="147" t="str">
        <f t="shared" si="679"/>
        <v/>
      </c>
      <c r="BX141" s="148"/>
      <c r="BY141" s="149"/>
      <c r="BZ141" s="150"/>
      <c r="CA141" s="147" t="str">
        <f t="shared" si="680"/>
        <v/>
      </c>
      <c r="CB141" s="147"/>
      <c r="CC141" s="147" t="str">
        <f t="shared" si="681"/>
        <v/>
      </c>
      <c r="CD141" s="147"/>
      <c r="CE141" s="147" t="str">
        <f t="shared" si="682"/>
        <v/>
      </c>
      <c r="CF141" s="148"/>
      <c r="CI141" s="147" t="str">
        <f t="shared" si="683"/>
        <v/>
      </c>
      <c r="CJ141" s="147"/>
      <c r="CK141" s="147" t="str">
        <f t="shared" si="684"/>
        <v/>
      </c>
      <c r="CL141" s="147"/>
      <c r="CM141" s="147" t="str">
        <f t="shared" si="685"/>
        <v/>
      </c>
      <c r="CN141" s="148"/>
    </row>
    <row r="142" spans="1:122" s="144" customFormat="1" ht="20.25" customHeight="1" x14ac:dyDescent="0.2">
      <c r="A142" s="139"/>
      <c r="B142" s="139" t="s">
        <v>55</v>
      </c>
      <c r="C142" s="111" t="str">
        <f t="shared" si="645"/>
        <v xml:space="preserve">4 - L'ACCUEIL DU CLIENT - LA PRISE DE COMMANDE - LE SERVICE - LE DEPART </v>
      </c>
      <c r="D142" s="245" t="str">
        <f t="shared" si="707"/>
        <v>Le départ du client</v>
      </c>
      <c r="E142" s="110"/>
      <c r="F142" s="110">
        <f>VLOOKUP(H142,Feuil1!A$1:B$5,2,0)</f>
        <v>0.35</v>
      </c>
      <c r="G142" s="139">
        <f t="shared" si="708"/>
        <v>2</v>
      </c>
      <c r="H142" s="140" t="s">
        <v>106</v>
      </c>
      <c r="I142" s="141" t="s">
        <v>267</v>
      </c>
      <c r="J142" s="142">
        <v>27</v>
      </c>
      <c r="K142" s="142">
        <f>IF(J142&lt;&gt;"",MAX(K$1:K141)+1,"")</f>
        <v>121</v>
      </c>
      <c r="L142" s="248" t="s">
        <v>560</v>
      </c>
      <c r="M142" s="259">
        <v>9</v>
      </c>
      <c r="N142" s="250" t="s">
        <v>0</v>
      </c>
      <c r="O142" s="345"/>
      <c r="P142" s="346" t="str">
        <f t="shared" si="646"/>
        <v/>
      </c>
      <c r="Q142" s="287" t="s">
        <v>274</v>
      </c>
      <c r="R142" s="349" t="s">
        <v>67</v>
      </c>
      <c r="S142" s="143"/>
      <c r="U142" s="145">
        <f t="shared" si="709"/>
        <v>9</v>
      </c>
      <c r="V142" s="145">
        <f t="shared" si="710"/>
        <v>1</v>
      </c>
      <c r="W142" s="145">
        <f t="shared" si="711"/>
        <v>9</v>
      </c>
      <c r="X142" s="145"/>
      <c r="Y142" s="145">
        <f t="shared" si="712"/>
        <v>0</v>
      </c>
      <c r="Z142" s="145"/>
      <c r="AA142" s="145">
        <f t="shared" si="713"/>
        <v>9</v>
      </c>
      <c r="AB142" s="145"/>
      <c r="AC142" s="146"/>
      <c r="AD142" s="146"/>
      <c r="AE142" s="147" t="str">
        <f t="shared" si="714"/>
        <v/>
      </c>
      <c r="AF142" s="147"/>
      <c r="AG142" s="147" t="str">
        <f t="shared" si="715"/>
        <v/>
      </c>
      <c r="AH142" s="147"/>
      <c r="AI142" s="147" t="str">
        <f t="shared" si="716"/>
        <v/>
      </c>
      <c r="AJ142" s="148"/>
      <c r="AK142" s="149"/>
      <c r="AL142" s="147"/>
      <c r="AM142" s="147">
        <f t="shared" si="717"/>
        <v>9</v>
      </c>
      <c r="AN142" s="147"/>
      <c r="AO142" s="147">
        <f t="shared" si="718"/>
        <v>0</v>
      </c>
      <c r="AP142" s="147"/>
      <c r="AQ142" s="147">
        <f t="shared" si="719"/>
        <v>9</v>
      </c>
      <c r="AR142" s="148"/>
      <c r="AS142" s="149"/>
      <c r="AT142" s="147"/>
      <c r="AU142" s="147" t="str">
        <f t="shared" si="720"/>
        <v/>
      </c>
      <c r="AV142" s="147"/>
      <c r="AW142" s="147" t="str">
        <f t="shared" si="721"/>
        <v/>
      </c>
      <c r="AX142" s="147"/>
      <c r="AY142" s="147" t="str">
        <f t="shared" si="722"/>
        <v/>
      </c>
      <c r="AZ142" s="148"/>
      <c r="BA142" s="149"/>
      <c r="BB142" s="147"/>
      <c r="BC142" s="147" t="str">
        <f t="shared" si="723"/>
        <v/>
      </c>
      <c r="BD142" s="147"/>
      <c r="BE142" s="147" t="str">
        <f t="shared" si="724"/>
        <v/>
      </c>
      <c r="BF142" s="147"/>
      <c r="BG142" s="147" t="str">
        <f t="shared" si="725"/>
        <v/>
      </c>
      <c r="BH142" s="148"/>
      <c r="BI142" s="149"/>
      <c r="BJ142" s="145"/>
      <c r="BK142" s="147" t="str">
        <f t="shared" si="726"/>
        <v/>
      </c>
      <c r="BL142" s="147"/>
      <c r="BM142" s="147" t="str">
        <f t="shared" si="727"/>
        <v/>
      </c>
      <c r="BN142" s="147"/>
      <c r="BO142" s="147" t="str">
        <f t="shared" si="728"/>
        <v/>
      </c>
      <c r="BP142" s="148"/>
      <c r="BQ142" s="149"/>
      <c r="BR142" s="145"/>
      <c r="BS142" s="147" t="str">
        <f t="shared" si="677"/>
        <v/>
      </c>
      <c r="BT142" s="147"/>
      <c r="BU142" s="147" t="str">
        <f t="shared" si="678"/>
        <v/>
      </c>
      <c r="BV142" s="147"/>
      <c r="BW142" s="147" t="str">
        <f t="shared" si="679"/>
        <v/>
      </c>
      <c r="BX142" s="148"/>
      <c r="BY142" s="149"/>
      <c r="BZ142" s="150"/>
      <c r="CA142" s="147" t="str">
        <f t="shared" si="680"/>
        <v/>
      </c>
      <c r="CB142" s="147"/>
      <c r="CC142" s="147" t="str">
        <f t="shared" si="681"/>
        <v/>
      </c>
      <c r="CD142" s="147"/>
      <c r="CE142" s="147" t="str">
        <f t="shared" si="682"/>
        <v/>
      </c>
      <c r="CF142" s="148"/>
      <c r="CI142" s="147" t="str">
        <f t="shared" si="683"/>
        <v/>
      </c>
      <c r="CJ142" s="147"/>
      <c r="CK142" s="147" t="str">
        <f t="shared" si="684"/>
        <v/>
      </c>
      <c r="CL142" s="147"/>
      <c r="CM142" s="147" t="str">
        <f t="shared" si="685"/>
        <v/>
      </c>
      <c r="CN142" s="148"/>
    </row>
    <row r="143" spans="1:122" s="144" customFormat="1" ht="40.5" customHeight="1" x14ac:dyDescent="0.2">
      <c r="A143" s="139"/>
      <c r="B143" s="139" t="s">
        <v>55</v>
      </c>
      <c r="C143" s="111" t="str">
        <f t="shared" si="645"/>
        <v xml:space="preserve">4 - L'ACCUEIL DU CLIENT - LA PRISE DE COMMANDE - LE SERVICE - LE DEPART </v>
      </c>
      <c r="D143" s="245" t="str">
        <f t="shared" si="707"/>
        <v>Le départ du client</v>
      </c>
      <c r="E143" s="110"/>
      <c r="F143" s="110">
        <f>VLOOKUP(H143,Feuil1!A$1:B$5,2,0)</f>
        <v>0.35</v>
      </c>
      <c r="G143" s="139">
        <f t="shared" si="708"/>
        <v>2</v>
      </c>
      <c r="H143" s="140" t="s">
        <v>106</v>
      </c>
      <c r="I143" s="141" t="s">
        <v>275</v>
      </c>
      <c r="J143" s="142">
        <v>74</v>
      </c>
      <c r="K143" s="142">
        <f>IF(J143&lt;&gt;"",MAX(K$1:K142)+1,"")</f>
        <v>122</v>
      </c>
      <c r="L143" s="248" t="s">
        <v>545</v>
      </c>
      <c r="M143" s="259">
        <v>3</v>
      </c>
      <c r="N143" s="250" t="s">
        <v>0</v>
      </c>
      <c r="O143" s="347"/>
      <c r="P143" s="346" t="str">
        <f t="shared" si="646"/>
        <v>oui</v>
      </c>
      <c r="Q143" s="248" t="s">
        <v>497</v>
      </c>
      <c r="R143" s="349" t="s">
        <v>67</v>
      </c>
      <c r="S143" s="143"/>
      <c r="T143" s="187"/>
      <c r="U143" s="145">
        <f t="shared" si="709"/>
        <v>3</v>
      </c>
      <c r="V143" s="145">
        <f t="shared" si="710"/>
        <v>1</v>
      </c>
      <c r="W143" s="145">
        <f t="shared" si="711"/>
        <v>3</v>
      </c>
      <c r="X143" s="145"/>
      <c r="Y143" s="145">
        <f t="shared" si="712"/>
        <v>0</v>
      </c>
      <c r="Z143" s="145"/>
      <c r="AA143" s="145">
        <f t="shared" si="713"/>
        <v>3</v>
      </c>
      <c r="AB143" s="145"/>
      <c r="AC143" s="146"/>
      <c r="AD143" s="146"/>
      <c r="AE143" s="147" t="str">
        <f t="shared" si="714"/>
        <v/>
      </c>
      <c r="AF143" s="147"/>
      <c r="AG143" s="147" t="str">
        <f t="shared" si="715"/>
        <v/>
      </c>
      <c r="AH143" s="147"/>
      <c r="AI143" s="147" t="str">
        <f t="shared" si="716"/>
        <v/>
      </c>
      <c r="AJ143" s="148"/>
      <c r="AK143" s="149"/>
      <c r="AL143" s="147"/>
      <c r="AM143" s="147">
        <f t="shared" si="717"/>
        <v>3</v>
      </c>
      <c r="AN143" s="147"/>
      <c r="AO143" s="147">
        <f t="shared" si="718"/>
        <v>0</v>
      </c>
      <c r="AP143" s="147"/>
      <c r="AQ143" s="147">
        <f t="shared" si="719"/>
        <v>3</v>
      </c>
      <c r="AR143" s="148"/>
      <c r="AS143" s="149"/>
      <c r="AT143" s="147"/>
      <c r="AU143" s="147" t="str">
        <f t="shared" si="720"/>
        <v/>
      </c>
      <c r="AV143" s="147"/>
      <c r="AW143" s="147" t="str">
        <f t="shared" si="721"/>
        <v/>
      </c>
      <c r="AX143" s="147"/>
      <c r="AY143" s="147" t="str">
        <f t="shared" si="722"/>
        <v/>
      </c>
      <c r="AZ143" s="148"/>
      <c r="BA143" s="149"/>
      <c r="BB143" s="147"/>
      <c r="BC143" s="147" t="str">
        <f t="shared" si="723"/>
        <v/>
      </c>
      <c r="BD143" s="147"/>
      <c r="BE143" s="147" t="str">
        <f t="shared" si="724"/>
        <v/>
      </c>
      <c r="BF143" s="147"/>
      <c r="BG143" s="147" t="str">
        <f t="shared" si="725"/>
        <v/>
      </c>
      <c r="BH143" s="148"/>
      <c r="BI143" s="149"/>
      <c r="BJ143" s="145"/>
      <c r="BK143" s="147" t="str">
        <f t="shared" si="726"/>
        <v/>
      </c>
      <c r="BL143" s="147"/>
      <c r="BM143" s="147" t="str">
        <f t="shared" si="727"/>
        <v/>
      </c>
      <c r="BN143" s="147"/>
      <c r="BO143" s="147" t="str">
        <f t="shared" si="728"/>
        <v/>
      </c>
      <c r="BP143" s="148"/>
      <c r="BQ143" s="149"/>
      <c r="BR143" s="145"/>
      <c r="BS143" s="147" t="str">
        <f t="shared" si="677"/>
        <v/>
      </c>
      <c r="BT143" s="147"/>
      <c r="BU143" s="147" t="str">
        <f t="shared" si="678"/>
        <v/>
      </c>
      <c r="BV143" s="147"/>
      <c r="BW143" s="147" t="str">
        <f t="shared" si="679"/>
        <v/>
      </c>
      <c r="BX143" s="148"/>
      <c r="BY143" s="149"/>
      <c r="BZ143" s="150"/>
      <c r="CA143" s="147" t="str">
        <f t="shared" si="680"/>
        <v/>
      </c>
      <c r="CB143" s="147"/>
      <c r="CC143" s="147" t="str">
        <f t="shared" si="681"/>
        <v/>
      </c>
      <c r="CD143" s="147"/>
      <c r="CE143" s="147" t="str">
        <f t="shared" si="682"/>
        <v/>
      </c>
      <c r="CF143" s="148"/>
      <c r="CI143" s="147" t="str">
        <f t="shared" si="683"/>
        <v/>
      </c>
      <c r="CJ143" s="147"/>
      <c r="CK143" s="147" t="str">
        <f t="shared" si="684"/>
        <v/>
      </c>
      <c r="CL143" s="147"/>
      <c r="CM143" s="147" t="str">
        <f t="shared" si="685"/>
        <v/>
      </c>
      <c r="CN143" s="148"/>
    </row>
    <row r="144" spans="1:122" s="144" customFormat="1" ht="53.25" customHeight="1" x14ac:dyDescent="0.25">
      <c r="B144" s="114" t="s">
        <v>55</v>
      </c>
      <c r="C144" s="111" t="str">
        <f t="shared" si="645"/>
        <v xml:space="preserve">4 - L'ACCUEIL DU CLIENT - LA PRISE DE COMMANDE - LE SERVICE - LE DEPART </v>
      </c>
      <c r="D144" s="245" t="str">
        <f t="shared" si="707"/>
        <v>Le départ du client</v>
      </c>
      <c r="E144" s="114"/>
      <c r="F144" s="114">
        <v>0.35</v>
      </c>
      <c r="G144" s="114">
        <f t="shared" si="708"/>
        <v>2</v>
      </c>
      <c r="H144" s="140" t="s">
        <v>106</v>
      </c>
      <c r="I144" s="143"/>
      <c r="J144" s="142">
        <v>200</v>
      </c>
      <c r="K144" s="142">
        <f>IF(J144&lt;&gt;"",MAX(K$1:K143)+1,"")</f>
        <v>123</v>
      </c>
      <c r="L144" s="336" t="s">
        <v>546</v>
      </c>
      <c r="M144" s="337">
        <v>3</v>
      </c>
      <c r="N144" s="338" t="s">
        <v>0</v>
      </c>
      <c r="O144" s="343"/>
      <c r="P144" s="351"/>
      <c r="Q144" s="336" t="s">
        <v>496</v>
      </c>
      <c r="R144" s="357" t="s">
        <v>67</v>
      </c>
      <c r="S144" s="143"/>
      <c r="T144" s="187"/>
      <c r="U144" s="145">
        <f t="shared" si="709"/>
        <v>3</v>
      </c>
      <c r="V144" s="145">
        <f t="shared" si="710"/>
        <v>1</v>
      </c>
      <c r="W144" s="145">
        <f t="shared" si="711"/>
        <v>3</v>
      </c>
      <c r="X144" s="145"/>
      <c r="Y144" s="145">
        <f t="shared" si="712"/>
        <v>0</v>
      </c>
      <c r="Z144" s="145"/>
      <c r="AA144" s="145">
        <f t="shared" si="713"/>
        <v>3</v>
      </c>
      <c r="AB144" s="145"/>
      <c r="AC144" s="146"/>
      <c r="AD144" s="146"/>
      <c r="AE144" s="147" t="str">
        <f t="shared" si="714"/>
        <v/>
      </c>
      <c r="AF144" s="147"/>
      <c r="AG144" s="147" t="str">
        <f t="shared" si="715"/>
        <v/>
      </c>
      <c r="AH144" s="147"/>
      <c r="AI144" s="147" t="str">
        <f t="shared" si="716"/>
        <v/>
      </c>
      <c r="AJ144" s="148"/>
      <c r="AK144" s="149"/>
      <c r="AL144" s="147"/>
      <c r="AM144" s="147">
        <f t="shared" si="717"/>
        <v>3</v>
      </c>
      <c r="AN144" s="147"/>
      <c r="AO144" s="147">
        <f t="shared" si="718"/>
        <v>0</v>
      </c>
      <c r="AP144" s="147"/>
      <c r="AQ144" s="147">
        <f t="shared" si="719"/>
        <v>3</v>
      </c>
      <c r="AR144" s="148"/>
      <c r="AS144" s="149"/>
      <c r="AT144" s="147"/>
      <c r="AU144" s="147" t="str">
        <f t="shared" si="720"/>
        <v/>
      </c>
      <c r="AV144" s="147"/>
      <c r="AW144" s="147" t="str">
        <f t="shared" si="721"/>
        <v/>
      </c>
      <c r="AX144" s="147"/>
      <c r="AY144" s="147" t="str">
        <f t="shared" si="722"/>
        <v/>
      </c>
      <c r="AZ144" s="148"/>
      <c r="BA144" s="149"/>
      <c r="BB144" s="147"/>
      <c r="BC144" s="147" t="str">
        <f t="shared" si="723"/>
        <v/>
      </c>
      <c r="BD144" s="147"/>
      <c r="BE144" s="147" t="str">
        <f t="shared" si="724"/>
        <v/>
      </c>
      <c r="BF144" s="147"/>
      <c r="BG144" s="147" t="str">
        <f t="shared" si="725"/>
        <v/>
      </c>
      <c r="BH144" s="148"/>
      <c r="BI144" s="149"/>
      <c r="BJ144" s="145"/>
      <c r="BK144" s="147" t="str">
        <f t="shared" si="726"/>
        <v/>
      </c>
      <c r="BL144" s="147"/>
      <c r="BM144" s="147" t="str">
        <f t="shared" si="727"/>
        <v/>
      </c>
      <c r="BN144" s="147"/>
      <c r="BO144" s="147" t="str">
        <f t="shared" si="728"/>
        <v/>
      </c>
      <c r="BP144" s="148"/>
      <c r="BQ144" s="149"/>
      <c r="BR144" s="145"/>
      <c r="BS144" s="147" t="str">
        <f t="shared" si="677"/>
        <v/>
      </c>
      <c r="BT144" s="147"/>
      <c r="BU144" s="147" t="str">
        <f t="shared" si="678"/>
        <v/>
      </c>
      <c r="BV144" s="147"/>
      <c r="BW144" s="147" t="str">
        <f t="shared" si="679"/>
        <v/>
      </c>
      <c r="BX144" s="148"/>
      <c r="BY144" s="149"/>
      <c r="BZ144" s="150"/>
      <c r="CA144" s="147" t="str">
        <f t="shared" si="680"/>
        <v/>
      </c>
      <c r="CB144" s="147"/>
      <c r="CC144" s="147" t="str">
        <f t="shared" si="681"/>
        <v/>
      </c>
      <c r="CD144" s="147"/>
      <c r="CE144" s="147" t="str">
        <f t="shared" si="682"/>
        <v/>
      </c>
      <c r="CF144" s="148"/>
      <c r="CI144" s="147" t="str">
        <f t="shared" si="683"/>
        <v/>
      </c>
      <c r="CJ144" s="147"/>
      <c r="CK144" s="147" t="str">
        <f t="shared" si="684"/>
        <v/>
      </c>
      <c r="CL144" s="147"/>
      <c r="CM144" s="147" t="str">
        <f t="shared" si="685"/>
        <v/>
      </c>
      <c r="CN144" s="148"/>
      <c r="DR144" s="142"/>
    </row>
    <row r="145" spans="1:95" s="144" customFormat="1" ht="30" customHeight="1" x14ac:dyDescent="0.2">
      <c r="A145" s="139"/>
      <c r="B145" s="139"/>
      <c r="C145" s="111" t="str">
        <f t="shared" ref="C145:C166" si="729">L$145</f>
        <v>5 - La salle de restauration</v>
      </c>
      <c r="D145" s="245"/>
      <c r="E145" s="110"/>
      <c r="F145" s="110" t="e">
        <f>VLOOKUP(H145,Feuil1!A$1:B$5,2,0)</f>
        <v>#N/A</v>
      </c>
      <c r="G145" s="139"/>
      <c r="H145" s="140"/>
      <c r="I145" s="166"/>
      <c r="J145" s="142"/>
      <c r="K145" s="296" t="str">
        <f>IF(J145&lt;&gt;"",MAX(K$1:K144)+1,"")</f>
        <v/>
      </c>
      <c r="L145" s="402" t="s">
        <v>568</v>
      </c>
      <c r="M145" s="403" t="s">
        <v>28</v>
      </c>
      <c r="N145" s="404" t="s">
        <v>29</v>
      </c>
      <c r="O145" s="405" t="s">
        <v>30</v>
      </c>
      <c r="P145" s="409" t="str">
        <f t="shared" ref="P145:P176" si="730">IF(ISERROR(SEARCH("Pas de NM possible",Q145)),"","oui")</f>
        <v/>
      </c>
      <c r="Q145" s="407" t="s">
        <v>31</v>
      </c>
      <c r="R145" s="408" t="s">
        <v>487</v>
      </c>
      <c r="S145" s="143"/>
      <c r="U145" s="145"/>
      <c r="V145" s="145"/>
      <c r="W145" s="145"/>
      <c r="X145" s="145">
        <f>SUM(W92:W144)</f>
        <v>146</v>
      </c>
      <c r="Y145" s="145"/>
      <c r="Z145" s="145">
        <f>SUM(Y92:Y144)</f>
        <v>0</v>
      </c>
      <c r="AA145" s="145"/>
      <c r="AB145" s="145">
        <f>SUM(AA92:AA144)</f>
        <v>146</v>
      </c>
      <c r="AC145" s="146">
        <f>X145/AB145</f>
        <v>1</v>
      </c>
      <c r="AD145" s="146"/>
      <c r="AE145" s="147" t="str">
        <f t="shared" ref="AE145" si="731">IF(G145=1,W145,"")</f>
        <v/>
      </c>
      <c r="AF145" s="147"/>
      <c r="AG145" s="147" t="str">
        <f t="shared" ref="AG145" si="732">IF(G145=1,Y145,"")</f>
        <v/>
      </c>
      <c r="AH145" s="147"/>
      <c r="AI145" s="147" t="str">
        <f t="shared" ref="AI145" si="733">IF(G145=1,AA145,"")</f>
        <v/>
      </c>
      <c r="AJ145" s="148"/>
      <c r="AK145" s="149"/>
      <c r="AL145" s="147"/>
      <c r="AM145" s="147" t="str">
        <f t="shared" ref="AM145" si="734">IF(G145=2,W145,"")</f>
        <v/>
      </c>
      <c r="AN145" s="147"/>
      <c r="AO145" s="147" t="str">
        <f t="shared" ref="AO145" si="735">IF(G145=2,Y145,"")</f>
        <v/>
      </c>
      <c r="AP145" s="147"/>
      <c r="AQ145" s="147" t="str">
        <f t="shared" ref="AQ145" si="736">IF(G145=2,AA145,"")</f>
        <v/>
      </c>
      <c r="AR145" s="148"/>
      <c r="AS145" s="149"/>
      <c r="AT145" s="147"/>
      <c r="AU145" s="147" t="str">
        <f t="shared" ref="AU145" si="737">IF(G145=3,W145,"")</f>
        <v/>
      </c>
      <c r="AV145" s="147"/>
      <c r="AW145" s="147" t="str">
        <f t="shared" ref="AW145" si="738">IF(G145=3,Y145,"")</f>
        <v/>
      </c>
      <c r="AX145" s="147"/>
      <c r="AY145" s="147" t="str">
        <f t="shared" ref="AY145" si="739">IF(G145=3,AA145,"")</f>
        <v/>
      </c>
      <c r="AZ145" s="148"/>
      <c r="BA145" s="149"/>
      <c r="BB145" s="147"/>
      <c r="BC145" s="147" t="str">
        <f t="shared" ref="BC145" si="740">IF(G145=4,W145,"")</f>
        <v/>
      </c>
      <c r="BD145" s="147"/>
      <c r="BE145" s="147" t="str">
        <f t="shared" ref="BE145" si="741">IF(G145=4,Y145,"")</f>
        <v/>
      </c>
      <c r="BF145" s="147"/>
      <c r="BG145" s="147" t="str">
        <f t="shared" ref="BG145" si="742">IF(G145=4,AA145,"")</f>
        <v/>
      </c>
      <c r="BH145" s="148"/>
      <c r="BI145" s="149"/>
      <c r="BJ145" s="145"/>
      <c r="BK145" s="147" t="str">
        <f t="shared" ref="BK145" si="743">IF(G145=5,W145,"")</f>
        <v/>
      </c>
      <c r="BL145" s="147"/>
      <c r="BM145" s="147" t="str">
        <f t="shared" ref="BM145" si="744">IF(G145=5,Y145,"")</f>
        <v/>
      </c>
      <c r="BN145" s="147"/>
      <c r="BO145" s="147" t="str">
        <f t="shared" ref="BO145" si="745">IF(G145=5,AA145,"")</f>
        <v/>
      </c>
      <c r="BP145" s="148"/>
      <c r="BQ145" s="149"/>
      <c r="BR145" s="145"/>
      <c r="BS145" s="147" t="str">
        <f t="shared" si="677"/>
        <v/>
      </c>
      <c r="BT145" s="147"/>
      <c r="BU145" s="147" t="str">
        <f t="shared" si="678"/>
        <v/>
      </c>
      <c r="BV145" s="147"/>
      <c r="BW145" s="147" t="str">
        <f t="shared" si="679"/>
        <v/>
      </c>
      <c r="BX145" s="148"/>
      <c r="BY145" s="149"/>
      <c r="BZ145" s="150"/>
      <c r="CA145" s="147" t="str">
        <f t="shared" si="680"/>
        <v/>
      </c>
      <c r="CB145" s="147"/>
      <c r="CC145" s="147" t="str">
        <f t="shared" si="681"/>
        <v/>
      </c>
      <c r="CD145" s="147"/>
      <c r="CE145" s="147" t="str">
        <f t="shared" si="682"/>
        <v/>
      </c>
      <c r="CF145" s="148"/>
      <c r="CI145" s="147" t="str">
        <f t="shared" si="683"/>
        <v/>
      </c>
      <c r="CJ145" s="147"/>
      <c r="CK145" s="147" t="str">
        <f t="shared" si="684"/>
        <v/>
      </c>
      <c r="CL145" s="147"/>
      <c r="CM145" s="147" t="str">
        <f t="shared" si="685"/>
        <v/>
      </c>
      <c r="CN145" s="148"/>
    </row>
    <row r="146" spans="1:95" s="161" customFormat="1" ht="18" customHeight="1" x14ac:dyDescent="0.25">
      <c r="A146" s="110"/>
      <c r="B146" s="110"/>
      <c r="C146" s="111" t="str">
        <f t="shared" si="729"/>
        <v>5 - La salle de restauration</v>
      </c>
      <c r="D146" s="245" t="str">
        <f t="shared" ref="D146:D158" si="746">L$146</f>
        <v>L'aspect général de la salle</v>
      </c>
      <c r="E146" s="110"/>
      <c r="F146" s="110" t="e">
        <f>VLOOKUP(H146,Feuil1!A$1:B$5,2,0)</f>
        <v>#N/A</v>
      </c>
      <c r="G146" s="110"/>
      <c r="H146" s="186"/>
      <c r="I146" s="183"/>
      <c r="J146" s="153"/>
      <c r="K146" s="134" t="str">
        <f>IF(J146&lt;&gt;"",MAX(K$1:K145)+1,"")</f>
        <v/>
      </c>
      <c r="L146" s="184" t="s">
        <v>276</v>
      </c>
      <c r="M146" s="135"/>
      <c r="N146" s="240"/>
      <c r="O146" s="300"/>
      <c r="P146" s="238" t="str">
        <f t="shared" si="730"/>
        <v/>
      </c>
      <c r="Q146" s="185"/>
      <c r="R146" s="309"/>
      <c r="S146" s="185"/>
      <c r="U146" s="176"/>
      <c r="V146" s="176"/>
      <c r="W146" s="176"/>
      <c r="X146" s="177"/>
      <c r="Y146" s="176"/>
      <c r="Z146" s="176"/>
      <c r="AA146" s="176"/>
      <c r="AB146" s="176"/>
      <c r="AC146" s="178"/>
      <c r="AD146" s="156"/>
      <c r="AE146" s="157"/>
      <c r="AF146" s="157"/>
      <c r="AG146" s="157"/>
      <c r="AH146" s="157"/>
      <c r="AI146" s="157"/>
      <c r="AJ146" s="158"/>
      <c r="AK146" s="159"/>
      <c r="AL146" s="157"/>
      <c r="AM146" s="157"/>
      <c r="AN146" s="157"/>
      <c r="AO146" s="157"/>
      <c r="AP146" s="157"/>
      <c r="AQ146" s="157"/>
      <c r="AR146" s="158"/>
      <c r="AS146" s="159"/>
      <c r="AT146" s="157"/>
      <c r="AU146" s="157"/>
      <c r="AV146" s="157"/>
      <c r="AW146" s="157"/>
      <c r="AX146" s="157"/>
      <c r="AY146" s="157"/>
      <c r="AZ146" s="158"/>
      <c r="BA146" s="159"/>
      <c r="BB146" s="157"/>
      <c r="BC146" s="157"/>
      <c r="BD146" s="157"/>
      <c r="BE146" s="157"/>
      <c r="BF146" s="157"/>
      <c r="BG146" s="157"/>
      <c r="BH146" s="158"/>
      <c r="BI146" s="159"/>
      <c r="BJ146" s="154"/>
      <c r="BK146" s="157"/>
      <c r="BL146" s="157"/>
      <c r="BM146" s="157"/>
      <c r="BN146" s="157"/>
      <c r="BO146" s="157"/>
      <c r="BP146" s="158"/>
      <c r="BQ146" s="159"/>
      <c r="BR146" s="154"/>
      <c r="BS146" s="157" t="str">
        <f t="shared" si="677"/>
        <v/>
      </c>
      <c r="BT146" s="157"/>
      <c r="BU146" s="157" t="str">
        <f t="shared" si="678"/>
        <v/>
      </c>
      <c r="BV146" s="157"/>
      <c r="BW146" s="157" t="str">
        <f t="shared" si="679"/>
        <v/>
      </c>
      <c r="BX146" s="158"/>
      <c r="BY146" s="159"/>
      <c r="BZ146" s="160"/>
      <c r="CA146" s="157" t="str">
        <f t="shared" si="680"/>
        <v/>
      </c>
      <c r="CB146" s="157"/>
      <c r="CC146" s="157" t="str">
        <f t="shared" si="681"/>
        <v/>
      </c>
      <c r="CD146" s="157"/>
      <c r="CE146" s="157" t="str">
        <f t="shared" si="682"/>
        <v/>
      </c>
      <c r="CF146" s="158"/>
      <c r="CI146" s="157" t="str">
        <f t="shared" si="683"/>
        <v/>
      </c>
      <c r="CJ146" s="157"/>
      <c r="CK146" s="157" t="str">
        <f t="shared" si="684"/>
        <v/>
      </c>
      <c r="CL146" s="157"/>
      <c r="CM146" s="157" t="str">
        <f t="shared" si="685"/>
        <v/>
      </c>
      <c r="CN146" s="158"/>
    </row>
    <row r="147" spans="1:95" s="144" customFormat="1" ht="45" customHeight="1" x14ac:dyDescent="0.2">
      <c r="A147" s="139"/>
      <c r="B147" s="139" t="s">
        <v>55</v>
      </c>
      <c r="C147" s="111" t="str">
        <f t="shared" si="729"/>
        <v>5 - La salle de restauration</v>
      </c>
      <c r="D147" s="245" t="str">
        <f t="shared" si="746"/>
        <v>L'aspect général de la salle</v>
      </c>
      <c r="E147" s="110"/>
      <c r="F147" s="110">
        <f>VLOOKUP(H147,Feuil1!A$1:B$5,2,0)</f>
        <v>0.2</v>
      </c>
      <c r="G147" s="139">
        <f t="shared" ref="G147:G159" si="747">IF(H147="Information et Communication",1,IF(H147="Savoir-faire Savoir-être",2,IF(H147="Confort et hygiène",3,IF(H147="Qualité de la prestation",5,IF(H147="Développement Durable",4)))))</f>
        <v>5</v>
      </c>
      <c r="H147" s="180" t="s">
        <v>154</v>
      </c>
      <c r="I147" s="141" t="s">
        <v>277</v>
      </c>
      <c r="J147" s="142">
        <v>45</v>
      </c>
      <c r="K147" s="142">
        <f>IF(J147&lt;&gt;"",MAX(K$1:K146)+1,"")</f>
        <v>124</v>
      </c>
      <c r="L147" s="321" t="s">
        <v>278</v>
      </c>
      <c r="M147" s="322">
        <v>9</v>
      </c>
      <c r="N147" s="323" t="s">
        <v>0</v>
      </c>
      <c r="O147" s="324"/>
      <c r="P147" s="325" t="str">
        <f t="shared" si="730"/>
        <v/>
      </c>
      <c r="Q147" s="321" t="s">
        <v>601</v>
      </c>
      <c r="R147" s="342" t="s">
        <v>67</v>
      </c>
      <c r="S147" s="143"/>
      <c r="U147" s="145">
        <f t="shared" ref="U147:U158" si="748">M147</f>
        <v>9</v>
      </c>
      <c r="V147" s="145">
        <f t="shared" ref="V147:V152" si="749">IF(N147="OUI",1,IF(N147="NON",0,IF(N147="Non Mesuré","",0)))</f>
        <v>1</v>
      </c>
      <c r="W147" s="145">
        <f t="shared" ref="W147:W158" si="750">IF(N147&lt;&gt;"Non Mesuré",U147*V147,"")</f>
        <v>9</v>
      </c>
      <c r="X147" s="145"/>
      <c r="Y147" s="145">
        <f t="shared" ref="Y147:Y158" si="751">IF(N147="Non Mesuré",U147,0)</f>
        <v>0</v>
      </c>
      <c r="Z147" s="145"/>
      <c r="AA147" s="145">
        <f t="shared" ref="AA147:AA158" si="752">U147-Y147</f>
        <v>9</v>
      </c>
      <c r="AB147" s="145"/>
      <c r="AC147" s="146"/>
      <c r="AD147" s="146"/>
      <c r="AE147" s="147" t="str">
        <f t="shared" ref="AE147:AE158" si="753">IF(G147=1,W147,"")</f>
        <v/>
      </c>
      <c r="AF147" s="147"/>
      <c r="AG147" s="147" t="str">
        <f t="shared" ref="AG147:AG158" si="754">IF(G147=1,Y147,"")</f>
        <v/>
      </c>
      <c r="AH147" s="147"/>
      <c r="AI147" s="147" t="str">
        <f t="shared" ref="AI147:AI158" si="755">IF(G147=1,AA147,"")</f>
        <v/>
      </c>
      <c r="AJ147" s="148"/>
      <c r="AK147" s="149"/>
      <c r="AL147" s="147"/>
      <c r="AM147" s="147" t="str">
        <f t="shared" ref="AM147:AM158" si="756">IF(G147=2,W147,"")</f>
        <v/>
      </c>
      <c r="AN147" s="147"/>
      <c r="AO147" s="147" t="str">
        <f t="shared" ref="AO147:AO158" si="757">IF(G147=2,Y147,"")</f>
        <v/>
      </c>
      <c r="AP147" s="147"/>
      <c r="AQ147" s="147" t="str">
        <f t="shared" ref="AQ147:AQ158" si="758">IF(G147=2,AA147,"")</f>
        <v/>
      </c>
      <c r="AR147" s="148"/>
      <c r="AS147" s="149"/>
      <c r="AT147" s="147"/>
      <c r="AU147" s="147" t="str">
        <f t="shared" ref="AU147:AU158" si="759">IF(G147=3,W147,"")</f>
        <v/>
      </c>
      <c r="AV147" s="147"/>
      <c r="AW147" s="147" t="str">
        <f t="shared" ref="AW147:AW158" si="760">IF(G147=3,Y147,"")</f>
        <v/>
      </c>
      <c r="AX147" s="147"/>
      <c r="AY147" s="147" t="str">
        <f t="shared" ref="AY147:AY158" si="761">IF(G147=3,AA147,"")</f>
        <v/>
      </c>
      <c r="AZ147" s="148"/>
      <c r="BA147" s="149"/>
      <c r="BB147" s="147"/>
      <c r="BC147" s="147" t="str">
        <f t="shared" ref="BC147:BC158" si="762">IF(G147=4,W147,"")</f>
        <v/>
      </c>
      <c r="BD147" s="147"/>
      <c r="BE147" s="147" t="str">
        <f t="shared" ref="BE147:BE158" si="763">IF(G147=4,Y147,"")</f>
        <v/>
      </c>
      <c r="BF147" s="147"/>
      <c r="BG147" s="147" t="str">
        <f t="shared" ref="BG147:BG158" si="764">IF(G147=4,AA147,"")</f>
        <v/>
      </c>
      <c r="BH147" s="148"/>
      <c r="BI147" s="149"/>
      <c r="BJ147" s="145"/>
      <c r="BK147" s="147">
        <f t="shared" ref="BK147:BK158" si="765">IF(G147=5,W147,"")</f>
        <v>9</v>
      </c>
      <c r="BL147" s="147"/>
      <c r="BM147" s="147">
        <f t="shared" ref="BM147:BM158" si="766">IF(G147=5,Y147,"")</f>
        <v>0</v>
      </c>
      <c r="BN147" s="147"/>
      <c r="BO147" s="147">
        <f t="shared" ref="BO147:BO158" si="767">IF(G147=5,AA147,"")</f>
        <v>9</v>
      </c>
      <c r="BP147" s="148"/>
      <c r="BQ147" s="149"/>
      <c r="BR147" s="145"/>
      <c r="BS147" s="147" t="str">
        <f t="shared" si="677"/>
        <v/>
      </c>
      <c r="BT147" s="147"/>
      <c r="BU147" s="147" t="str">
        <f t="shared" si="678"/>
        <v/>
      </c>
      <c r="BV147" s="147"/>
      <c r="BW147" s="147" t="str">
        <f t="shared" si="679"/>
        <v/>
      </c>
      <c r="BX147" s="148"/>
      <c r="BY147" s="149"/>
      <c r="BZ147" s="150"/>
      <c r="CA147" s="147" t="str">
        <f t="shared" si="680"/>
        <v/>
      </c>
      <c r="CB147" s="147"/>
      <c r="CC147" s="147" t="str">
        <f t="shared" si="681"/>
        <v/>
      </c>
      <c r="CD147" s="147"/>
      <c r="CE147" s="147" t="str">
        <f t="shared" si="682"/>
        <v/>
      </c>
      <c r="CF147" s="148"/>
      <c r="CI147" s="147" t="str">
        <f t="shared" si="683"/>
        <v/>
      </c>
      <c r="CJ147" s="147"/>
      <c r="CK147" s="147" t="str">
        <f t="shared" si="684"/>
        <v/>
      </c>
      <c r="CL147" s="147"/>
      <c r="CM147" s="147" t="str">
        <f t="shared" si="685"/>
        <v/>
      </c>
      <c r="CN147" s="148"/>
    </row>
    <row r="148" spans="1:95" s="144" customFormat="1" ht="39.75" customHeight="1" x14ac:dyDescent="0.2">
      <c r="A148" s="139"/>
      <c r="B148" s="139" t="s">
        <v>55</v>
      </c>
      <c r="C148" s="111" t="str">
        <f t="shared" si="729"/>
        <v>5 - La salle de restauration</v>
      </c>
      <c r="D148" s="245" t="str">
        <f t="shared" si="746"/>
        <v>L'aspect général de la salle</v>
      </c>
      <c r="E148" s="110"/>
      <c r="F148" s="110">
        <f>VLOOKUP(H148,Feuil1!A$1:B$5,2,0)</f>
        <v>0.2</v>
      </c>
      <c r="G148" s="139">
        <f t="shared" si="747"/>
        <v>5</v>
      </c>
      <c r="H148" s="180" t="s">
        <v>154</v>
      </c>
      <c r="I148" s="141" t="s">
        <v>277</v>
      </c>
      <c r="J148" s="142">
        <v>45</v>
      </c>
      <c r="K148" s="142">
        <f>IF(J148&lt;&gt;"",MAX(K$1:K147)+1,"")</f>
        <v>125</v>
      </c>
      <c r="L148" s="248" t="s">
        <v>279</v>
      </c>
      <c r="M148" s="259">
        <v>3</v>
      </c>
      <c r="N148" s="250" t="s">
        <v>0</v>
      </c>
      <c r="O148" s="347"/>
      <c r="P148" s="346" t="str">
        <f t="shared" si="730"/>
        <v/>
      </c>
      <c r="Q148" s="248" t="s">
        <v>280</v>
      </c>
      <c r="R148" s="255" t="s">
        <v>67</v>
      </c>
      <c r="S148" s="143"/>
      <c r="U148" s="145">
        <f t="shared" si="748"/>
        <v>3</v>
      </c>
      <c r="V148" s="145">
        <f t="shared" si="749"/>
        <v>1</v>
      </c>
      <c r="W148" s="145">
        <f t="shared" si="750"/>
        <v>3</v>
      </c>
      <c r="X148" s="145"/>
      <c r="Y148" s="145">
        <f t="shared" si="751"/>
        <v>0</v>
      </c>
      <c r="Z148" s="145"/>
      <c r="AA148" s="145">
        <f t="shared" si="752"/>
        <v>3</v>
      </c>
      <c r="AB148" s="145"/>
      <c r="AC148" s="146"/>
      <c r="AD148" s="146"/>
      <c r="AE148" s="147" t="str">
        <f t="shared" si="753"/>
        <v/>
      </c>
      <c r="AF148" s="147"/>
      <c r="AG148" s="147" t="str">
        <f t="shared" si="754"/>
        <v/>
      </c>
      <c r="AH148" s="147"/>
      <c r="AI148" s="147" t="str">
        <f t="shared" si="755"/>
        <v/>
      </c>
      <c r="AJ148" s="148"/>
      <c r="AK148" s="149"/>
      <c r="AL148" s="147"/>
      <c r="AM148" s="147" t="str">
        <f t="shared" si="756"/>
        <v/>
      </c>
      <c r="AN148" s="147"/>
      <c r="AO148" s="147" t="str">
        <f t="shared" si="757"/>
        <v/>
      </c>
      <c r="AP148" s="147"/>
      <c r="AQ148" s="147" t="str">
        <f t="shared" si="758"/>
        <v/>
      </c>
      <c r="AR148" s="148"/>
      <c r="AS148" s="149"/>
      <c r="AT148" s="147"/>
      <c r="AU148" s="147" t="str">
        <f t="shared" si="759"/>
        <v/>
      </c>
      <c r="AV148" s="147"/>
      <c r="AW148" s="147" t="str">
        <f t="shared" si="760"/>
        <v/>
      </c>
      <c r="AX148" s="147"/>
      <c r="AY148" s="147" t="str">
        <f t="shared" si="761"/>
        <v/>
      </c>
      <c r="AZ148" s="148"/>
      <c r="BA148" s="149"/>
      <c r="BB148" s="147"/>
      <c r="BC148" s="147" t="str">
        <f t="shared" si="762"/>
        <v/>
      </c>
      <c r="BD148" s="147"/>
      <c r="BE148" s="147" t="str">
        <f t="shared" si="763"/>
        <v/>
      </c>
      <c r="BF148" s="147"/>
      <c r="BG148" s="147" t="str">
        <f t="shared" si="764"/>
        <v/>
      </c>
      <c r="BH148" s="148"/>
      <c r="BI148" s="149"/>
      <c r="BJ148" s="145"/>
      <c r="BK148" s="147">
        <f t="shared" si="765"/>
        <v>3</v>
      </c>
      <c r="BL148" s="147"/>
      <c r="BM148" s="147">
        <f t="shared" si="766"/>
        <v>0</v>
      </c>
      <c r="BN148" s="147"/>
      <c r="BO148" s="147">
        <f t="shared" si="767"/>
        <v>3</v>
      </c>
      <c r="BP148" s="148"/>
      <c r="BQ148" s="149"/>
      <c r="BR148" s="145"/>
      <c r="BS148" s="147" t="str">
        <f t="shared" si="677"/>
        <v/>
      </c>
      <c r="BT148" s="147"/>
      <c r="BU148" s="147" t="str">
        <f t="shared" si="678"/>
        <v/>
      </c>
      <c r="BV148" s="147"/>
      <c r="BW148" s="147" t="str">
        <f t="shared" si="679"/>
        <v/>
      </c>
      <c r="BX148" s="148"/>
      <c r="BY148" s="149"/>
      <c r="BZ148" s="150"/>
      <c r="CA148" s="147" t="str">
        <f t="shared" si="680"/>
        <v/>
      </c>
      <c r="CB148" s="147"/>
      <c r="CC148" s="147" t="str">
        <f t="shared" si="681"/>
        <v/>
      </c>
      <c r="CD148" s="147"/>
      <c r="CE148" s="147" t="str">
        <f t="shared" si="682"/>
        <v/>
      </c>
      <c r="CF148" s="148"/>
      <c r="CI148" s="147" t="str">
        <f t="shared" si="683"/>
        <v/>
      </c>
      <c r="CJ148" s="147"/>
      <c r="CK148" s="147" t="str">
        <f t="shared" si="684"/>
        <v/>
      </c>
      <c r="CL148" s="147"/>
      <c r="CM148" s="147" t="str">
        <f t="shared" si="685"/>
        <v/>
      </c>
      <c r="CN148" s="148"/>
    </row>
    <row r="149" spans="1:95" s="144" customFormat="1" ht="20.25" customHeight="1" x14ac:dyDescent="0.2">
      <c r="A149" s="139"/>
      <c r="B149" s="139" t="s">
        <v>55</v>
      </c>
      <c r="C149" s="111" t="str">
        <f t="shared" si="729"/>
        <v>5 - La salle de restauration</v>
      </c>
      <c r="D149" s="245" t="str">
        <f t="shared" si="746"/>
        <v>L'aspect général de la salle</v>
      </c>
      <c r="E149" s="110"/>
      <c r="F149" s="110">
        <f>VLOOKUP(H149,Feuil1!A$1:B$5,2,0)</f>
        <v>0.2</v>
      </c>
      <c r="G149" s="139">
        <f t="shared" si="747"/>
        <v>5</v>
      </c>
      <c r="H149" s="180" t="s">
        <v>154</v>
      </c>
      <c r="I149" s="141" t="s">
        <v>277</v>
      </c>
      <c r="J149" s="142">
        <v>45</v>
      </c>
      <c r="K149" s="142">
        <f>IF(J149&lt;&gt;"",MAX(K$1:K148)+1,"")</f>
        <v>126</v>
      </c>
      <c r="L149" s="248" t="s">
        <v>281</v>
      </c>
      <c r="M149" s="259">
        <v>3</v>
      </c>
      <c r="N149" s="250" t="s">
        <v>0</v>
      </c>
      <c r="O149" s="345"/>
      <c r="P149" s="346" t="str">
        <f t="shared" si="730"/>
        <v/>
      </c>
      <c r="Q149" s="248" t="s">
        <v>282</v>
      </c>
      <c r="R149" s="255" t="s">
        <v>67</v>
      </c>
      <c r="S149" s="143"/>
      <c r="U149" s="145">
        <f t="shared" si="748"/>
        <v>3</v>
      </c>
      <c r="V149" s="145">
        <f t="shared" si="749"/>
        <v>1</v>
      </c>
      <c r="W149" s="145">
        <f t="shared" si="750"/>
        <v>3</v>
      </c>
      <c r="X149" s="145"/>
      <c r="Y149" s="145">
        <f t="shared" si="751"/>
        <v>0</v>
      </c>
      <c r="Z149" s="145"/>
      <c r="AA149" s="145">
        <f t="shared" si="752"/>
        <v>3</v>
      </c>
      <c r="AB149" s="145"/>
      <c r="AC149" s="146"/>
      <c r="AD149" s="146"/>
      <c r="AE149" s="147" t="str">
        <f t="shared" si="753"/>
        <v/>
      </c>
      <c r="AF149" s="147"/>
      <c r="AG149" s="147" t="str">
        <f t="shared" si="754"/>
        <v/>
      </c>
      <c r="AH149" s="147"/>
      <c r="AI149" s="147" t="str">
        <f t="shared" si="755"/>
        <v/>
      </c>
      <c r="AJ149" s="148"/>
      <c r="AK149" s="149"/>
      <c r="AL149" s="147"/>
      <c r="AM149" s="147" t="str">
        <f t="shared" si="756"/>
        <v/>
      </c>
      <c r="AN149" s="147"/>
      <c r="AO149" s="147" t="str">
        <f t="shared" si="757"/>
        <v/>
      </c>
      <c r="AP149" s="147"/>
      <c r="AQ149" s="147" t="str">
        <f t="shared" si="758"/>
        <v/>
      </c>
      <c r="AR149" s="148"/>
      <c r="AS149" s="149"/>
      <c r="AT149" s="147"/>
      <c r="AU149" s="147" t="str">
        <f t="shared" si="759"/>
        <v/>
      </c>
      <c r="AV149" s="147"/>
      <c r="AW149" s="147" t="str">
        <f t="shared" si="760"/>
        <v/>
      </c>
      <c r="AX149" s="147"/>
      <c r="AY149" s="147" t="str">
        <f t="shared" si="761"/>
        <v/>
      </c>
      <c r="AZ149" s="148"/>
      <c r="BA149" s="149"/>
      <c r="BB149" s="147"/>
      <c r="BC149" s="147" t="str">
        <f t="shared" si="762"/>
        <v/>
      </c>
      <c r="BD149" s="147"/>
      <c r="BE149" s="147" t="str">
        <f t="shared" si="763"/>
        <v/>
      </c>
      <c r="BF149" s="147"/>
      <c r="BG149" s="147" t="str">
        <f t="shared" si="764"/>
        <v/>
      </c>
      <c r="BH149" s="148"/>
      <c r="BI149" s="149"/>
      <c r="BJ149" s="145"/>
      <c r="BK149" s="147">
        <f t="shared" si="765"/>
        <v>3</v>
      </c>
      <c r="BL149" s="147"/>
      <c r="BM149" s="147">
        <f t="shared" si="766"/>
        <v>0</v>
      </c>
      <c r="BN149" s="147"/>
      <c r="BO149" s="147">
        <f t="shared" si="767"/>
        <v>3</v>
      </c>
      <c r="BP149" s="148"/>
      <c r="BQ149" s="149"/>
      <c r="BR149" s="145"/>
      <c r="BS149" s="147" t="str">
        <f t="shared" si="677"/>
        <v/>
      </c>
      <c r="BT149" s="147"/>
      <c r="BU149" s="147" t="str">
        <f t="shared" si="678"/>
        <v/>
      </c>
      <c r="BV149" s="147"/>
      <c r="BW149" s="147" t="str">
        <f t="shared" si="679"/>
        <v/>
      </c>
      <c r="BX149" s="148"/>
      <c r="BY149" s="149"/>
      <c r="BZ149" s="150"/>
      <c r="CA149" s="147" t="str">
        <f t="shared" si="680"/>
        <v/>
      </c>
      <c r="CB149" s="147"/>
      <c r="CC149" s="147" t="str">
        <f t="shared" si="681"/>
        <v/>
      </c>
      <c r="CD149" s="147"/>
      <c r="CE149" s="147" t="str">
        <f t="shared" si="682"/>
        <v/>
      </c>
      <c r="CF149" s="148"/>
      <c r="CI149" s="147" t="str">
        <f t="shared" si="683"/>
        <v/>
      </c>
      <c r="CJ149" s="147"/>
      <c r="CK149" s="147" t="str">
        <f t="shared" si="684"/>
        <v/>
      </c>
      <c r="CL149" s="147"/>
      <c r="CM149" s="147" t="str">
        <f t="shared" si="685"/>
        <v/>
      </c>
      <c r="CN149" s="148"/>
    </row>
    <row r="150" spans="1:95" s="187" customFormat="1" ht="40.5" customHeight="1" x14ac:dyDescent="0.2">
      <c r="A150" s="139">
        <v>33</v>
      </c>
      <c r="B150" s="139" t="s">
        <v>55</v>
      </c>
      <c r="C150" s="111" t="str">
        <f t="shared" si="729"/>
        <v>5 - La salle de restauration</v>
      </c>
      <c r="D150" s="245" t="str">
        <f t="shared" si="746"/>
        <v>L'aspect général de la salle</v>
      </c>
      <c r="E150" s="110"/>
      <c r="F150" s="110">
        <f>VLOOKUP(H150,Feuil1!A$1:B$5,2,0)</f>
        <v>0.25</v>
      </c>
      <c r="G150" s="139">
        <f t="shared" si="747"/>
        <v>3</v>
      </c>
      <c r="H150" s="180" t="s">
        <v>149</v>
      </c>
      <c r="I150" s="141" t="s">
        <v>277</v>
      </c>
      <c r="J150" s="142">
        <v>45</v>
      </c>
      <c r="K150" s="142">
        <f>IF(J150&lt;&gt;"",MAX(K$1:K149)+1,"")</f>
        <v>127</v>
      </c>
      <c r="L150" s="248" t="s">
        <v>283</v>
      </c>
      <c r="M150" s="259">
        <v>3</v>
      </c>
      <c r="N150" s="250" t="s">
        <v>0</v>
      </c>
      <c r="O150" s="345"/>
      <c r="P150" s="346" t="str">
        <f t="shared" si="730"/>
        <v/>
      </c>
      <c r="Q150" s="248" t="s">
        <v>284</v>
      </c>
      <c r="R150" s="255" t="s">
        <v>67</v>
      </c>
      <c r="S150" s="143"/>
      <c r="U150" s="145">
        <f t="shared" si="748"/>
        <v>3</v>
      </c>
      <c r="V150" s="145">
        <f t="shared" si="749"/>
        <v>1</v>
      </c>
      <c r="W150" s="145">
        <f t="shared" si="750"/>
        <v>3</v>
      </c>
      <c r="X150" s="145"/>
      <c r="Y150" s="145">
        <f t="shared" si="751"/>
        <v>0</v>
      </c>
      <c r="Z150" s="145"/>
      <c r="AA150" s="145">
        <f t="shared" si="752"/>
        <v>3</v>
      </c>
      <c r="AB150" s="145"/>
      <c r="AC150" s="146"/>
      <c r="AD150" s="146"/>
      <c r="AE150" s="147" t="str">
        <f t="shared" si="753"/>
        <v/>
      </c>
      <c r="AF150" s="147"/>
      <c r="AG150" s="147" t="str">
        <f t="shared" si="754"/>
        <v/>
      </c>
      <c r="AH150" s="147"/>
      <c r="AI150" s="147" t="str">
        <f t="shared" si="755"/>
        <v/>
      </c>
      <c r="AJ150" s="148"/>
      <c r="AK150" s="149"/>
      <c r="AL150" s="147"/>
      <c r="AM150" s="147" t="str">
        <f t="shared" si="756"/>
        <v/>
      </c>
      <c r="AN150" s="147"/>
      <c r="AO150" s="147" t="str">
        <f t="shared" si="757"/>
        <v/>
      </c>
      <c r="AP150" s="147"/>
      <c r="AQ150" s="147" t="str">
        <f t="shared" si="758"/>
        <v/>
      </c>
      <c r="AR150" s="148"/>
      <c r="AS150" s="149"/>
      <c r="AT150" s="147"/>
      <c r="AU150" s="147">
        <f t="shared" si="759"/>
        <v>3</v>
      </c>
      <c r="AV150" s="147"/>
      <c r="AW150" s="147">
        <f t="shared" si="760"/>
        <v>0</v>
      </c>
      <c r="AX150" s="147"/>
      <c r="AY150" s="147">
        <f t="shared" si="761"/>
        <v>3</v>
      </c>
      <c r="AZ150" s="148"/>
      <c r="BA150" s="149"/>
      <c r="BB150" s="147"/>
      <c r="BC150" s="147" t="str">
        <f t="shared" si="762"/>
        <v/>
      </c>
      <c r="BD150" s="147"/>
      <c r="BE150" s="147" t="str">
        <f t="shared" si="763"/>
        <v/>
      </c>
      <c r="BF150" s="147"/>
      <c r="BG150" s="147" t="str">
        <f t="shared" si="764"/>
        <v/>
      </c>
      <c r="BH150" s="148"/>
      <c r="BI150" s="149"/>
      <c r="BJ150" s="145"/>
      <c r="BK150" s="147" t="str">
        <f t="shared" si="765"/>
        <v/>
      </c>
      <c r="BL150" s="147"/>
      <c r="BM150" s="147" t="str">
        <f t="shared" si="766"/>
        <v/>
      </c>
      <c r="BN150" s="147"/>
      <c r="BO150" s="147" t="str">
        <f t="shared" si="767"/>
        <v/>
      </c>
      <c r="BP150" s="148"/>
      <c r="BQ150" s="149"/>
      <c r="BR150" s="145"/>
      <c r="BS150" s="147" t="str">
        <f t="shared" si="677"/>
        <v/>
      </c>
      <c r="BT150" s="147"/>
      <c r="BU150" s="147" t="str">
        <f t="shared" si="678"/>
        <v/>
      </c>
      <c r="BV150" s="147"/>
      <c r="BW150" s="147" t="str">
        <f t="shared" si="679"/>
        <v/>
      </c>
      <c r="BX150" s="148"/>
      <c r="BY150" s="149"/>
      <c r="BZ150" s="150"/>
      <c r="CA150" s="147" t="str">
        <f t="shared" si="680"/>
        <v/>
      </c>
      <c r="CB150" s="147"/>
      <c r="CC150" s="147" t="str">
        <f t="shared" si="681"/>
        <v/>
      </c>
      <c r="CD150" s="147"/>
      <c r="CE150" s="147" t="str">
        <f t="shared" si="682"/>
        <v/>
      </c>
      <c r="CF150" s="148"/>
      <c r="CG150" s="144"/>
      <c r="CH150" s="144"/>
      <c r="CI150" s="147">
        <f t="shared" si="683"/>
        <v>3</v>
      </c>
      <c r="CJ150" s="147"/>
      <c r="CK150" s="147">
        <f t="shared" si="684"/>
        <v>0</v>
      </c>
      <c r="CL150" s="147"/>
      <c r="CM150" s="147">
        <f t="shared" si="685"/>
        <v>3</v>
      </c>
      <c r="CN150" s="148"/>
      <c r="CO150" s="144"/>
      <c r="CP150" s="144"/>
      <c r="CQ150" s="144"/>
    </row>
    <row r="151" spans="1:95" s="187" customFormat="1" ht="35.25" customHeight="1" x14ac:dyDescent="0.2">
      <c r="A151" s="139">
        <v>33</v>
      </c>
      <c r="B151" s="139" t="s">
        <v>55</v>
      </c>
      <c r="C151" s="111" t="str">
        <f t="shared" si="729"/>
        <v>5 - La salle de restauration</v>
      </c>
      <c r="D151" s="245" t="str">
        <f t="shared" si="746"/>
        <v>L'aspect général de la salle</v>
      </c>
      <c r="E151" s="110"/>
      <c r="F151" s="110">
        <f>VLOOKUP(H151,Feuil1!A$1:B$5,2,0)</f>
        <v>0.25</v>
      </c>
      <c r="G151" s="139">
        <f t="shared" si="747"/>
        <v>3</v>
      </c>
      <c r="H151" s="180" t="s">
        <v>149</v>
      </c>
      <c r="I151" s="141" t="s">
        <v>285</v>
      </c>
      <c r="J151" s="142">
        <v>48</v>
      </c>
      <c r="K151" s="142">
        <f>IF(J151&lt;&gt;"",MAX(K$1:K150)+1,"")</f>
        <v>128</v>
      </c>
      <c r="L151" s="248" t="s">
        <v>547</v>
      </c>
      <c r="M151" s="259">
        <v>3</v>
      </c>
      <c r="N151" s="250" t="s">
        <v>0</v>
      </c>
      <c r="O151" s="345"/>
      <c r="P151" s="346" t="str">
        <f t="shared" si="730"/>
        <v/>
      </c>
      <c r="Q151" s="248"/>
      <c r="R151" s="255" t="s">
        <v>67</v>
      </c>
      <c r="S151" s="143"/>
      <c r="U151" s="145">
        <f t="shared" si="748"/>
        <v>3</v>
      </c>
      <c r="V151" s="145">
        <f t="shared" si="749"/>
        <v>1</v>
      </c>
      <c r="W151" s="145">
        <f t="shared" si="750"/>
        <v>3</v>
      </c>
      <c r="X151" s="145"/>
      <c r="Y151" s="145">
        <f t="shared" si="751"/>
        <v>0</v>
      </c>
      <c r="Z151" s="145"/>
      <c r="AA151" s="145">
        <f t="shared" si="752"/>
        <v>3</v>
      </c>
      <c r="AB151" s="145"/>
      <c r="AC151" s="146"/>
      <c r="AD151" s="146"/>
      <c r="AE151" s="147" t="str">
        <f t="shared" si="753"/>
        <v/>
      </c>
      <c r="AF151" s="147"/>
      <c r="AG151" s="147" t="str">
        <f t="shared" si="754"/>
        <v/>
      </c>
      <c r="AH151" s="147"/>
      <c r="AI151" s="147" t="str">
        <f t="shared" si="755"/>
        <v/>
      </c>
      <c r="AJ151" s="148"/>
      <c r="AK151" s="149"/>
      <c r="AL151" s="147"/>
      <c r="AM151" s="147" t="str">
        <f t="shared" si="756"/>
        <v/>
      </c>
      <c r="AN151" s="147"/>
      <c r="AO151" s="147" t="str">
        <f t="shared" si="757"/>
        <v/>
      </c>
      <c r="AP151" s="147"/>
      <c r="AQ151" s="147" t="str">
        <f t="shared" si="758"/>
        <v/>
      </c>
      <c r="AR151" s="148"/>
      <c r="AS151" s="149"/>
      <c r="AT151" s="147"/>
      <c r="AU151" s="147">
        <f t="shared" si="759"/>
        <v>3</v>
      </c>
      <c r="AV151" s="147"/>
      <c r="AW151" s="147">
        <f t="shared" si="760"/>
        <v>0</v>
      </c>
      <c r="AX151" s="147"/>
      <c r="AY151" s="147">
        <f t="shared" si="761"/>
        <v>3</v>
      </c>
      <c r="AZ151" s="148"/>
      <c r="BA151" s="149"/>
      <c r="BB151" s="147"/>
      <c r="BC151" s="147" t="str">
        <f t="shared" si="762"/>
        <v/>
      </c>
      <c r="BD151" s="147"/>
      <c r="BE151" s="147" t="str">
        <f t="shared" si="763"/>
        <v/>
      </c>
      <c r="BF151" s="147"/>
      <c r="BG151" s="147" t="str">
        <f t="shared" si="764"/>
        <v/>
      </c>
      <c r="BH151" s="148"/>
      <c r="BI151" s="149"/>
      <c r="BJ151" s="145"/>
      <c r="BK151" s="147" t="str">
        <f t="shared" si="765"/>
        <v/>
      </c>
      <c r="BL151" s="147"/>
      <c r="BM151" s="147" t="str">
        <f t="shared" si="766"/>
        <v/>
      </c>
      <c r="BN151" s="147"/>
      <c r="BO151" s="147" t="str">
        <f t="shared" si="767"/>
        <v/>
      </c>
      <c r="BP151" s="148"/>
      <c r="BQ151" s="149"/>
      <c r="BR151" s="145"/>
      <c r="BS151" s="147" t="str">
        <f t="shared" si="677"/>
        <v/>
      </c>
      <c r="BT151" s="147"/>
      <c r="BU151" s="147" t="str">
        <f t="shared" si="678"/>
        <v/>
      </c>
      <c r="BV151" s="147"/>
      <c r="BW151" s="147" t="str">
        <f t="shared" si="679"/>
        <v/>
      </c>
      <c r="BX151" s="148"/>
      <c r="BY151" s="149"/>
      <c r="BZ151" s="150"/>
      <c r="CA151" s="147" t="str">
        <f t="shared" si="680"/>
        <v/>
      </c>
      <c r="CB151" s="147"/>
      <c r="CC151" s="147" t="str">
        <f t="shared" si="681"/>
        <v/>
      </c>
      <c r="CD151" s="147"/>
      <c r="CE151" s="147" t="str">
        <f t="shared" si="682"/>
        <v/>
      </c>
      <c r="CF151" s="148"/>
      <c r="CG151" s="144"/>
      <c r="CH151" s="144"/>
      <c r="CI151" s="147">
        <f t="shared" si="683"/>
        <v>3</v>
      </c>
      <c r="CJ151" s="147"/>
      <c r="CK151" s="147">
        <f t="shared" si="684"/>
        <v>0</v>
      </c>
      <c r="CL151" s="147"/>
      <c r="CM151" s="147">
        <f t="shared" si="685"/>
        <v>3</v>
      </c>
      <c r="CN151" s="148"/>
      <c r="CO151" s="144"/>
      <c r="CP151" s="144"/>
      <c r="CQ151" s="144"/>
    </row>
    <row r="152" spans="1:95" s="187" customFormat="1" ht="35.25" customHeight="1" x14ac:dyDescent="0.2">
      <c r="A152" s="139">
        <v>33</v>
      </c>
      <c r="B152" s="139" t="s">
        <v>55</v>
      </c>
      <c r="C152" s="111" t="str">
        <f t="shared" si="729"/>
        <v>5 - La salle de restauration</v>
      </c>
      <c r="D152" s="245" t="str">
        <f t="shared" si="746"/>
        <v>L'aspect général de la salle</v>
      </c>
      <c r="E152" s="110"/>
      <c r="F152" s="110">
        <f>VLOOKUP(H152,Feuil1!A$1:B$5,2,0)</f>
        <v>0.25</v>
      </c>
      <c r="G152" s="139">
        <f t="shared" si="747"/>
        <v>3</v>
      </c>
      <c r="H152" s="180" t="s">
        <v>149</v>
      </c>
      <c r="I152" s="141" t="s">
        <v>285</v>
      </c>
      <c r="J152" s="142">
        <v>48</v>
      </c>
      <c r="K152" s="142">
        <f>IF(J152&lt;&gt;"",MAX(K$1:K151)+1,"")</f>
        <v>129</v>
      </c>
      <c r="L152" s="248" t="s">
        <v>286</v>
      </c>
      <c r="M152" s="259">
        <v>3</v>
      </c>
      <c r="N152" s="250" t="s">
        <v>0</v>
      </c>
      <c r="O152" s="345"/>
      <c r="P152" s="346" t="str">
        <f t="shared" si="730"/>
        <v/>
      </c>
      <c r="Q152" s="248"/>
      <c r="R152" s="255" t="s">
        <v>67</v>
      </c>
      <c r="S152" s="143"/>
      <c r="U152" s="145">
        <f t="shared" si="748"/>
        <v>3</v>
      </c>
      <c r="V152" s="145">
        <f t="shared" si="749"/>
        <v>1</v>
      </c>
      <c r="W152" s="145">
        <f t="shared" si="750"/>
        <v>3</v>
      </c>
      <c r="X152" s="145"/>
      <c r="Y152" s="145">
        <f t="shared" si="751"/>
        <v>0</v>
      </c>
      <c r="Z152" s="145"/>
      <c r="AA152" s="145">
        <f t="shared" si="752"/>
        <v>3</v>
      </c>
      <c r="AB152" s="145"/>
      <c r="AC152" s="146"/>
      <c r="AD152" s="146"/>
      <c r="AE152" s="147" t="str">
        <f t="shared" si="753"/>
        <v/>
      </c>
      <c r="AF152" s="147"/>
      <c r="AG152" s="147" t="str">
        <f t="shared" si="754"/>
        <v/>
      </c>
      <c r="AH152" s="147"/>
      <c r="AI152" s="147" t="str">
        <f t="shared" si="755"/>
        <v/>
      </c>
      <c r="AJ152" s="148"/>
      <c r="AK152" s="149"/>
      <c r="AL152" s="147"/>
      <c r="AM152" s="147" t="str">
        <f t="shared" si="756"/>
        <v/>
      </c>
      <c r="AN152" s="147"/>
      <c r="AO152" s="147" t="str">
        <f t="shared" si="757"/>
        <v/>
      </c>
      <c r="AP152" s="147"/>
      <c r="AQ152" s="147" t="str">
        <f t="shared" si="758"/>
        <v/>
      </c>
      <c r="AR152" s="148"/>
      <c r="AS152" s="149"/>
      <c r="AT152" s="147"/>
      <c r="AU152" s="147">
        <f t="shared" si="759"/>
        <v>3</v>
      </c>
      <c r="AV152" s="147"/>
      <c r="AW152" s="147">
        <f t="shared" si="760"/>
        <v>0</v>
      </c>
      <c r="AX152" s="147"/>
      <c r="AY152" s="147">
        <f t="shared" si="761"/>
        <v>3</v>
      </c>
      <c r="AZ152" s="148"/>
      <c r="BA152" s="149"/>
      <c r="BB152" s="147"/>
      <c r="BC152" s="147" t="str">
        <f t="shared" si="762"/>
        <v/>
      </c>
      <c r="BD152" s="147"/>
      <c r="BE152" s="147" t="str">
        <f t="shared" si="763"/>
        <v/>
      </c>
      <c r="BF152" s="147"/>
      <c r="BG152" s="147" t="str">
        <f t="shared" si="764"/>
        <v/>
      </c>
      <c r="BH152" s="148"/>
      <c r="BI152" s="149"/>
      <c r="BJ152" s="145"/>
      <c r="BK152" s="147" t="str">
        <f t="shared" si="765"/>
        <v/>
      </c>
      <c r="BL152" s="147"/>
      <c r="BM152" s="147" t="str">
        <f t="shared" si="766"/>
        <v/>
      </c>
      <c r="BN152" s="147"/>
      <c r="BO152" s="147" t="str">
        <f t="shared" si="767"/>
        <v/>
      </c>
      <c r="BP152" s="148"/>
      <c r="BQ152" s="149"/>
      <c r="BR152" s="145"/>
      <c r="BS152" s="147" t="str">
        <f t="shared" si="677"/>
        <v/>
      </c>
      <c r="BT152" s="147"/>
      <c r="BU152" s="147" t="str">
        <f t="shared" si="678"/>
        <v/>
      </c>
      <c r="BV152" s="147"/>
      <c r="BW152" s="147" t="str">
        <f t="shared" si="679"/>
        <v/>
      </c>
      <c r="BX152" s="148"/>
      <c r="BY152" s="149"/>
      <c r="BZ152" s="150"/>
      <c r="CA152" s="147" t="str">
        <f t="shared" si="680"/>
        <v/>
      </c>
      <c r="CB152" s="147"/>
      <c r="CC152" s="147" t="str">
        <f t="shared" si="681"/>
        <v/>
      </c>
      <c r="CD152" s="147"/>
      <c r="CE152" s="147" t="str">
        <f t="shared" si="682"/>
        <v/>
      </c>
      <c r="CF152" s="148"/>
      <c r="CG152" s="144"/>
      <c r="CH152" s="144"/>
      <c r="CI152" s="147">
        <f t="shared" si="683"/>
        <v>3</v>
      </c>
      <c r="CJ152" s="147"/>
      <c r="CK152" s="147">
        <f t="shared" si="684"/>
        <v>0</v>
      </c>
      <c r="CL152" s="147"/>
      <c r="CM152" s="147">
        <f t="shared" si="685"/>
        <v>3</v>
      </c>
      <c r="CN152" s="148"/>
      <c r="CO152" s="144"/>
      <c r="CP152" s="144"/>
      <c r="CQ152" s="144"/>
    </row>
    <row r="153" spans="1:95" s="187" customFormat="1" ht="20.25" customHeight="1" x14ac:dyDescent="0.2">
      <c r="A153" s="139">
        <v>31</v>
      </c>
      <c r="B153" s="139" t="s">
        <v>55</v>
      </c>
      <c r="C153" s="111" t="str">
        <f t="shared" si="729"/>
        <v>5 - La salle de restauration</v>
      </c>
      <c r="D153" s="245" t="str">
        <f t="shared" si="746"/>
        <v>L'aspect général de la salle</v>
      </c>
      <c r="E153" s="110"/>
      <c r="F153" s="110">
        <f>VLOOKUP(H153,Feuil1!A$1:B$5,2,0)</f>
        <v>0.25</v>
      </c>
      <c r="G153" s="139">
        <f t="shared" si="747"/>
        <v>3</v>
      </c>
      <c r="H153" s="180" t="s">
        <v>149</v>
      </c>
      <c r="I153" s="141" t="s">
        <v>287</v>
      </c>
      <c r="J153" s="142">
        <v>46</v>
      </c>
      <c r="K153" s="142">
        <f>IF(J153&lt;&gt;"",MAX(K$1:K152)+1,"")</f>
        <v>130</v>
      </c>
      <c r="L153" s="248" t="s">
        <v>288</v>
      </c>
      <c r="M153" s="259">
        <v>3</v>
      </c>
      <c r="N153" s="250" t="s">
        <v>70</v>
      </c>
      <c r="O153" s="345"/>
      <c r="P153" s="346" t="str">
        <f t="shared" si="730"/>
        <v/>
      </c>
      <c r="Q153" s="248" t="s">
        <v>289</v>
      </c>
      <c r="R153" s="255" t="s">
        <v>67</v>
      </c>
      <c r="S153" s="143"/>
      <c r="U153" s="145">
        <f t="shared" si="748"/>
        <v>3</v>
      </c>
      <c r="V153" s="145">
        <f t="shared" ref="V153:V159" si="768">IF(N153="Très Satisfaisant",1,IF(N153="Satisfaisant",0.75,IF(N153="Insatisfaisant",0.25,IF(N153="Très Insatisfaisant",0,IF(N153="Non Mesuré","",0)))))</f>
        <v>1</v>
      </c>
      <c r="W153" s="145">
        <f t="shared" si="750"/>
        <v>3</v>
      </c>
      <c r="X153" s="145"/>
      <c r="Y153" s="145">
        <f t="shared" si="751"/>
        <v>0</v>
      </c>
      <c r="Z153" s="145"/>
      <c r="AA153" s="145">
        <f t="shared" si="752"/>
        <v>3</v>
      </c>
      <c r="AB153" s="145"/>
      <c r="AC153" s="151"/>
      <c r="AD153" s="150"/>
      <c r="AE153" s="147" t="str">
        <f t="shared" si="753"/>
        <v/>
      </c>
      <c r="AF153" s="147"/>
      <c r="AG153" s="147" t="str">
        <f t="shared" si="754"/>
        <v/>
      </c>
      <c r="AH153" s="147"/>
      <c r="AI153" s="147" t="str">
        <f t="shared" si="755"/>
        <v/>
      </c>
      <c r="AJ153" s="148"/>
      <c r="AK153" s="149"/>
      <c r="AL153" s="147"/>
      <c r="AM153" s="147" t="str">
        <f t="shared" si="756"/>
        <v/>
      </c>
      <c r="AN153" s="147"/>
      <c r="AO153" s="147" t="str">
        <f t="shared" si="757"/>
        <v/>
      </c>
      <c r="AP153" s="147"/>
      <c r="AQ153" s="147" t="str">
        <f t="shared" si="758"/>
        <v/>
      </c>
      <c r="AR153" s="148"/>
      <c r="AS153" s="149"/>
      <c r="AT153" s="147"/>
      <c r="AU153" s="147">
        <f t="shared" si="759"/>
        <v>3</v>
      </c>
      <c r="AV153" s="147"/>
      <c r="AW153" s="147">
        <f t="shared" si="760"/>
        <v>0</v>
      </c>
      <c r="AX153" s="147"/>
      <c r="AY153" s="147">
        <f t="shared" si="761"/>
        <v>3</v>
      </c>
      <c r="AZ153" s="148"/>
      <c r="BA153" s="149"/>
      <c r="BB153" s="147"/>
      <c r="BC153" s="147" t="str">
        <f t="shared" si="762"/>
        <v/>
      </c>
      <c r="BD153" s="147"/>
      <c r="BE153" s="147" t="str">
        <f t="shared" si="763"/>
        <v/>
      </c>
      <c r="BF153" s="147"/>
      <c r="BG153" s="147" t="str">
        <f t="shared" si="764"/>
        <v/>
      </c>
      <c r="BH153" s="148"/>
      <c r="BI153" s="149"/>
      <c r="BJ153" s="145"/>
      <c r="BK153" s="147" t="str">
        <f t="shared" si="765"/>
        <v/>
      </c>
      <c r="BL153" s="147"/>
      <c r="BM153" s="147" t="str">
        <f t="shared" si="766"/>
        <v/>
      </c>
      <c r="BN153" s="147"/>
      <c r="BO153" s="147" t="str">
        <f t="shared" si="767"/>
        <v/>
      </c>
      <c r="BP153" s="148"/>
      <c r="BQ153" s="149"/>
      <c r="BR153" s="145"/>
      <c r="BS153" s="147">
        <f t="shared" si="677"/>
        <v>3</v>
      </c>
      <c r="BT153" s="147"/>
      <c r="BU153" s="147">
        <f t="shared" si="678"/>
        <v>0</v>
      </c>
      <c r="BV153" s="147"/>
      <c r="BW153" s="147">
        <f t="shared" si="679"/>
        <v>3</v>
      </c>
      <c r="BX153" s="148"/>
      <c r="BY153" s="149"/>
      <c r="BZ153" s="150"/>
      <c r="CA153" s="147" t="str">
        <f t="shared" si="680"/>
        <v/>
      </c>
      <c r="CB153" s="147"/>
      <c r="CC153" s="147" t="str">
        <f t="shared" si="681"/>
        <v/>
      </c>
      <c r="CD153" s="147"/>
      <c r="CE153" s="147" t="str">
        <f t="shared" si="682"/>
        <v/>
      </c>
      <c r="CF153" s="148"/>
      <c r="CG153" s="144"/>
      <c r="CH153" s="144"/>
      <c r="CI153" s="147" t="str">
        <f t="shared" si="683"/>
        <v/>
      </c>
      <c r="CJ153" s="147"/>
      <c r="CK153" s="147" t="str">
        <f t="shared" si="684"/>
        <v/>
      </c>
      <c r="CL153" s="147"/>
      <c r="CM153" s="147" t="str">
        <f t="shared" si="685"/>
        <v/>
      </c>
      <c r="CN153" s="148"/>
      <c r="CO153" s="144"/>
    </row>
    <row r="154" spans="1:95" s="187" customFormat="1" ht="20.25" customHeight="1" x14ac:dyDescent="0.2">
      <c r="A154" s="139">
        <v>32</v>
      </c>
      <c r="B154" s="139" t="s">
        <v>64</v>
      </c>
      <c r="C154" s="111" t="str">
        <f t="shared" si="729"/>
        <v>5 - La salle de restauration</v>
      </c>
      <c r="D154" s="245" t="str">
        <f t="shared" si="746"/>
        <v>L'aspect général de la salle</v>
      </c>
      <c r="E154" s="110"/>
      <c r="F154" s="110">
        <f>VLOOKUP(H154,Feuil1!A$1:B$5,2,0)</f>
        <v>0.25</v>
      </c>
      <c r="G154" s="139">
        <f t="shared" si="747"/>
        <v>3</v>
      </c>
      <c r="H154" s="180" t="s">
        <v>149</v>
      </c>
      <c r="I154" s="141" t="s">
        <v>287</v>
      </c>
      <c r="J154" s="142">
        <v>46</v>
      </c>
      <c r="K154" s="142">
        <f>IF(J154&lt;&gt;"",MAX(K$1:K153)+1,"")</f>
        <v>131</v>
      </c>
      <c r="L154" s="248" t="s">
        <v>290</v>
      </c>
      <c r="M154" s="259">
        <v>3</v>
      </c>
      <c r="N154" s="250" t="s">
        <v>70</v>
      </c>
      <c r="O154" s="345"/>
      <c r="P154" s="346" t="str">
        <f t="shared" si="730"/>
        <v/>
      </c>
      <c r="Q154" s="248" t="s">
        <v>289</v>
      </c>
      <c r="R154" s="255" t="s">
        <v>67</v>
      </c>
      <c r="S154" s="143"/>
      <c r="U154" s="145">
        <f t="shared" si="748"/>
        <v>3</v>
      </c>
      <c r="V154" s="145">
        <f t="shared" si="768"/>
        <v>1</v>
      </c>
      <c r="W154" s="145">
        <f t="shared" si="750"/>
        <v>3</v>
      </c>
      <c r="X154" s="145"/>
      <c r="Y154" s="145">
        <f t="shared" si="751"/>
        <v>0</v>
      </c>
      <c r="Z154" s="145"/>
      <c r="AA154" s="145">
        <f t="shared" si="752"/>
        <v>3</v>
      </c>
      <c r="AB154" s="145"/>
      <c r="AC154" s="151"/>
      <c r="AD154" s="150"/>
      <c r="AE154" s="147" t="str">
        <f t="shared" si="753"/>
        <v/>
      </c>
      <c r="AF154" s="147"/>
      <c r="AG154" s="147" t="str">
        <f t="shared" si="754"/>
        <v/>
      </c>
      <c r="AH154" s="147"/>
      <c r="AI154" s="147" t="str">
        <f t="shared" si="755"/>
        <v/>
      </c>
      <c r="AJ154" s="148"/>
      <c r="AK154" s="149"/>
      <c r="AL154" s="147"/>
      <c r="AM154" s="147" t="str">
        <f t="shared" si="756"/>
        <v/>
      </c>
      <c r="AN154" s="147"/>
      <c r="AO154" s="147" t="str">
        <f t="shared" si="757"/>
        <v/>
      </c>
      <c r="AP154" s="147"/>
      <c r="AQ154" s="147" t="str">
        <f t="shared" si="758"/>
        <v/>
      </c>
      <c r="AR154" s="148"/>
      <c r="AS154" s="149"/>
      <c r="AT154" s="147"/>
      <c r="AU154" s="147">
        <f t="shared" si="759"/>
        <v>3</v>
      </c>
      <c r="AV154" s="147"/>
      <c r="AW154" s="147">
        <f t="shared" si="760"/>
        <v>0</v>
      </c>
      <c r="AX154" s="147"/>
      <c r="AY154" s="147">
        <f t="shared" si="761"/>
        <v>3</v>
      </c>
      <c r="AZ154" s="148"/>
      <c r="BA154" s="149"/>
      <c r="BB154" s="147"/>
      <c r="BC154" s="147" t="str">
        <f t="shared" si="762"/>
        <v/>
      </c>
      <c r="BD154" s="147"/>
      <c r="BE154" s="147" t="str">
        <f t="shared" si="763"/>
        <v/>
      </c>
      <c r="BF154" s="147"/>
      <c r="BG154" s="147" t="str">
        <f t="shared" si="764"/>
        <v/>
      </c>
      <c r="BH154" s="148"/>
      <c r="BI154" s="149"/>
      <c r="BJ154" s="145"/>
      <c r="BK154" s="147" t="str">
        <f t="shared" si="765"/>
        <v/>
      </c>
      <c r="BL154" s="147"/>
      <c r="BM154" s="147" t="str">
        <f t="shared" si="766"/>
        <v/>
      </c>
      <c r="BN154" s="147"/>
      <c r="BO154" s="147" t="str">
        <f t="shared" si="767"/>
        <v/>
      </c>
      <c r="BP154" s="148"/>
      <c r="BQ154" s="149"/>
      <c r="BR154" s="145"/>
      <c r="BS154" s="147" t="str">
        <f t="shared" si="677"/>
        <v/>
      </c>
      <c r="BT154" s="147"/>
      <c r="BU154" s="147" t="str">
        <f t="shared" si="678"/>
        <v/>
      </c>
      <c r="BV154" s="147"/>
      <c r="BW154" s="147" t="str">
        <f t="shared" si="679"/>
        <v/>
      </c>
      <c r="BX154" s="148"/>
      <c r="BY154" s="149"/>
      <c r="BZ154" s="150"/>
      <c r="CA154" s="147">
        <f t="shared" si="680"/>
        <v>3</v>
      </c>
      <c r="CB154" s="147"/>
      <c r="CC154" s="147">
        <f t="shared" si="681"/>
        <v>0</v>
      </c>
      <c r="CD154" s="147"/>
      <c r="CE154" s="147">
        <f t="shared" si="682"/>
        <v>3</v>
      </c>
      <c r="CF154" s="148"/>
      <c r="CG154" s="144"/>
      <c r="CH154" s="144"/>
      <c r="CI154" s="147" t="str">
        <f t="shared" si="683"/>
        <v/>
      </c>
      <c r="CJ154" s="147"/>
      <c r="CK154" s="147" t="str">
        <f t="shared" si="684"/>
        <v/>
      </c>
      <c r="CL154" s="147"/>
      <c r="CM154" s="147" t="str">
        <f t="shared" si="685"/>
        <v/>
      </c>
      <c r="CN154" s="148"/>
      <c r="CO154" s="144"/>
    </row>
    <row r="155" spans="1:95" s="187" customFormat="1" ht="20.25" customHeight="1" x14ac:dyDescent="0.2">
      <c r="A155" s="139">
        <v>31</v>
      </c>
      <c r="B155" s="139" t="s">
        <v>55</v>
      </c>
      <c r="C155" s="111" t="str">
        <f t="shared" si="729"/>
        <v>5 - La salle de restauration</v>
      </c>
      <c r="D155" s="245" t="str">
        <f t="shared" si="746"/>
        <v>L'aspect général de la salle</v>
      </c>
      <c r="E155" s="110"/>
      <c r="F155" s="110">
        <f>VLOOKUP(H155,Feuil1!A$1:B$5,2,0)</f>
        <v>0.25</v>
      </c>
      <c r="G155" s="139">
        <f t="shared" si="747"/>
        <v>3</v>
      </c>
      <c r="H155" s="180" t="s">
        <v>149</v>
      </c>
      <c r="I155" s="141" t="s">
        <v>287</v>
      </c>
      <c r="J155" s="142">
        <v>46</v>
      </c>
      <c r="K155" s="142">
        <f>IF(J155&lt;&gt;"",MAX(K$1:K154)+1,"")</f>
        <v>132</v>
      </c>
      <c r="L155" s="248" t="s">
        <v>291</v>
      </c>
      <c r="M155" s="259">
        <v>3</v>
      </c>
      <c r="N155" s="250" t="s">
        <v>70</v>
      </c>
      <c r="O155" s="345"/>
      <c r="P155" s="346" t="str">
        <f t="shared" si="730"/>
        <v/>
      </c>
      <c r="Q155" s="248" t="s">
        <v>292</v>
      </c>
      <c r="R155" s="255" t="s">
        <v>67</v>
      </c>
      <c r="S155" s="143"/>
      <c r="U155" s="145">
        <f t="shared" si="748"/>
        <v>3</v>
      </c>
      <c r="V155" s="145">
        <f t="shared" si="768"/>
        <v>1</v>
      </c>
      <c r="W155" s="145">
        <f t="shared" si="750"/>
        <v>3</v>
      </c>
      <c r="X155" s="145"/>
      <c r="Y155" s="145">
        <f t="shared" si="751"/>
        <v>0</v>
      </c>
      <c r="Z155" s="145"/>
      <c r="AA155" s="145">
        <f t="shared" si="752"/>
        <v>3</v>
      </c>
      <c r="AB155" s="145"/>
      <c r="AC155" s="151"/>
      <c r="AD155" s="150"/>
      <c r="AE155" s="147" t="str">
        <f t="shared" si="753"/>
        <v/>
      </c>
      <c r="AF155" s="147"/>
      <c r="AG155" s="147" t="str">
        <f t="shared" si="754"/>
        <v/>
      </c>
      <c r="AH155" s="147"/>
      <c r="AI155" s="147" t="str">
        <f t="shared" si="755"/>
        <v/>
      </c>
      <c r="AJ155" s="148"/>
      <c r="AK155" s="149"/>
      <c r="AL155" s="147"/>
      <c r="AM155" s="147" t="str">
        <f t="shared" si="756"/>
        <v/>
      </c>
      <c r="AN155" s="147"/>
      <c r="AO155" s="147" t="str">
        <f t="shared" si="757"/>
        <v/>
      </c>
      <c r="AP155" s="147"/>
      <c r="AQ155" s="147" t="str">
        <f t="shared" si="758"/>
        <v/>
      </c>
      <c r="AR155" s="148"/>
      <c r="AS155" s="149"/>
      <c r="AT155" s="147"/>
      <c r="AU155" s="147">
        <f t="shared" si="759"/>
        <v>3</v>
      </c>
      <c r="AV155" s="147"/>
      <c r="AW155" s="147">
        <f t="shared" si="760"/>
        <v>0</v>
      </c>
      <c r="AX155" s="147"/>
      <c r="AY155" s="147">
        <f t="shared" si="761"/>
        <v>3</v>
      </c>
      <c r="AZ155" s="148"/>
      <c r="BA155" s="149"/>
      <c r="BB155" s="147"/>
      <c r="BC155" s="147" t="str">
        <f t="shared" si="762"/>
        <v/>
      </c>
      <c r="BD155" s="147"/>
      <c r="BE155" s="147" t="str">
        <f t="shared" si="763"/>
        <v/>
      </c>
      <c r="BF155" s="147"/>
      <c r="BG155" s="147" t="str">
        <f t="shared" si="764"/>
        <v/>
      </c>
      <c r="BH155" s="148"/>
      <c r="BI155" s="149"/>
      <c r="BJ155" s="145"/>
      <c r="BK155" s="147" t="str">
        <f t="shared" si="765"/>
        <v/>
      </c>
      <c r="BL155" s="147"/>
      <c r="BM155" s="147" t="str">
        <f t="shared" si="766"/>
        <v/>
      </c>
      <c r="BN155" s="147"/>
      <c r="BO155" s="147" t="str">
        <f t="shared" si="767"/>
        <v/>
      </c>
      <c r="BP155" s="148"/>
      <c r="BQ155" s="149"/>
      <c r="BR155" s="145"/>
      <c r="BS155" s="147">
        <f t="shared" si="677"/>
        <v>3</v>
      </c>
      <c r="BT155" s="147"/>
      <c r="BU155" s="147">
        <f t="shared" si="678"/>
        <v>0</v>
      </c>
      <c r="BV155" s="147"/>
      <c r="BW155" s="147">
        <f t="shared" si="679"/>
        <v>3</v>
      </c>
      <c r="BX155" s="148"/>
      <c r="BY155" s="149"/>
      <c r="BZ155" s="150"/>
      <c r="CA155" s="147" t="str">
        <f t="shared" si="680"/>
        <v/>
      </c>
      <c r="CB155" s="147"/>
      <c r="CC155" s="147" t="str">
        <f t="shared" si="681"/>
        <v/>
      </c>
      <c r="CD155" s="147"/>
      <c r="CE155" s="147" t="str">
        <f t="shared" si="682"/>
        <v/>
      </c>
      <c r="CF155" s="148"/>
      <c r="CG155" s="144"/>
      <c r="CH155" s="144"/>
      <c r="CI155" s="147" t="str">
        <f t="shared" si="683"/>
        <v/>
      </c>
      <c r="CJ155" s="147"/>
      <c r="CK155" s="147" t="str">
        <f t="shared" si="684"/>
        <v/>
      </c>
      <c r="CL155" s="147"/>
      <c r="CM155" s="147" t="str">
        <f t="shared" si="685"/>
        <v/>
      </c>
      <c r="CN155" s="148"/>
      <c r="CO155" s="144"/>
    </row>
    <row r="156" spans="1:95" s="187" customFormat="1" ht="20.25" customHeight="1" x14ac:dyDescent="0.2">
      <c r="A156" s="139">
        <v>32</v>
      </c>
      <c r="B156" s="139" t="s">
        <v>64</v>
      </c>
      <c r="C156" s="111" t="str">
        <f t="shared" si="729"/>
        <v>5 - La salle de restauration</v>
      </c>
      <c r="D156" s="245" t="str">
        <f t="shared" si="746"/>
        <v>L'aspect général de la salle</v>
      </c>
      <c r="E156" s="110"/>
      <c r="F156" s="110">
        <f>VLOOKUP(H156,Feuil1!A$1:B$5,2,0)</f>
        <v>0.25</v>
      </c>
      <c r="G156" s="139">
        <f t="shared" si="747"/>
        <v>3</v>
      </c>
      <c r="H156" s="180" t="s">
        <v>149</v>
      </c>
      <c r="I156" s="141" t="s">
        <v>287</v>
      </c>
      <c r="J156" s="142">
        <v>46</v>
      </c>
      <c r="K156" s="142">
        <f>IF(J156&lt;&gt;"",MAX(K$1:K155)+1,"")</f>
        <v>133</v>
      </c>
      <c r="L156" s="248" t="s">
        <v>293</v>
      </c>
      <c r="M156" s="259">
        <v>3</v>
      </c>
      <c r="N156" s="250" t="s">
        <v>70</v>
      </c>
      <c r="O156" s="345"/>
      <c r="P156" s="346" t="str">
        <f t="shared" si="730"/>
        <v/>
      </c>
      <c r="Q156" s="248" t="s">
        <v>292</v>
      </c>
      <c r="R156" s="255" t="s">
        <v>67</v>
      </c>
      <c r="S156" s="143"/>
      <c r="U156" s="145">
        <f t="shared" si="748"/>
        <v>3</v>
      </c>
      <c r="V156" s="145">
        <f t="shared" si="768"/>
        <v>1</v>
      </c>
      <c r="W156" s="145">
        <f t="shared" si="750"/>
        <v>3</v>
      </c>
      <c r="X156" s="145"/>
      <c r="Y156" s="145">
        <f t="shared" si="751"/>
        <v>0</v>
      </c>
      <c r="Z156" s="145"/>
      <c r="AA156" s="145">
        <f t="shared" si="752"/>
        <v>3</v>
      </c>
      <c r="AB156" s="145"/>
      <c r="AC156" s="151"/>
      <c r="AD156" s="150"/>
      <c r="AE156" s="147" t="str">
        <f t="shared" si="753"/>
        <v/>
      </c>
      <c r="AF156" s="147"/>
      <c r="AG156" s="147" t="str">
        <f t="shared" si="754"/>
        <v/>
      </c>
      <c r="AH156" s="147"/>
      <c r="AI156" s="147" t="str">
        <f t="shared" si="755"/>
        <v/>
      </c>
      <c r="AJ156" s="148"/>
      <c r="AK156" s="149"/>
      <c r="AL156" s="147"/>
      <c r="AM156" s="147" t="str">
        <f t="shared" si="756"/>
        <v/>
      </c>
      <c r="AN156" s="147"/>
      <c r="AO156" s="147" t="str">
        <f t="shared" si="757"/>
        <v/>
      </c>
      <c r="AP156" s="147"/>
      <c r="AQ156" s="147" t="str">
        <f t="shared" si="758"/>
        <v/>
      </c>
      <c r="AR156" s="148"/>
      <c r="AS156" s="149"/>
      <c r="AT156" s="147"/>
      <c r="AU156" s="147">
        <f t="shared" si="759"/>
        <v>3</v>
      </c>
      <c r="AV156" s="147"/>
      <c r="AW156" s="147">
        <f t="shared" si="760"/>
        <v>0</v>
      </c>
      <c r="AX156" s="147"/>
      <c r="AY156" s="147">
        <f t="shared" si="761"/>
        <v>3</v>
      </c>
      <c r="AZ156" s="148"/>
      <c r="BA156" s="149"/>
      <c r="BB156" s="147"/>
      <c r="BC156" s="147" t="str">
        <f t="shared" si="762"/>
        <v/>
      </c>
      <c r="BD156" s="147"/>
      <c r="BE156" s="147" t="str">
        <f t="shared" si="763"/>
        <v/>
      </c>
      <c r="BF156" s="147"/>
      <c r="BG156" s="147" t="str">
        <f t="shared" si="764"/>
        <v/>
      </c>
      <c r="BH156" s="148"/>
      <c r="BI156" s="149"/>
      <c r="BJ156" s="145"/>
      <c r="BK156" s="147" t="str">
        <f t="shared" si="765"/>
        <v/>
      </c>
      <c r="BL156" s="147"/>
      <c r="BM156" s="147" t="str">
        <f t="shared" si="766"/>
        <v/>
      </c>
      <c r="BN156" s="147"/>
      <c r="BO156" s="147" t="str">
        <f t="shared" si="767"/>
        <v/>
      </c>
      <c r="BP156" s="148"/>
      <c r="BQ156" s="149"/>
      <c r="BR156" s="145"/>
      <c r="BS156" s="147" t="str">
        <f t="shared" si="677"/>
        <v/>
      </c>
      <c r="BT156" s="147"/>
      <c r="BU156" s="147" t="str">
        <f t="shared" si="678"/>
        <v/>
      </c>
      <c r="BV156" s="147"/>
      <c r="BW156" s="147" t="str">
        <f t="shared" si="679"/>
        <v/>
      </c>
      <c r="BX156" s="148"/>
      <c r="BY156" s="149"/>
      <c r="BZ156" s="150"/>
      <c r="CA156" s="147">
        <f t="shared" si="680"/>
        <v>3</v>
      </c>
      <c r="CB156" s="147"/>
      <c r="CC156" s="147">
        <f t="shared" si="681"/>
        <v>0</v>
      </c>
      <c r="CD156" s="147"/>
      <c r="CE156" s="147">
        <f t="shared" si="682"/>
        <v>3</v>
      </c>
      <c r="CF156" s="148"/>
      <c r="CG156" s="144"/>
      <c r="CH156" s="144"/>
      <c r="CI156" s="147" t="str">
        <f t="shared" si="683"/>
        <v/>
      </c>
      <c r="CJ156" s="147"/>
      <c r="CK156" s="147" t="str">
        <f t="shared" si="684"/>
        <v/>
      </c>
      <c r="CL156" s="147"/>
      <c r="CM156" s="147" t="str">
        <f t="shared" si="685"/>
        <v/>
      </c>
      <c r="CN156" s="148"/>
      <c r="CO156" s="144"/>
    </row>
    <row r="157" spans="1:95" s="190" customFormat="1" ht="20.25" customHeight="1" x14ac:dyDescent="0.2">
      <c r="A157" s="139">
        <v>31</v>
      </c>
      <c r="B157" s="139" t="s">
        <v>55</v>
      </c>
      <c r="C157" s="111" t="str">
        <f t="shared" si="729"/>
        <v>5 - La salle de restauration</v>
      </c>
      <c r="D157" s="245" t="str">
        <f t="shared" si="746"/>
        <v>L'aspect général de la salle</v>
      </c>
      <c r="E157" s="110"/>
      <c r="F157" s="110">
        <f>VLOOKUP(H157,Feuil1!A$1:B$5,2,0)</f>
        <v>0.25</v>
      </c>
      <c r="G157" s="139">
        <f t="shared" si="747"/>
        <v>3</v>
      </c>
      <c r="H157" s="180" t="s">
        <v>149</v>
      </c>
      <c r="I157" s="141" t="s">
        <v>294</v>
      </c>
      <c r="J157" s="142">
        <v>38</v>
      </c>
      <c r="K157" s="142">
        <f>IF(J157&lt;&gt;"",MAX(K$1:K156)+1,"")</f>
        <v>134</v>
      </c>
      <c r="L157" s="248" t="s">
        <v>295</v>
      </c>
      <c r="M157" s="259">
        <v>3</v>
      </c>
      <c r="N157" s="250" t="s">
        <v>70</v>
      </c>
      <c r="O157" s="345"/>
      <c r="P157" s="346" t="str">
        <f t="shared" si="730"/>
        <v/>
      </c>
      <c r="Q157" s="248" t="s">
        <v>296</v>
      </c>
      <c r="R157" s="255" t="s">
        <v>67</v>
      </c>
      <c r="S157" s="189"/>
      <c r="U157" s="145">
        <f t="shared" si="748"/>
        <v>3</v>
      </c>
      <c r="V157" s="145">
        <f t="shared" si="768"/>
        <v>1</v>
      </c>
      <c r="W157" s="145">
        <f t="shared" si="750"/>
        <v>3</v>
      </c>
      <c r="X157" s="145"/>
      <c r="Y157" s="145">
        <f t="shared" si="751"/>
        <v>0</v>
      </c>
      <c r="Z157" s="145"/>
      <c r="AA157" s="145">
        <f t="shared" si="752"/>
        <v>3</v>
      </c>
      <c r="AB157" s="145"/>
      <c r="AC157" s="151"/>
      <c r="AD157" s="150"/>
      <c r="AE157" s="147" t="str">
        <f t="shared" si="753"/>
        <v/>
      </c>
      <c r="AF157" s="147"/>
      <c r="AG157" s="147" t="str">
        <f t="shared" si="754"/>
        <v/>
      </c>
      <c r="AH157" s="147"/>
      <c r="AI157" s="147" t="str">
        <f t="shared" si="755"/>
        <v/>
      </c>
      <c r="AJ157" s="148"/>
      <c r="AK157" s="149"/>
      <c r="AL157" s="147"/>
      <c r="AM157" s="147" t="str">
        <f t="shared" si="756"/>
        <v/>
      </c>
      <c r="AN157" s="147"/>
      <c r="AO157" s="147" t="str">
        <f t="shared" si="757"/>
        <v/>
      </c>
      <c r="AP157" s="147"/>
      <c r="AQ157" s="147" t="str">
        <f t="shared" si="758"/>
        <v/>
      </c>
      <c r="AR157" s="148"/>
      <c r="AS157" s="149"/>
      <c r="AT157" s="147"/>
      <c r="AU157" s="147">
        <f t="shared" si="759"/>
        <v>3</v>
      </c>
      <c r="AV157" s="147"/>
      <c r="AW157" s="147">
        <f t="shared" si="760"/>
        <v>0</v>
      </c>
      <c r="AX157" s="147"/>
      <c r="AY157" s="147">
        <f t="shared" si="761"/>
        <v>3</v>
      </c>
      <c r="AZ157" s="148"/>
      <c r="BA157" s="149"/>
      <c r="BB157" s="147"/>
      <c r="BC157" s="147" t="str">
        <f t="shared" si="762"/>
        <v/>
      </c>
      <c r="BD157" s="147"/>
      <c r="BE157" s="147" t="str">
        <f t="shared" si="763"/>
        <v/>
      </c>
      <c r="BF157" s="147"/>
      <c r="BG157" s="147" t="str">
        <f t="shared" si="764"/>
        <v/>
      </c>
      <c r="BH157" s="148"/>
      <c r="BI157" s="149"/>
      <c r="BJ157" s="145"/>
      <c r="BK157" s="147" t="str">
        <f t="shared" si="765"/>
        <v/>
      </c>
      <c r="BL157" s="147"/>
      <c r="BM157" s="147" t="str">
        <f t="shared" si="766"/>
        <v/>
      </c>
      <c r="BN157" s="147"/>
      <c r="BO157" s="147" t="str">
        <f t="shared" si="767"/>
        <v/>
      </c>
      <c r="BP157" s="148"/>
      <c r="BQ157" s="149"/>
      <c r="BR157" s="145"/>
      <c r="BS157" s="147">
        <f t="shared" si="677"/>
        <v>3</v>
      </c>
      <c r="BT157" s="147"/>
      <c r="BU157" s="147">
        <f t="shared" si="678"/>
        <v>0</v>
      </c>
      <c r="BV157" s="147"/>
      <c r="BW157" s="147">
        <f t="shared" si="679"/>
        <v>3</v>
      </c>
      <c r="BX157" s="148"/>
      <c r="BY157" s="149"/>
      <c r="BZ157" s="150"/>
      <c r="CA157" s="147" t="str">
        <f t="shared" si="680"/>
        <v/>
      </c>
      <c r="CB157" s="147"/>
      <c r="CC157" s="147" t="str">
        <f t="shared" si="681"/>
        <v/>
      </c>
      <c r="CD157" s="147"/>
      <c r="CE157" s="147" t="str">
        <f t="shared" si="682"/>
        <v/>
      </c>
      <c r="CF157" s="148"/>
      <c r="CG157" s="144"/>
      <c r="CH157" s="144"/>
      <c r="CI157" s="147" t="str">
        <f t="shared" si="683"/>
        <v/>
      </c>
      <c r="CJ157" s="147"/>
      <c r="CK157" s="147" t="str">
        <f t="shared" si="684"/>
        <v/>
      </c>
      <c r="CL157" s="147"/>
      <c r="CM157" s="147" t="str">
        <f t="shared" si="685"/>
        <v/>
      </c>
      <c r="CN157" s="148"/>
      <c r="CO157" s="144"/>
    </row>
    <row r="158" spans="1:95" s="190" customFormat="1" ht="20.25" customHeight="1" x14ac:dyDescent="0.2">
      <c r="A158" s="139">
        <v>32</v>
      </c>
      <c r="B158" s="139" t="s">
        <v>64</v>
      </c>
      <c r="C158" s="111" t="str">
        <f t="shared" si="729"/>
        <v>5 - La salle de restauration</v>
      </c>
      <c r="D158" s="245" t="str">
        <f t="shared" si="746"/>
        <v>L'aspect général de la salle</v>
      </c>
      <c r="E158" s="110"/>
      <c r="F158" s="110">
        <f>VLOOKUP(H158,Feuil1!A$1:B$5,2,0)</f>
        <v>0.25</v>
      </c>
      <c r="G158" s="139">
        <f t="shared" si="747"/>
        <v>3</v>
      </c>
      <c r="H158" s="180" t="s">
        <v>149</v>
      </c>
      <c r="I158" s="141" t="s">
        <v>294</v>
      </c>
      <c r="J158" s="142">
        <v>38</v>
      </c>
      <c r="K158" s="142">
        <f>IF(J158&lt;&gt;"",MAX(K$1:K157)+1,"")</f>
        <v>135</v>
      </c>
      <c r="L158" s="450" t="s">
        <v>297</v>
      </c>
      <c r="M158" s="451">
        <v>3</v>
      </c>
      <c r="N158" s="452" t="s">
        <v>70</v>
      </c>
      <c r="O158" s="453"/>
      <c r="P158" s="454" t="str">
        <f t="shared" si="730"/>
        <v/>
      </c>
      <c r="Q158" s="450" t="s">
        <v>296</v>
      </c>
      <c r="R158" s="348" t="s">
        <v>67</v>
      </c>
      <c r="S158" s="189"/>
      <c r="U158" s="145">
        <f t="shared" si="748"/>
        <v>3</v>
      </c>
      <c r="V158" s="145">
        <f t="shared" si="768"/>
        <v>1</v>
      </c>
      <c r="W158" s="145">
        <f t="shared" si="750"/>
        <v>3</v>
      </c>
      <c r="X158" s="145"/>
      <c r="Y158" s="145">
        <f t="shared" si="751"/>
        <v>0</v>
      </c>
      <c r="Z158" s="145"/>
      <c r="AA158" s="145">
        <f t="shared" si="752"/>
        <v>3</v>
      </c>
      <c r="AB158" s="145"/>
      <c r="AC158" s="151"/>
      <c r="AD158" s="150"/>
      <c r="AE158" s="147" t="str">
        <f t="shared" si="753"/>
        <v/>
      </c>
      <c r="AF158" s="147"/>
      <c r="AG158" s="147" t="str">
        <f t="shared" si="754"/>
        <v/>
      </c>
      <c r="AH158" s="147"/>
      <c r="AI158" s="147" t="str">
        <f t="shared" si="755"/>
        <v/>
      </c>
      <c r="AJ158" s="148"/>
      <c r="AK158" s="149"/>
      <c r="AL158" s="147"/>
      <c r="AM158" s="147" t="str">
        <f t="shared" si="756"/>
        <v/>
      </c>
      <c r="AN158" s="147"/>
      <c r="AO158" s="147" t="str">
        <f t="shared" si="757"/>
        <v/>
      </c>
      <c r="AP158" s="147"/>
      <c r="AQ158" s="147" t="str">
        <f t="shared" si="758"/>
        <v/>
      </c>
      <c r="AR158" s="148"/>
      <c r="AS158" s="149"/>
      <c r="AT158" s="147"/>
      <c r="AU158" s="147">
        <f t="shared" si="759"/>
        <v>3</v>
      </c>
      <c r="AV158" s="147"/>
      <c r="AW158" s="147">
        <f t="shared" si="760"/>
        <v>0</v>
      </c>
      <c r="AX158" s="147"/>
      <c r="AY158" s="147">
        <f t="shared" si="761"/>
        <v>3</v>
      </c>
      <c r="AZ158" s="148"/>
      <c r="BA158" s="149"/>
      <c r="BB158" s="147"/>
      <c r="BC158" s="147" t="str">
        <f t="shared" si="762"/>
        <v/>
      </c>
      <c r="BD158" s="147"/>
      <c r="BE158" s="147" t="str">
        <f t="shared" si="763"/>
        <v/>
      </c>
      <c r="BF158" s="147"/>
      <c r="BG158" s="147" t="str">
        <f t="shared" si="764"/>
        <v/>
      </c>
      <c r="BH158" s="148"/>
      <c r="BI158" s="149"/>
      <c r="BJ158" s="145"/>
      <c r="BK158" s="147" t="str">
        <f t="shared" si="765"/>
        <v/>
      </c>
      <c r="BL158" s="147"/>
      <c r="BM158" s="147" t="str">
        <f t="shared" si="766"/>
        <v/>
      </c>
      <c r="BN158" s="147"/>
      <c r="BO158" s="147" t="str">
        <f t="shared" si="767"/>
        <v/>
      </c>
      <c r="BP158" s="148"/>
      <c r="BQ158" s="149"/>
      <c r="BR158" s="145"/>
      <c r="BS158" s="147" t="str">
        <f t="shared" si="677"/>
        <v/>
      </c>
      <c r="BT158" s="147"/>
      <c r="BU158" s="147" t="str">
        <f t="shared" si="678"/>
        <v/>
      </c>
      <c r="BV158" s="147"/>
      <c r="BW158" s="147" t="str">
        <f t="shared" si="679"/>
        <v/>
      </c>
      <c r="BX158" s="148"/>
      <c r="BY158" s="149"/>
      <c r="BZ158" s="150"/>
      <c r="CA158" s="147">
        <f t="shared" si="680"/>
        <v>3</v>
      </c>
      <c r="CB158" s="147"/>
      <c r="CC158" s="147">
        <f t="shared" si="681"/>
        <v>0</v>
      </c>
      <c r="CD158" s="147"/>
      <c r="CE158" s="147">
        <f t="shared" si="682"/>
        <v>3</v>
      </c>
      <c r="CF158" s="148"/>
      <c r="CG158" s="144"/>
      <c r="CH158" s="144"/>
      <c r="CI158" s="147" t="str">
        <f t="shared" si="683"/>
        <v/>
      </c>
      <c r="CJ158" s="147"/>
      <c r="CK158" s="147" t="str">
        <f t="shared" si="684"/>
        <v/>
      </c>
      <c r="CL158" s="147"/>
      <c r="CM158" s="147" t="str">
        <f t="shared" si="685"/>
        <v/>
      </c>
      <c r="CN158" s="148"/>
      <c r="CO158" s="144"/>
    </row>
    <row r="159" spans="1:95" s="489" customFormat="1" ht="33.75" customHeight="1" x14ac:dyDescent="0.2">
      <c r="A159" s="480">
        <v>33</v>
      </c>
      <c r="B159" s="480" t="s">
        <v>55</v>
      </c>
      <c r="C159" s="481" t="str">
        <f t="shared" si="729"/>
        <v>5 - La salle de restauration</v>
      </c>
      <c r="D159" s="482" t="s">
        <v>602</v>
      </c>
      <c r="E159" s="483" t="s">
        <v>68</v>
      </c>
      <c r="F159" s="483">
        <f>VLOOKUP(H159,Feuil1!A$1:B$5,2,0)</f>
        <v>0.25</v>
      </c>
      <c r="G159" s="480">
        <f t="shared" si="747"/>
        <v>3</v>
      </c>
      <c r="H159" s="484" t="s">
        <v>149</v>
      </c>
      <c r="I159" s="485" t="s">
        <v>285</v>
      </c>
      <c r="J159" s="486">
        <v>48</v>
      </c>
      <c r="K159" s="486">
        <f>IF(J159&lt;&gt;"",MAX(K$1:K158)+1,"")</f>
        <v>136</v>
      </c>
      <c r="L159" s="487" t="s">
        <v>618</v>
      </c>
      <c r="M159" s="438">
        <v>9</v>
      </c>
      <c r="N159" s="439" t="str">
        <f>IF('RESULTAT GLOBAL'!D$23="NON","Non Mesuré","Très Satisfaisant")</f>
        <v>Très Satisfaisant</v>
      </c>
      <c r="O159" s="442" t="str">
        <f>IF('RESULTAT GLOBAL'!D$23="NON","Cet établissement n'est pas un bistrot de pays","")</f>
        <v/>
      </c>
      <c r="P159" s="440" t="str">
        <f t="shared" si="730"/>
        <v/>
      </c>
      <c r="Q159" s="437" t="s">
        <v>619</v>
      </c>
      <c r="R159" s="488" t="s">
        <v>67</v>
      </c>
      <c r="S159" s="437"/>
      <c r="U159" s="490">
        <f t="shared" ref="U159" si="769">M159</f>
        <v>9</v>
      </c>
      <c r="V159" s="490">
        <f t="shared" si="768"/>
        <v>1</v>
      </c>
      <c r="W159" s="490">
        <f t="shared" ref="W159" si="770">IF(N159&lt;&gt;"Non Mesuré",U159*V159,"")</f>
        <v>9</v>
      </c>
      <c r="X159" s="490"/>
      <c r="Y159" s="490">
        <f t="shared" ref="Y159" si="771">IF(N159="Non Mesuré",U159,0)</f>
        <v>0</v>
      </c>
      <c r="Z159" s="490"/>
      <c r="AA159" s="490">
        <f t="shared" ref="AA159" si="772">U159-Y159</f>
        <v>9</v>
      </c>
      <c r="AB159" s="490"/>
      <c r="AC159" s="491"/>
      <c r="AD159" s="491"/>
      <c r="AE159" s="492" t="str">
        <f t="shared" ref="AE159" si="773">IF(G159=1,W159,"")</f>
        <v/>
      </c>
      <c r="AF159" s="492"/>
      <c r="AG159" s="492" t="str">
        <f t="shared" ref="AG159" si="774">IF(G159=1,Y159,"")</f>
        <v/>
      </c>
      <c r="AH159" s="492"/>
      <c r="AI159" s="492" t="str">
        <f t="shared" ref="AI159" si="775">IF(G159=1,AA159,"")</f>
        <v/>
      </c>
      <c r="AJ159" s="493"/>
      <c r="AK159" s="494"/>
      <c r="AL159" s="492"/>
      <c r="AM159" s="492" t="str">
        <f t="shared" ref="AM159" si="776">IF(G159=2,W159,"")</f>
        <v/>
      </c>
      <c r="AN159" s="492"/>
      <c r="AO159" s="492" t="str">
        <f t="shared" ref="AO159" si="777">IF(G159=2,Y159,"")</f>
        <v/>
      </c>
      <c r="AP159" s="492"/>
      <c r="AQ159" s="492" t="str">
        <f t="shared" ref="AQ159" si="778">IF(G159=2,AA159,"")</f>
        <v/>
      </c>
      <c r="AR159" s="493"/>
      <c r="AS159" s="494"/>
      <c r="AT159" s="492"/>
      <c r="AU159" s="492">
        <f t="shared" ref="AU159" si="779">IF(G159=3,W159,"")</f>
        <v>9</v>
      </c>
      <c r="AV159" s="492"/>
      <c r="AW159" s="492">
        <f t="shared" ref="AW159" si="780">IF(G159=3,Y159,"")</f>
        <v>0</v>
      </c>
      <c r="AX159" s="492"/>
      <c r="AY159" s="492">
        <f t="shared" ref="AY159" si="781">IF(G159=3,AA159,"")</f>
        <v>9</v>
      </c>
      <c r="AZ159" s="493"/>
      <c r="BA159" s="494"/>
      <c r="BB159" s="492"/>
      <c r="BC159" s="492" t="str">
        <f t="shared" ref="BC159" si="782">IF(G159=4,W159,"")</f>
        <v/>
      </c>
      <c r="BD159" s="492"/>
      <c r="BE159" s="492" t="str">
        <f t="shared" ref="BE159" si="783">IF(G159=4,Y159,"")</f>
        <v/>
      </c>
      <c r="BF159" s="492"/>
      <c r="BG159" s="492" t="str">
        <f t="shared" ref="BG159" si="784">IF(G159=4,AA159,"")</f>
        <v/>
      </c>
      <c r="BH159" s="493"/>
      <c r="BI159" s="494"/>
      <c r="BJ159" s="490"/>
      <c r="BK159" s="492" t="str">
        <f t="shared" ref="BK159" si="785">IF(G159=5,W159,"")</f>
        <v/>
      </c>
      <c r="BL159" s="492"/>
      <c r="BM159" s="492" t="str">
        <f t="shared" ref="BM159" si="786">IF(G159=5,Y159,"")</f>
        <v/>
      </c>
      <c r="BN159" s="492"/>
      <c r="BO159" s="492" t="str">
        <f t="shared" ref="BO159" si="787">IF(G159=5,AA159,"")</f>
        <v/>
      </c>
      <c r="BP159" s="493"/>
      <c r="BQ159" s="494"/>
      <c r="BR159" s="490"/>
      <c r="BS159" s="492" t="str">
        <f t="shared" ref="BS159" si="788">IF(A159=31,W159,"")</f>
        <v/>
      </c>
      <c r="BT159" s="492"/>
      <c r="BU159" s="492" t="str">
        <f t="shared" ref="BU159" si="789">IF(A159=31,Y159,"")</f>
        <v/>
      </c>
      <c r="BV159" s="492"/>
      <c r="BW159" s="492" t="str">
        <f t="shared" ref="BW159" si="790">IF(A159=31,AA159,"")</f>
        <v/>
      </c>
      <c r="BX159" s="493"/>
      <c r="BY159" s="494"/>
      <c r="BZ159" s="495"/>
      <c r="CA159" s="492" t="str">
        <f t="shared" ref="CA159" si="791">IF(A159=32,W159,"")</f>
        <v/>
      </c>
      <c r="CB159" s="492"/>
      <c r="CC159" s="492" t="str">
        <f t="shared" ref="CC159" si="792">IF(A159=32,Y159,"")</f>
        <v/>
      </c>
      <c r="CD159" s="492"/>
      <c r="CE159" s="492" t="str">
        <f t="shared" ref="CE159" si="793">IF(A159=32,AA159,"")</f>
        <v/>
      </c>
      <c r="CF159" s="493"/>
      <c r="CG159" s="496"/>
      <c r="CH159" s="496"/>
      <c r="CI159" s="492">
        <f t="shared" ref="CI159" si="794">IF(A159=33,W159,"")</f>
        <v>9</v>
      </c>
      <c r="CJ159" s="492"/>
      <c r="CK159" s="492">
        <f t="shared" ref="CK159" si="795">IF(A159=33,Y159,"")</f>
        <v>0</v>
      </c>
      <c r="CL159" s="492"/>
      <c r="CM159" s="492">
        <f t="shared" ref="CM159" si="796">IF(A159=33,AA159,"")</f>
        <v>9</v>
      </c>
      <c r="CN159" s="493"/>
      <c r="CO159" s="496"/>
      <c r="CP159" s="496"/>
      <c r="CQ159" s="496"/>
    </row>
    <row r="160" spans="1:95" s="161" customFormat="1" ht="18" customHeight="1" x14ac:dyDescent="0.25">
      <c r="A160" s="110"/>
      <c r="B160" s="110"/>
      <c r="C160" s="111" t="str">
        <f t="shared" si="729"/>
        <v>5 - La salle de restauration</v>
      </c>
      <c r="D160" s="245" t="str">
        <f t="shared" ref="D160:D166" si="797">L$160</f>
        <v>La mise en place de la table</v>
      </c>
      <c r="E160" s="110"/>
      <c r="F160" s="110" t="e">
        <f>VLOOKUP(H160,Feuil1!A$1:B$5,2,0)</f>
        <v>#N/A</v>
      </c>
      <c r="G160" s="110"/>
      <c r="H160" s="186"/>
      <c r="I160" s="183"/>
      <c r="J160" s="153"/>
      <c r="K160" s="134" t="str">
        <f>IF(J160&lt;&gt;"",MAX(K$1:K158)+1,"")</f>
        <v/>
      </c>
      <c r="L160" s="184" t="s">
        <v>298</v>
      </c>
      <c r="M160" s="135"/>
      <c r="N160" s="240"/>
      <c r="O160" s="300"/>
      <c r="P160" s="238" t="str">
        <f t="shared" si="730"/>
        <v/>
      </c>
      <c r="Q160" s="184" t="s">
        <v>299</v>
      </c>
      <c r="R160" s="309"/>
      <c r="S160" s="185"/>
      <c r="U160" s="154"/>
      <c r="V160" s="154"/>
      <c r="W160" s="154"/>
      <c r="X160" s="154"/>
      <c r="Y160" s="154"/>
      <c r="Z160" s="154"/>
      <c r="AA160" s="154"/>
      <c r="AB160" s="120"/>
      <c r="AC160" s="179"/>
      <c r="AD160" s="179"/>
      <c r="AE160" s="157"/>
      <c r="AF160" s="157"/>
      <c r="AG160" s="157"/>
      <c r="AH160" s="157"/>
      <c r="AI160" s="157"/>
      <c r="AJ160" s="158"/>
      <c r="AK160" s="159"/>
      <c r="AL160" s="157"/>
      <c r="AM160" s="157"/>
      <c r="AN160" s="157"/>
      <c r="AO160" s="157"/>
      <c r="AP160" s="157"/>
      <c r="AQ160" s="157"/>
      <c r="AR160" s="158"/>
      <c r="AS160" s="159"/>
      <c r="AT160" s="157"/>
      <c r="AU160" s="157"/>
      <c r="AV160" s="157"/>
      <c r="AW160" s="157"/>
      <c r="AX160" s="157"/>
      <c r="AY160" s="157"/>
      <c r="AZ160" s="158"/>
      <c r="BA160" s="159"/>
      <c r="BB160" s="157"/>
      <c r="BC160" s="157"/>
      <c r="BD160" s="157"/>
      <c r="BE160" s="157"/>
      <c r="BF160" s="157"/>
      <c r="BG160" s="157"/>
      <c r="BH160" s="158"/>
      <c r="BI160" s="159"/>
      <c r="BJ160" s="154"/>
      <c r="BK160" s="157"/>
      <c r="BL160" s="157"/>
      <c r="BM160" s="157"/>
      <c r="BN160" s="157"/>
      <c r="BO160" s="157"/>
      <c r="BP160" s="158"/>
      <c r="BQ160" s="159"/>
      <c r="BR160" s="154"/>
      <c r="BS160" s="157" t="str">
        <f t="shared" si="677"/>
        <v/>
      </c>
      <c r="BT160" s="157"/>
      <c r="BU160" s="157" t="str">
        <f t="shared" si="678"/>
        <v/>
      </c>
      <c r="BV160" s="157"/>
      <c r="BW160" s="157" t="str">
        <f t="shared" si="679"/>
        <v/>
      </c>
      <c r="BX160" s="158"/>
      <c r="BY160" s="159"/>
      <c r="BZ160" s="160"/>
      <c r="CA160" s="157" t="str">
        <f t="shared" si="680"/>
        <v/>
      </c>
      <c r="CB160" s="157"/>
      <c r="CC160" s="157" t="str">
        <f t="shared" si="681"/>
        <v/>
      </c>
      <c r="CD160" s="157"/>
      <c r="CE160" s="157" t="str">
        <f t="shared" si="682"/>
        <v/>
      </c>
      <c r="CF160" s="158"/>
      <c r="CI160" s="157" t="str">
        <f t="shared" si="683"/>
        <v/>
      </c>
      <c r="CJ160" s="157"/>
      <c r="CK160" s="157" t="str">
        <f t="shared" si="684"/>
        <v/>
      </c>
      <c r="CL160" s="157"/>
      <c r="CM160" s="157" t="str">
        <f t="shared" si="685"/>
        <v/>
      </c>
      <c r="CN160" s="158"/>
    </row>
    <row r="161" spans="1:95" s="187" customFormat="1" ht="41.25" customHeight="1" x14ac:dyDescent="0.2">
      <c r="A161" s="139"/>
      <c r="B161" s="139" t="s">
        <v>55</v>
      </c>
      <c r="C161" s="111" t="str">
        <f t="shared" si="729"/>
        <v>5 - La salle de restauration</v>
      </c>
      <c r="D161" s="245" t="str">
        <f t="shared" si="797"/>
        <v>La mise en place de la table</v>
      </c>
      <c r="E161" s="110"/>
      <c r="F161" s="110">
        <f>VLOOKUP(H161,Feuil1!A$1:B$5,2,0)</f>
        <v>0.2</v>
      </c>
      <c r="G161" s="139">
        <f t="shared" ref="G161:G166" si="798">IF(H161="Information et Communication",1,IF(H161="Savoir-faire Savoir-être",2,IF(H161="Confort et hygiène",3,IF(H161="Qualité de la prestation",5,IF(H161="Développement Durable",4)))))</f>
        <v>5</v>
      </c>
      <c r="H161" s="180" t="s">
        <v>154</v>
      </c>
      <c r="I161" s="141" t="s">
        <v>300</v>
      </c>
      <c r="J161" s="142">
        <v>49</v>
      </c>
      <c r="K161" s="142">
        <f>IF(J161&lt;&gt;"",MAX(K$1:K160)+1,"")</f>
        <v>137</v>
      </c>
      <c r="L161" s="321" t="s">
        <v>301</v>
      </c>
      <c r="M161" s="322">
        <v>1</v>
      </c>
      <c r="N161" s="323" t="str">
        <f>IF('RESULTAT GLOBAL'!D$25="NON","Non Mesuré","OUI")</f>
        <v>OUI</v>
      </c>
      <c r="O161" s="324" t="str">
        <f>IF('RESULTAT GLOBAL'!D$25="NON","Absence d'offre de restauration","")</f>
        <v/>
      </c>
      <c r="P161" s="325" t="str">
        <f t="shared" si="730"/>
        <v/>
      </c>
      <c r="Q161" s="321" t="s">
        <v>302</v>
      </c>
      <c r="R161" s="342" t="s">
        <v>67</v>
      </c>
      <c r="S161" s="143"/>
      <c r="U161" s="145">
        <f t="shared" ref="U161:U166" si="799">M161</f>
        <v>1</v>
      </c>
      <c r="V161" s="145">
        <f t="shared" ref="V161:V162" si="800">IF(N161="OUI",1,IF(N161="NON",0,IF(N161="Non Mesuré","",0)))</f>
        <v>1</v>
      </c>
      <c r="W161" s="145">
        <f t="shared" ref="W161:W166" si="801">IF(N161&lt;&gt;"Non Mesuré",U161*V161,"")</f>
        <v>1</v>
      </c>
      <c r="X161" s="145"/>
      <c r="Y161" s="145">
        <f t="shared" ref="Y161:Y166" si="802">IF(N161="Non Mesuré",U161,0)</f>
        <v>0</v>
      </c>
      <c r="Z161" s="145"/>
      <c r="AA161" s="145">
        <f t="shared" ref="AA161:AA166" si="803">U161-Y161</f>
        <v>1</v>
      </c>
      <c r="AB161" s="145"/>
      <c r="AC161" s="146"/>
      <c r="AD161" s="146"/>
      <c r="AE161" s="147" t="str">
        <f t="shared" ref="AE161:AE166" si="804">IF(G161=1,W161,"")</f>
        <v/>
      </c>
      <c r="AF161" s="147"/>
      <c r="AG161" s="147" t="str">
        <f t="shared" ref="AG161:AG166" si="805">IF(G161=1,Y161,"")</f>
        <v/>
      </c>
      <c r="AH161" s="147"/>
      <c r="AI161" s="147" t="str">
        <f t="shared" ref="AI161:AI166" si="806">IF(G161=1,AA161,"")</f>
        <v/>
      </c>
      <c r="AJ161" s="148"/>
      <c r="AK161" s="149"/>
      <c r="AL161" s="147"/>
      <c r="AM161" s="147" t="str">
        <f t="shared" ref="AM161:AM166" si="807">IF(G161=2,W161,"")</f>
        <v/>
      </c>
      <c r="AN161" s="147"/>
      <c r="AO161" s="147" t="str">
        <f t="shared" ref="AO161:AO166" si="808">IF(G161=2,Y161,"")</f>
        <v/>
      </c>
      <c r="AP161" s="147"/>
      <c r="AQ161" s="147" t="str">
        <f t="shared" ref="AQ161:AQ166" si="809">IF(G161=2,AA161,"")</f>
        <v/>
      </c>
      <c r="AR161" s="148"/>
      <c r="AS161" s="149"/>
      <c r="AT161" s="147"/>
      <c r="AU161" s="147" t="str">
        <f t="shared" ref="AU161:AU166" si="810">IF(G161=3,W161,"")</f>
        <v/>
      </c>
      <c r="AV161" s="147"/>
      <c r="AW161" s="147" t="str">
        <f t="shared" ref="AW161:AW166" si="811">IF(G161=3,Y161,"")</f>
        <v/>
      </c>
      <c r="AX161" s="147"/>
      <c r="AY161" s="147" t="str">
        <f t="shared" ref="AY161:AY166" si="812">IF(G161=3,AA161,"")</f>
        <v/>
      </c>
      <c r="AZ161" s="148"/>
      <c r="BA161" s="149"/>
      <c r="BB161" s="147"/>
      <c r="BC161" s="147" t="str">
        <f t="shared" ref="BC161:BC166" si="813">IF(G161=4,W161,"")</f>
        <v/>
      </c>
      <c r="BD161" s="147"/>
      <c r="BE161" s="147" t="str">
        <f t="shared" ref="BE161:BE166" si="814">IF(G161=4,Y161,"")</f>
        <v/>
      </c>
      <c r="BF161" s="147"/>
      <c r="BG161" s="147" t="str">
        <f t="shared" ref="BG161:BG166" si="815">IF(G161=4,AA161,"")</f>
        <v/>
      </c>
      <c r="BH161" s="148"/>
      <c r="BI161" s="149"/>
      <c r="BJ161" s="145"/>
      <c r="BK161" s="147">
        <f t="shared" ref="BK161:BK166" si="816">IF(G161=5,W161,"")</f>
        <v>1</v>
      </c>
      <c r="BL161" s="147"/>
      <c r="BM161" s="147">
        <f t="shared" ref="BM161:BM166" si="817">IF(G161=5,Y161,"")</f>
        <v>0</v>
      </c>
      <c r="BN161" s="147"/>
      <c r="BO161" s="147">
        <f t="shared" ref="BO161:BO166" si="818">IF(G161=5,AA161,"")</f>
        <v>1</v>
      </c>
      <c r="BP161" s="148"/>
      <c r="BQ161" s="149"/>
      <c r="BR161" s="145"/>
      <c r="BS161" s="147" t="str">
        <f t="shared" si="677"/>
        <v/>
      </c>
      <c r="BT161" s="147"/>
      <c r="BU161" s="147" t="str">
        <f t="shared" si="678"/>
        <v/>
      </c>
      <c r="BV161" s="147"/>
      <c r="BW161" s="147" t="str">
        <f t="shared" si="679"/>
        <v/>
      </c>
      <c r="BX161" s="148"/>
      <c r="BY161" s="149"/>
      <c r="BZ161" s="150"/>
      <c r="CA161" s="147" t="str">
        <f t="shared" si="680"/>
        <v/>
      </c>
      <c r="CB161" s="147"/>
      <c r="CC161" s="147" t="str">
        <f t="shared" si="681"/>
        <v/>
      </c>
      <c r="CD161" s="147"/>
      <c r="CE161" s="147" t="str">
        <f t="shared" si="682"/>
        <v/>
      </c>
      <c r="CF161" s="148"/>
      <c r="CG161" s="144"/>
      <c r="CH161" s="144"/>
      <c r="CI161" s="147" t="str">
        <f t="shared" si="683"/>
        <v/>
      </c>
      <c r="CJ161" s="147"/>
      <c r="CK161" s="147" t="str">
        <f t="shared" si="684"/>
        <v/>
      </c>
      <c r="CL161" s="147"/>
      <c r="CM161" s="147" t="str">
        <f t="shared" si="685"/>
        <v/>
      </c>
      <c r="CN161" s="148"/>
      <c r="CO161" s="144"/>
      <c r="CP161" s="144"/>
      <c r="CQ161" s="144"/>
    </row>
    <row r="162" spans="1:95" s="187" customFormat="1" ht="39.75" customHeight="1" x14ac:dyDescent="0.2">
      <c r="A162" s="139"/>
      <c r="B162" s="139" t="s">
        <v>55</v>
      </c>
      <c r="C162" s="111" t="str">
        <f t="shared" si="729"/>
        <v>5 - La salle de restauration</v>
      </c>
      <c r="D162" s="245" t="str">
        <f t="shared" si="797"/>
        <v>La mise en place de la table</v>
      </c>
      <c r="E162" s="110"/>
      <c r="F162" s="110">
        <f>VLOOKUP(H162,Feuil1!A$1:B$5,2,0)</f>
        <v>0.2</v>
      </c>
      <c r="G162" s="139">
        <f t="shared" si="798"/>
        <v>5</v>
      </c>
      <c r="H162" s="180" t="s">
        <v>154</v>
      </c>
      <c r="I162" s="141" t="s">
        <v>300</v>
      </c>
      <c r="J162" s="142">
        <v>49</v>
      </c>
      <c r="K162" s="142">
        <f>IF(J162&lt;&gt;"",MAX(K$1:K161)+1,"")</f>
        <v>138</v>
      </c>
      <c r="L162" s="248" t="s">
        <v>303</v>
      </c>
      <c r="M162" s="259">
        <v>1</v>
      </c>
      <c r="N162" s="250" t="str">
        <f>IF('RESULTAT GLOBAL'!D$25="NON","Non Mesuré","OUI")</f>
        <v>OUI</v>
      </c>
      <c r="O162" s="345" t="str">
        <f>IF('RESULTAT GLOBAL'!D$25="NON","Absence d'offre de restauration","")</f>
        <v/>
      </c>
      <c r="P162" s="346" t="str">
        <f t="shared" si="730"/>
        <v/>
      </c>
      <c r="Q162" s="248" t="s">
        <v>304</v>
      </c>
      <c r="R162" s="255" t="s">
        <v>67</v>
      </c>
      <c r="S162" s="143"/>
      <c r="U162" s="145">
        <f t="shared" si="799"/>
        <v>1</v>
      </c>
      <c r="V162" s="145">
        <f t="shared" si="800"/>
        <v>1</v>
      </c>
      <c r="W162" s="145">
        <f t="shared" si="801"/>
        <v>1</v>
      </c>
      <c r="X162" s="145"/>
      <c r="Y162" s="145">
        <f t="shared" si="802"/>
        <v>0</v>
      </c>
      <c r="Z162" s="145"/>
      <c r="AA162" s="145">
        <f t="shared" si="803"/>
        <v>1</v>
      </c>
      <c r="AB162" s="145"/>
      <c r="AC162" s="146"/>
      <c r="AD162" s="146"/>
      <c r="AE162" s="147" t="str">
        <f t="shared" si="804"/>
        <v/>
      </c>
      <c r="AF162" s="147"/>
      <c r="AG162" s="147" t="str">
        <f t="shared" si="805"/>
        <v/>
      </c>
      <c r="AH162" s="147"/>
      <c r="AI162" s="147" t="str">
        <f t="shared" si="806"/>
        <v/>
      </c>
      <c r="AJ162" s="148"/>
      <c r="AK162" s="149"/>
      <c r="AL162" s="147"/>
      <c r="AM162" s="147" t="str">
        <f t="shared" si="807"/>
        <v/>
      </c>
      <c r="AN162" s="147"/>
      <c r="AO162" s="147" t="str">
        <f t="shared" si="808"/>
        <v/>
      </c>
      <c r="AP162" s="147"/>
      <c r="AQ162" s="147" t="str">
        <f t="shared" si="809"/>
        <v/>
      </c>
      <c r="AR162" s="148"/>
      <c r="AS162" s="149"/>
      <c r="AT162" s="147"/>
      <c r="AU162" s="147" t="str">
        <f t="shared" si="810"/>
        <v/>
      </c>
      <c r="AV162" s="147"/>
      <c r="AW162" s="147" t="str">
        <f t="shared" si="811"/>
        <v/>
      </c>
      <c r="AX162" s="147"/>
      <c r="AY162" s="147" t="str">
        <f t="shared" si="812"/>
        <v/>
      </c>
      <c r="AZ162" s="148"/>
      <c r="BA162" s="149"/>
      <c r="BB162" s="147"/>
      <c r="BC162" s="147" t="str">
        <f t="shared" si="813"/>
        <v/>
      </c>
      <c r="BD162" s="147"/>
      <c r="BE162" s="147" t="str">
        <f t="shared" si="814"/>
        <v/>
      </c>
      <c r="BF162" s="147"/>
      <c r="BG162" s="147" t="str">
        <f t="shared" si="815"/>
        <v/>
      </c>
      <c r="BH162" s="148"/>
      <c r="BI162" s="149"/>
      <c r="BJ162" s="145"/>
      <c r="BK162" s="147">
        <f t="shared" si="816"/>
        <v>1</v>
      </c>
      <c r="BL162" s="147"/>
      <c r="BM162" s="147">
        <f t="shared" si="817"/>
        <v>0</v>
      </c>
      <c r="BN162" s="147"/>
      <c r="BO162" s="147">
        <f t="shared" si="818"/>
        <v>1</v>
      </c>
      <c r="BP162" s="148"/>
      <c r="BQ162" s="149"/>
      <c r="BR162" s="145"/>
      <c r="BS162" s="147" t="str">
        <f t="shared" si="677"/>
        <v/>
      </c>
      <c r="BT162" s="147"/>
      <c r="BU162" s="147" t="str">
        <f t="shared" si="678"/>
        <v/>
      </c>
      <c r="BV162" s="147"/>
      <c r="BW162" s="147" t="str">
        <f t="shared" si="679"/>
        <v/>
      </c>
      <c r="BX162" s="148"/>
      <c r="BY162" s="149"/>
      <c r="BZ162" s="150"/>
      <c r="CA162" s="147" t="str">
        <f t="shared" si="680"/>
        <v/>
      </c>
      <c r="CB162" s="147"/>
      <c r="CC162" s="147" t="str">
        <f t="shared" si="681"/>
        <v/>
      </c>
      <c r="CD162" s="147"/>
      <c r="CE162" s="147" t="str">
        <f t="shared" si="682"/>
        <v/>
      </c>
      <c r="CF162" s="148"/>
      <c r="CG162" s="144"/>
      <c r="CH162" s="144"/>
      <c r="CI162" s="147" t="str">
        <f t="shared" si="683"/>
        <v/>
      </c>
      <c r="CJ162" s="147"/>
      <c r="CK162" s="147" t="str">
        <f t="shared" si="684"/>
        <v/>
      </c>
      <c r="CL162" s="147"/>
      <c r="CM162" s="147" t="str">
        <f t="shared" si="685"/>
        <v/>
      </c>
      <c r="CN162" s="148"/>
      <c r="CO162" s="144"/>
      <c r="CP162" s="144"/>
      <c r="CQ162" s="144"/>
    </row>
    <row r="163" spans="1:95" s="187" customFormat="1" ht="36" customHeight="1" x14ac:dyDescent="0.2">
      <c r="A163" s="139">
        <v>31</v>
      </c>
      <c r="B163" s="139" t="s">
        <v>55</v>
      </c>
      <c r="C163" s="111" t="str">
        <f t="shared" si="729"/>
        <v>5 - La salle de restauration</v>
      </c>
      <c r="D163" s="245" t="str">
        <f t="shared" si="797"/>
        <v>La mise en place de la table</v>
      </c>
      <c r="E163" s="110"/>
      <c r="F163" s="110">
        <f>VLOOKUP(H163,Feuil1!A$1:B$5,2,0)</f>
        <v>0.25</v>
      </c>
      <c r="G163" s="139">
        <f t="shared" si="798"/>
        <v>3</v>
      </c>
      <c r="H163" s="180" t="s">
        <v>149</v>
      </c>
      <c r="I163" s="141" t="s">
        <v>300</v>
      </c>
      <c r="J163" s="142">
        <v>49</v>
      </c>
      <c r="K163" s="142">
        <f>IF(J163&lt;&gt;"",MAX(K$1:K162)+1,"")</f>
        <v>139</v>
      </c>
      <c r="L163" s="248" t="s">
        <v>305</v>
      </c>
      <c r="M163" s="259">
        <v>3</v>
      </c>
      <c r="N163" s="250" t="str">
        <f>IF('RESULTAT GLOBAL'!D$25="NON","Non Mesuré","Très Satisfaisant")</f>
        <v>Très Satisfaisant</v>
      </c>
      <c r="O163" s="345" t="str">
        <f>IF('RESULTAT GLOBAL'!D$25="NON","Absence d'offre de restauration","")</f>
        <v/>
      </c>
      <c r="P163" s="346" t="str">
        <f t="shared" si="730"/>
        <v/>
      </c>
      <c r="Q163" s="248" t="s">
        <v>306</v>
      </c>
      <c r="R163" s="255" t="s">
        <v>67</v>
      </c>
      <c r="S163" s="143"/>
      <c r="U163" s="145">
        <f t="shared" si="799"/>
        <v>3</v>
      </c>
      <c r="V163" s="145">
        <f t="shared" ref="V163:V166" si="819">IF(N163="Très Satisfaisant",1,IF(N163="Satisfaisant",0.75,IF(N163="Insatisfaisant",0.25,IF(N163="Très Insatisfaisant",0,IF(N163="Non Mesuré","",0)))))</f>
        <v>1</v>
      </c>
      <c r="W163" s="145">
        <f t="shared" si="801"/>
        <v>3</v>
      </c>
      <c r="X163" s="145"/>
      <c r="Y163" s="145">
        <f t="shared" si="802"/>
        <v>0</v>
      </c>
      <c r="Z163" s="145"/>
      <c r="AA163" s="145">
        <f t="shared" si="803"/>
        <v>3</v>
      </c>
      <c r="AB163" s="145"/>
      <c r="AC163" s="151"/>
      <c r="AD163" s="150"/>
      <c r="AE163" s="147" t="str">
        <f t="shared" si="804"/>
        <v/>
      </c>
      <c r="AF163" s="147"/>
      <c r="AG163" s="147" t="str">
        <f t="shared" si="805"/>
        <v/>
      </c>
      <c r="AH163" s="147"/>
      <c r="AI163" s="147" t="str">
        <f t="shared" si="806"/>
        <v/>
      </c>
      <c r="AJ163" s="148"/>
      <c r="AK163" s="149"/>
      <c r="AL163" s="147"/>
      <c r="AM163" s="147" t="str">
        <f t="shared" si="807"/>
        <v/>
      </c>
      <c r="AN163" s="147"/>
      <c r="AO163" s="147" t="str">
        <f t="shared" si="808"/>
        <v/>
      </c>
      <c r="AP163" s="147"/>
      <c r="AQ163" s="147" t="str">
        <f t="shared" si="809"/>
        <v/>
      </c>
      <c r="AR163" s="148"/>
      <c r="AS163" s="149"/>
      <c r="AT163" s="147"/>
      <c r="AU163" s="147">
        <f t="shared" si="810"/>
        <v>3</v>
      </c>
      <c r="AV163" s="147"/>
      <c r="AW163" s="147">
        <f t="shared" si="811"/>
        <v>0</v>
      </c>
      <c r="AX163" s="147"/>
      <c r="AY163" s="147">
        <f t="shared" si="812"/>
        <v>3</v>
      </c>
      <c r="AZ163" s="148"/>
      <c r="BA163" s="149"/>
      <c r="BB163" s="147"/>
      <c r="BC163" s="147" t="str">
        <f t="shared" si="813"/>
        <v/>
      </c>
      <c r="BD163" s="147"/>
      <c r="BE163" s="147" t="str">
        <f t="shared" si="814"/>
        <v/>
      </c>
      <c r="BF163" s="147"/>
      <c r="BG163" s="147" t="str">
        <f t="shared" si="815"/>
        <v/>
      </c>
      <c r="BH163" s="148"/>
      <c r="BI163" s="149"/>
      <c r="BJ163" s="145"/>
      <c r="BK163" s="147" t="str">
        <f t="shared" si="816"/>
        <v/>
      </c>
      <c r="BL163" s="147"/>
      <c r="BM163" s="147" t="str">
        <f t="shared" si="817"/>
        <v/>
      </c>
      <c r="BN163" s="147"/>
      <c r="BO163" s="147" t="str">
        <f t="shared" si="818"/>
        <v/>
      </c>
      <c r="BP163" s="148"/>
      <c r="BQ163" s="149"/>
      <c r="BR163" s="145"/>
      <c r="BS163" s="147">
        <f t="shared" si="677"/>
        <v>3</v>
      </c>
      <c r="BT163" s="147"/>
      <c r="BU163" s="147">
        <f t="shared" si="678"/>
        <v>0</v>
      </c>
      <c r="BV163" s="147"/>
      <c r="BW163" s="147">
        <f t="shared" si="679"/>
        <v>3</v>
      </c>
      <c r="BX163" s="148"/>
      <c r="BY163" s="149"/>
      <c r="BZ163" s="150"/>
      <c r="CA163" s="147" t="str">
        <f t="shared" si="680"/>
        <v/>
      </c>
      <c r="CB163" s="147"/>
      <c r="CC163" s="147" t="str">
        <f t="shared" si="681"/>
        <v/>
      </c>
      <c r="CD163" s="147"/>
      <c r="CE163" s="147" t="str">
        <f t="shared" si="682"/>
        <v/>
      </c>
      <c r="CF163" s="148"/>
      <c r="CG163" s="144"/>
      <c r="CH163" s="144"/>
      <c r="CI163" s="147" t="str">
        <f t="shared" si="683"/>
        <v/>
      </c>
      <c r="CJ163" s="147"/>
      <c r="CK163" s="147" t="str">
        <f t="shared" si="684"/>
        <v/>
      </c>
      <c r="CL163" s="147"/>
      <c r="CM163" s="147" t="str">
        <f t="shared" si="685"/>
        <v/>
      </c>
      <c r="CN163" s="148"/>
      <c r="CO163" s="144"/>
    </row>
    <row r="164" spans="1:95" s="187" customFormat="1" ht="20.25" customHeight="1" x14ac:dyDescent="0.2">
      <c r="A164" s="139">
        <v>32</v>
      </c>
      <c r="B164" s="139" t="s">
        <v>64</v>
      </c>
      <c r="C164" s="111" t="str">
        <f t="shared" si="729"/>
        <v>5 - La salle de restauration</v>
      </c>
      <c r="D164" s="245" t="str">
        <f t="shared" si="797"/>
        <v>La mise en place de la table</v>
      </c>
      <c r="E164" s="110"/>
      <c r="F164" s="110">
        <f>VLOOKUP(H164,Feuil1!A$1:B$5,2,0)</f>
        <v>0.25</v>
      </c>
      <c r="G164" s="139">
        <f t="shared" si="798"/>
        <v>3</v>
      </c>
      <c r="H164" s="180" t="s">
        <v>149</v>
      </c>
      <c r="I164" s="141" t="s">
        <v>300</v>
      </c>
      <c r="J164" s="142">
        <v>49</v>
      </c>
      <c r="K164" s="142">
        <f>IF(J164&lt;&gt;"",MAX(K$1:K163)+1,"")</f>
        <v>140</v>
      </c>
      <c r="L164" s="248" t="s">
        <v>307</v>
      </c>
      <c r="M164" s="259">
        <v>3</v>
      </c>
      <c r="N164" s="250" t="str">
        <f>IF('RESULTAT GLOBAL'!D$25="NON","Non Mesuré","Très Satisfaisant")</f>
        <v>Très Satisfaisant</v>
      </c>
      <c r="O164" s="345" t="str">
        <f>IF('RESULTAT GLOBAL'!D$25="NON","Absence d'offre de restauration","")</f>
        <v/>
      </c>
      <c r="P164" s="346" t="str">
        <f t="shared" si="730"/>
        <v/>
      </c>
      <c r="Q164" s="248" t="s">
        <v>308</v>
      </c>
      <c r="R164" s="255" t="s">
        <v>67</v>
      </c>
      <c r="S164" s="143"/>
      <c r="U164" s="145">
        <f t="shared" si="799"/>
        <v>3</v>
      </c>
      <c r="V164" s="145">
        <f t="shared" si="819"/>
        <v>1</v>
      </c>
      <c r="W164" s="145">
        <f t="shared" si="801"/>
        <v>3</v>
      </c>
      <c r="X164" s="145"/>
      <c r="Y164" s="145">
        <f t="shared" si="802"/>
        <v>0</v>
      </c>
      <c r="Z164" s="145"/>
      <c r="AA164" s="145">
        <f t="shared" si="803"/>
        <v>3</v>
      </c>
      <c r="AB164" s="145"/>
      <c r="AC164" s="151"/>
      <c r="AD164" s="150"/>
      <c r="AE164" s="147" t="str">
        <f t="shared" si="804"/>
        <v/>
      </c>
      <c r="AF164" s="147"/>
      <c r="AG164" s="147" t="str">
        <f t="shared" si="805"/>
        <v/>
      </c>
      <c r="AH164" s="147"/>
      <c r="AI164" s="147" t="str">
        <f t="shared" si="806"/>
        <v/>
      </c>
      <c r="AJ164" s="148"/>
      <c r="AK164" s="149"/>
      <c r="AL164" s="147"/>
      <c r="AM164" s="147" t="str">
        <f t="shared" si="807"/>
        <v/>
      </c>
      <c r="AN164" s="147"/>
      <c r="AO164" s="147" t="str">
        <f t="shared" si="808"/>
        <v/>
      </c>
      <c r="AP164" s="147"/>
      <c r="AQ164" s="147" t="str">
        <f t="shared" si="809"/>
        <v/>
      </c>
      <c r="AR164" s="148"/>
      <c r="AS164" s="149"/>
      <c r="AT164" s="147"/>
      <c r="AU164" s="147">
        <f t="shared" si="810"/>
        <v>3</v>
      </c>
      <c r="AV164" s="147"/>
      <c r="AW164" s="147">
        <f t="shared" si="811"/>
        <v>0</v>
      </c>
      <c r="AX164" s="147"/>
      <c r="AY164" s="147">
        <f t="shared" si="812"/>
        <v>3</v>
      </c>
      <c r="AZ164" s="148"/>
      <c r="BA164" s="149"/>
      <c r="BB164" s="147"/>
      <c r="BC164" s="147" t="str">
        <f t="shared" si="813"/>
        <v/>
      </c>
      <c r="BD164" s="147"/>
      <c r="BE164" s="147" t="str">
        <f t="shared" si="814"/>
        <v/>
      </c>
      <c r="BF164" s="147"/>
      <c r="BG164" s="147" t="str">
        <f t="shared" si="815"/>
        <v/>
      </c>
      <c r="BH164" s="148"/>
      <c r="BI164" s="149"/>
      <c r="BJ164" s="145"/>
      <c r="BK164" s="147" t="str">
        <f t="shared" si="816"/>
        <v/>
      </c>
      <c r="BL164" s="147"/>
      <c r="BM164" s="147" t="str">
        <f t="shared" si="817"/>
        <v/>
      </c>
      <c r="BN164" s="147"/>
      <c r="BO164" s="147" t="str">
        <f t="shared" si="818"/>
        <v/>
      </c>
      <c r="BP164" s="148"/>
      <c r="BQ164" s="149"/>
      <c r="BR164" s="145"/>
      <c r="BS164" s="147" t="str">
        <f t="shared" si="677"/>
        <v/>
      </c>
      <c r="BT164" s="147"/>
      <c r="BU164" s="147" t="str">
        <f t="shared" si="678"/>
        <v/>
      </c>
      <c r="BV164" s="147"/>
      <c r="BW164" s="147" t="str">
        <f t="shared" si="679"/>
        <v/>
      </c>
      <c r="BX164" s="148"/>
      <c r="BY164" s="149"/>
      <c r="BZ164" s="150"/>
      <c r="CA164" s="147">
        <f t="shared" si="680"/>
        <v>3</v>
      </c>
      <c r="CB164" s="147"/>
      <c r="CC164" s="147">
        <f t="shared" si="681"/>
        <v>0</v>
      </c>
      <c r="CD164" s="147"/>
      <c r="CE164" s="147">
        <f t="shared" si="682"/>
        <v>3</v>
      </c>
      <c r="CF164" s="148"/>
      <c r="CG164" s="144"/>
      <c r="CH164" s="144"/>
      <c r="CI164" s="147" t="str">
        <f t="shared" si="683"/>
        <v/>
      </c>
      <c r="CJ164" s="147"/>
      <c r="CK164" s="147" t="str">
        <f t="shared" si="684"/>
        <v/>
      </c>
      <c r="CL164" s="147"/>
      <c r="CM164" s="147" t="str">
        <f t="shared" si="685"/>
        <v/>
      </c>
      <c r="CN164" s="148"/>
      <c r="CO164" s="144"/>
    </row>
    <row r="165" spans="1:95" s="187" customFormat="1" ht="41.25" customHeight="1" x14ac:dyDescent="0.2">
      <c r="A165" s="139">
        <v>31</v>
      </c>
      <c r="B165" s="139" t="s">
        <v>55</v>
      </c>
      <c r="C165" s="111" t="str">
        <f t="shared" si="729"/>
        <v>5 - La salle de restauration</v>
      </c>
      <c r="D165" s="245" t="str">
        <f t="shared" si="797"/>
        <v>La mise en place de la table</v>
      </c>
      <c r="E165" s="110"/>
      <c r="F165" s="110">
        <f>VLOOKUP(H165,Feuil1!A$1:B$5,2,0)</f>
        <v>0.25</v>
      </c>
      <c r="G165" s="139">
        <f t="shared" si="798"/>
        <v>3</v>
      </c>
      <c r="H165" s="180" t="s">
        <v>149</v>
      </c>
      <c r="I165" s="141" t="s">
        <v>300</v>
      </c>
      <c r="J165" s="142">
        <v>49</v>
      </c>
      <c r="K165" s="142">
        <f>IF(J165&lt;&gt;"",MAX(K$1:K164)+1,"")</f>
        <v>141</v>
      </c>
      <c r="L165" s="248" t="s">
        <v>309</v>
      </c>
      <c r="M165" s="259">
        <v>3</v>
      </c>
      <c r="N165" s="250" t="str">
        <f>IF('RESULTAT GLOBAL'!D$25="NON","Non Mesuré","Très Satisfaisant")</f>
        <v>Très Satisfaisant</v>
      </c>
      <c r="O165" s="345" t="str">
        <f>IF('RESULTAT GLOBAL'!D$25="NON","Absence d'offre de restauration","")</f>
        <v/>
      </c>
      <c r="P165" s="346" t="str">
        <f t="shared" si="730"/>
        <v/>
      </c>
      <c r="Q165" s="248" t="s">
        <v>310</v>
      </c>
      <c r="R165" s="255" t="s">
        <v>67</v>
      </c>
      <c r="S165" s="143"/>
      <c r="U165" s="145">
        <f t="shared" si="799"/>
        <v>3</v>
      </c>
      <c r="V165" s="145">
        <f t="shared" si="819"/>
        <v>1</v>
      </c>
      <c r="W165" s="145">
        <f t="shared" si="801"/>
        <v>3</v>
      </c>
      <c r="X165" s="145"/>
      <c r="Y165" s="145">
        <f t="shared" si="802"/>
        <v>0</v>
      </c>
      <c r="Z165" s="145"/>
      <c r="AA165" s="145">
        <f t="shared" si="803"/>
        <v>3</v>
      </c>
      <c r="AB165" s="145"/>
      <c r="AC165" s="151"/>
      <c r="AD165" s="150"/>
      <c r="AE165" s="147" t="str">
        <f t="shared" si="804"/>
        <v/>
      </c>
      <c r="AF165" s="147"/>
      <c r="AG165" s="147" t="str">
        <f t="shared" si="805"/>
        <v/>
      </c>
      <c r="AH165" s="147"/>
      <c r="AI165" s="147" t="str">
        <f t="shared" si="806"/>
        <v/>
      </c>
      <c r="AJ165" s="148"/>
      <c r="AK165" s="149"/>
      <c r="AL165" s="147"/>
      <c r="AM165" s="147" t="str">
        <f t="shared" si="807"/>
        <v/>
      </c>
      <c r="AN165" s="147"/>
      <c r="AO165" s="147" t="str">
        <f t="shared" si="808"/>
        <v/>
      </c>
      <c r="AP165" s="147"/>
      <c r="AQ165" s="147" t="str">
        <f t="shared" si="809"/>
        <v/>
      </c>
      <c r="AR165" s="148"/>
      <c r="AS165" s="149"/>
      <c r="AT165" s="147"/>
      <c r="AU165" s="147">
        <f t="shared" si="810"/>
        <v>3</v>
      </c>
      <c r="AV165" s="147"/>
      <c r="AW165" s="147">
        <f t="shared" si="811"/>
        <v>0</v>
      </c>
      <c r="AX165" s="147"/>
      <c r="AY165" s="147">
        <f t="shared" si="812"/>
        <v>3</v>
      </c>
      <c r="AZ165" s="148"/>
      <c r="BA165" s="149"/>
      <c r="BB165" s="147"/>
      <c r="BC165" s="147" t="str">
        <f t="shared" si="813"/>
        <v/>
      </c>
      <c r="BD165" s="147"/>
      <c r="BE165" s="147" t="str">
        <f t="shared" si="814"/>
        <v/>
      </c>
      <c r="BF165" s="147"/>
      <c r="BG165" s="147" t="str">
        <f t="shared" si="815"/>
        <v/>
      </c>
      <c r="BH165" s="148"/>
      <c r="BI165" s="149"/>
      <c r="BJ165" s="145"/>
      <c r="BK165" s="147" t="str">
        <f t="shared" si="816"/>
        <v/>
      </c>
      <c r="BL165" s="147"/>
      <c r="BM165" s="147" t="str">
        <f t="shared" si="817"/>
        <v/>
      </c>
      <c r="BN165" s="147"/>
      <c r="BO165" s="147" t="str">
        <f t="shared" si="818"/>
        <v/>
      </c>
      <c r="BP165" s="148"/>
      <c r="BQ165" s="149"/>
      <c r="BR165" s="145"/>
      <c r="BS165" s="147">
        <f t="shared" si="677"/>
        <v>3</v>
      </c>
      <c r="BT165" s="147"/>
      <c r="BU165" s="147">
        <f t="shared" si="678"/>
        <v>0</v>
      </c>
      <c r="BV165" s="147"/>
      <c r="BW165" s="147">
        <f t="shared" si="679"/>
        <v>3</v>
      </c>
      <c r="BX165" s="148"/>
      <c r="BY165" s="149"/>
      <c r="BZ165" s="150"/>
      <c r="CA165" s="147" t="str">
        <f t="shared" si="680"/>
        <v/>
      </c>
      <c r="CB165" s="147"/>
      <c r="CC165" s="147" t="str">
        <f t="shared" si="681"/>
        <v/>
      </c>
      <c r="CD165" s="147"/>
      <c r="CE165" s="147" t="str">
        <f t="shared" si="682"/>
        <v/>
      </c>
      <c r="CF165" s="148"/>
      <c r="CG165" s="144"/>
      <c r="CH165" s="144"/>
      <c r="CI165" s="147" t="str">
        <f t="shared" si="683"/>
        <v/>
      </c>
      <c r="CJ165" s="147"/>
      <c r="CK165" s="147" t="str">
        <f t="shared" si="684"/>
        <v/>
      </c>
      <c r="CL165" s="147"/>
      <c r="CM165" s="147" t="str">
        <f t="shared" si="685"/>
        <v/>
      </c>
      <c r="CN165" s="148"/>
      <c r="CO165" s="144"/>
    </row>
    <row r="166" spans="1:95" s="187" customFormat="1" ht="20.25" customHeight="1" x14ac:dyDescent="0.2">
      <c r="A166" s="139">
        <v>32</v>
      </c>
      <c r="B166" s="139" t="s">
        <v>64</v>
      </c>
      <c r="C166" s="111" t="str">
        <f t="shared" si="729"/>
        <v>5 - La salle de restauration</v>
      </c>
      <c r="D166" s="245" t="str">
        <f t="shared" si="797"/>
        <v>La mise en place de la table</v>
      </c>
      <c r="E166" s="110"/>
      <c r="F166" s="110">
        <f>VLOOKUP(H166,Feuil1!A$1:B$5,2,0)</f>
        <v>0.25</v>
      </c>
      <c r="G166" s="139">
        <f t="shared" si="798"/>
        <v>3</v>
      </c>
      <c r="H166" s="180" t="s">
        <v>149</v>
      </c>
      <c r="I166" s="141" t="s">
        <v>300</v>
      </c>
      <c r="J166" s="142">
        <v>49</v>
      </c>
      <c r="K166" s="142">
        <f>IF(J166&lt;&gt;"",MAX(K$1:K165)+1,"")</f>
        <v>142</v>
      </c>
      <c r="L166" s="336" t="s">
        <v>311</v>
      </c>
      <c r="M166" s="337">
        <v>3</v>
      </c>
      <c r="N166" s="338" t="str">
        <f>IF('RESULTAT GLOBAL'!D$25="NON","Non Mesuré","Très Satisfaisant")</f>
        <v>Très Satisfaisant</v>
      </c>
      <c r="O166" s="343" t="str">
        <f>IF('RESULTAT GLOBAL'!D$25="NON","Absence d'offre de restauration","")</f>
        <v/>
      </c>
      <c r="P166" s="340" t="str">
        <f t="shared" si="730"/>
        <v/>
      </c>
      <c r="Q166" s="336" t="s">
        <v>308</v>
      </c>
      <c r="R166" s="348" t="s">
        <v>67</v>
      </c>
      <c r="S166" s="143"/>
      <c r="U166" s="145">
        <f t="shared" si="799"/>
        <v>3</v>
      </c>
      <c r="V166" s="145">
        <f t="shared" si="819"/>
        <v>1</v>
      </c>
      <c r="W166" s="145">
        <f t="shared" si="801"/>
        <v>3</v>
      </c>
      <c r="X166" s="145"/>
      <c r="Y166" s="145">
        <f t="shared" si="802"/>
        <v>0</v>
      </c>
      <c r="Z166" s="145"/>
      <c r="AA166" s="145">
        <f t="shared" si="803"/>
        <v>3</v>
      </c>
      <c r="AB166" s="145"/>
      <c r="AC166" s="151"/>
      <c r="AD166" s="150"/>
      <c r="AE166" s="147" t="str">
        <f t="shared" si="804"/>
        <v/>
      </c>
      <c r="AF166" s="147"/>
      <c r="AG166" s="147" t="str">
        <f t="shared" si="805"/>
        <v/>
      </c>
      <c r="AH166" s="147"/>
      <c r="AI166" s="147" t="str">
        <f t="shared" si="806"/>
        <v/>
      </c>
      <c r="AJ166" s="148"/>
      <c r="AK166" s="149"/>
      <c r="AL166" s="147"/>
      <c r="AM166" s="147" t="str">
        <f t="shared" si="807"/>
        <v/>
      </c>
      <c r="AN166" s="147"/>
      <c r="AO166" s="147" t="str">
        <f t="shared" si="808"/>
        <v/>
      </c>
      <c r="AP166" s="147"/>
      <c r="AQ166" s="147" t="str">
        <f t="shared" si="809"/>
        <v/>
      </c>
      <c r="AR166" s="148"/>
      <c r="AS166" s="149"/>
      <c r="AT166" s="147"/>
      <c r="AU166" s="147">
        <f t="shared" si="810"/>
        <v>3</v>
      </c>
      <c r="AV166" s="147"/>
      <c r="AW166" s="147">
        <f t="shared" si="811"/>
        <v>0</v>
      </c>
      <c r="AX166" s="147"/>
      <c r="AY166" s="147">
        <f t="shared" si="812"/>
        <v>3</v>
      </c>
      <c r="AZ166" s="148"/>
      <c r="BA166" s="149"/>
      <c r="BB166" s="147"/>
      <c r="BC166" s="147" t="str">
        <f t="shared" si="813"/>
        <v/>
      </c>
      <c r="BD166" s="147"/>
      <c r="BE166" s="147" t="str">
        <f t="shared" si="814"/>
        <v/>
      </c>
      <c r="BF166" s="147"/>
      <c r="BG166" s="147" t="str">
        <f t="shared" si="815"/>
        <v/>
      </c>
      <c r="BH166" s="148"/>
      <c r="BI166" s="149"/>
      <c r="BJ166" s="145"/>
      <c r="BK166" s="147" t="str">
        <f t="shared" si="816"/>
        <v/>
      </c>
      <c r="BL166" s="147"/>
      <c r="BM166" s="147" t="str">
        <f t="shared" si="817"/>
        <v/>
      </c>
      <c r="BN166" s="147"/>
      <c r="BO166" s="147" t="str">
        <f t="shared" si="818"/>
        <v/>
      </c>
      <c r="BP166" s="148"/>
      <c r="BQ166" s="149"/>
      <c r="BR166" s="145"/>
      <c r="BS166" s="147" t="str">
        <f t="shared" si="677"/>
        <v/>
      </c>
      <c r="BT166" s="147"/>
      <c r="BU166" s="147" t="str">
        <f t="shared" si="678"/>
        <v/>
      </c>
      <c r="BV166" s="147"/>
      <c r="BW166" s="147" t="str">
        <f t="shared" si="679"/>
        <v/>
      </c>
      <c r="BX166" s="148"/>
      <c r="BY166" s="149"/>
      <c r="BZ166" s="150"/>
      <c r="CA166" s="147">
        <f t="shared" si="680"/>
        <v>3</v>
      </c>
      <c r="CB166" s="147"/>
      <c r="CC166" s="147">
        <f t="shared" si="681"/>
        <v>0</v>
      </c>
      <c r="CD166" s="147"/>
      <c r="CE166" s="147">
        <f t="shared" si="682"/>
        <v>3</v>
      </c>
      <c r="CF166" s="148"/>
      <c r="CG166" s="144"/>
      <c r="CH166" s="144"/>
      <c r="CI166" s="147" t="str">
        <f t="shared" si="683"/>
        <v/>
      </c>
      <c r="CJ166" s="147"/>
      <c r="CK166" s="147" t="str">
        <f t="shared" si="684"/>
        <v/>
      </c>
      <c r="CL166" s="147"/>
      <c r="CM166" s="147" t="str">
        <f t="shared" si="685"/>
        <v/>
      </c>
      <c r="CN166" s="148"/>
      <c r="CO166" s="144"/>
    </row>
    <row r="167" spans="1:95" s="187" customFormat="1" ht="30" customHeight="1" x14ac:dyDescent="0.2">
      <c r="A167" s="139"/>
      <c r="B167" s="139"/>
      <c r="C167" s="111" t="str">
        <f t="shared" ref="C167:C199" si="820">L$167</f>
        <v>6 - LES PRODUITS DE LA TABLE</v>
      </c>
      <c r="D167" s="245"/>
      <c r="E167" s="110"/>
      <c r="F167" s="110" t="e">
        <f>VLOOKUP(H167,Feuil1!A$1:B$5,2,0)</f>
        <v>#N/A</v>
      </c>
      <c r="G167" s="139"/>
      <c r="H167" s="140"/>
      <c r="I167" s="141"/>
      <c r="J167" s="142"/>
      <c r="K167" s="296" t="str">
        <f>IF(J167&lt;&gt;"",MAX(K$1:K166)+1,"")</f>
        <v/>
      </c>
      <c r="L167" s="402" t="s">
        <v>312</v>
      </c>
      <c r="M167" s="403" t="s">
        <v>28</v>
      </c>
      <c r="N167" s="404" t="s">
        <v>29</v>
      </c>
      <c r="O167" s="405" t="s">
        <v>30</v>
      </c>
      <c r="P167" s="409" t="str">
        <f t="shared" si="730"/>
        <v/>
      </c>
      <c r="Q167" s="407" t="s">
        <v>31</v>
      </c>
      <c r="R167" s="408" t="s">
        <v>487</v>
      </c>
      <c r="S167" s="143"/>
      <c r="U167" s="145"/>
      <c r="V167" s="145"/>
      <c r="W167" s="145"/>
      <c r="X167" s="145">
        <f>SUM(W147:W166)</f>
        <v>65</v>
      </c>
      <c r="Y167" s="145"/>
      <c r="Z167" s="145">
        <f>SUM(Y147:Y166)</f>
        <v>0</v>
      </c>
      <c r="AA167" s="145"/>
      <c r="AB167" s="145">
        <f>SUM(AA147:AA166)</f>
        <v>65</v>
      </c>
      <c r="AC167" s="146">
        <f>X167/AB167</f>
        <v>1</v>
      </c>
      <c r="AD167" s="146"/>
      <c r="AE167" s="147"/>
      <c r="AF167" s="147"/>
      <c r="AG167" s="147"/>
      <c r="AH167" s="147"/>
      <c r="AI167" s="147"/>
      <c r="AJ167" s="148"/>
      <c r="AK167" s="149"/>
      <c r="AL167" s="147"/>
      <c r="AM167" s="147"/>
      <c r="AN167" s="147"/>
      <c r="AO167" s="147"/>
      <c r="AP167" s="147"/>
      <c r="AQ167" s="147"/>
      <c r="AR167" s="148"/>
      <c r="AS167" s="149"/>
      <c r="AT167" s="147"/>
      <c r="AU167" s="147"/>
      <c r="AV167" s="147"/>
      <c r="AW167" s="147"/>
      <c r="AX167" s="147"/>
      <c r="AY167" s="147"/>
      <c r="AZ167" s="148"/>
      <c r="BA167" s="149"/>
      <c r="BB167" s="147"/>
      <c r="BC167" s="147"/>
      <c r="BD167" s="147"/>
      <c r="BE167" s="147"/>
      <c r="BF167" s="147"/>
      <c r="BG167" s="147"/>
      <c r="BH167" s="148"/>
      <c r="BI167" s="149"/>
      <c r="BJ167" s="145"/>
      <c r="BK167" s="147"/>
      <c r="BL167" s="147"/>
      <c r="BM167" s="147"/>
      <c r="BN167" s="147"/>
      <c r="BO167" s="147"/>
      <c r="BP167" s="148"/>
      <c r="BQ167" s="149"/>
      <c r="BR167" s="145"/>
      <c r="BS167" s="147"/>
      <c r="BT167" s="147"/>
      <c r="BU167" s="147"/>
      <c r="BV167" s="147"/>
      <c r="BW167" s="147"/>
      <c r="BX167" s="148"/>
      <c r="BY167" s="149"/>
      <c r="BZ167" s="150"/>
      <c r="CA167" s="147"/>
      <c r="CB167" s="147"/>
      <c r="CC167" s="147"/>
      <c r="CD167" s="147"/>
      <c r="CE167" s="147"/>
      <c r="CF167" s="148"/>
      <c r="CG167" s="144"/>
      <c r="CH167" s="144"/>
      <c r="CI167" s="147"/>
      <c r="CJ167" s="147"/>
      <c r="CK167" s="147"/>
      <c r="CL167" s="147"/>
      <c r="CM167" s="147"/>
      <c r="CN167" s="148"/>
      <c r="CO167" s="144"/>
    </row>
    <row r="168" spans="1:95" s="137" customFormat="1" ht="42" customHeight="1" x14ac:dyDescent="0.25">
      <c r="A168" s="110"/>
      <c r="B168" s="110"/>
      <c r="C168" s="111" t="str">
        <f t="shared" si="820"/>
        <v>6 - LES PRODUITS DE LA TABLE</v>
      </c>
      <c r="D168" s="245" t="str">
        <f t="shared" ref="D168:D173" si="821">L$168</f>
        <v>Les boissons froides</v>
      </c>
      <c r="E168" s="110"/>
      <c r="F168" s="110" t="e">
        <f>VLOOKUP(H168,Feuil1!A$1:B$5,2,0)</f>
        <v>#N/A</v>
      </c>
      <c r="G168" s="110"/>
      <c r="H168" s="186"/>
      <c r="I168" s="183"/>
      <c r="J168" s="153"/>
      <c r="K168" s="134" t="str">
        <f>IF(J168&lt;&gt;"",MAX(K$1:K167)+1,"")</f>
        <v/>
      </c>
      <c r="L168" s="184" t="s">
        <v>313</v>
      </c>
      <c r="M168" s="135"/>
      <c r="N168" s="240"/>
      <c r="O168" s="300"/>
      <c r="P168" s="238" t="str">
        <f t="shared" si="730"/>
        <v/>
      </c>
      <c r="Q168" s="143" t="s">
        <v>314</v>
      </c>
      <c r="R168" s="309"/>
      <c r="S168" s="185"/>
      <c r="U168" s="154"/>
      <c r="V168" s="154"/>
      <c r="W168" s="154"/>
      <c r="X168" s="154"/>
      <c r="Y168" s="154"/>
      <c r="Z168" s="154"/>
      <c r="AA168" s="154"/>
      <c r="AB168" s="154"/>
      <c r="AC168" s="156"/>
      <c r="AD168" s="156"/>
      <c r="AE168" s="157"/>
      <c r="AF168" s="157"/>
      <c r="AG168" s="157"/>
      <c r="AH168" s="157"/>
      <c r="AI168" s="157"/>
      <c r="AJ168" s="158"/>
      <c r="AK168" s="159"/>
      <c r="AL168" s="157"/>
      <c r="AM168" s="157"/>
      <c r="AN168" s="157"/>
      <c r="AO168" s="157"/>
      <c r="AP168" s="157"/>
      <c r="AQ168" s="157"/>
      <c r="AR168" s="158"/>
      <c r="AS168" s="159"/>
      <c r="AT168" s="157"/>
      <c r="AU168" s="157"/>
      <c r="AV168" s="157"/>
      <c r="AW168" s="157"/>
      <c r="AX168" s="157"/>
      <c r="AY168" s="157"/>
      <c r="AZ168" s="158"/>
      <c r="BA168" s="159"/>
      <c r="BB168" s="157"/>
      <c r="BC168" s="157"/>
      <c r="BD168" s="157"/>
      <c r="BE168" s="157"/>
      <c r="BF168" s="157"/>
      <c r="BG168" s="157"/>
      <c r="BH168" s="158"/>
      <c r="BI168" s="159"/>
      <c r="BJ168" s="154"/>
      <c r="BK168" s="157"/>
      <c r="BL168" s="157"/>
      <c r="BM168" s="157"/>
      <c r="BN168" s="157"/>
      <c r="BO168" s="157"/>
      <c r="BP168" s="158"/>
      <c r="BQ168" s="159"/>
      <c r="BR168" s="154"/>
      <c r="BS168" s="157" t="str">
        <f t="shared" ref="BS168:BS209" si="822">IF(A168=31,W168,"")</f>
        <v/>
      </c>
      <c r="BT168" s="157"/>
      <c r="BU168" s="157" t="str">
        <f t="shared" ref="BU168:BU209" si="823">IF(A168=31,Y168,"")</f>
        <v/>
      </c>
      <c r="BV168" s="157"/>
      <c r="BW168" s="157" t="str">
        <f t="shared" ref="BW168:BW209" si="824">IF(A168=31,AA168,"")</f>
        <v/>
      </c>
      <c r="BX168" s="158"/>
      <c r="BY168" s="159"/>
      <c r="BZ168" s="160"/>
      <c r="CA168" s="157" t="str">
        <f t="shared" ref="CA168:CA209" si="825">IF(A168=32,W168,"")</f>
        <v/>
      </c>
      <c r="CB168" s="157"/>
      <c r="CC168" s="157" t="str">
        <f t="shared" ref="CC168:CC209" si="826">IF(A168=32,Y168,"")</f>
        <v/>
      </c>
      <c r="CD168" s="157"/>
      <c r="CE168" s="157" t="str">
        <f t="shared" ref="CE168:CE209" si="827">IF(A168=32,AA168,"")</f>
        <v/>
      </c>
      <c r="CF168" s="158"/>
      <c r="CG168" s="161"/>
      <c r="CH168" s="161"/>
      <c r="CI168" s="157" t="str">
        <f t="shared" ref="CI168:CI209" si="828">IF(A168=33,W168,"")</f>
        <v/>
      </c>
      <c r="CJ168" s="157"/>
      <c r="CK168" s="157" t="str">
        <f t="shared" ref="CK168:CK209" si="829">IF(A168=33,Y168,"")</f>
        <v/>
      </c>
      <c r="CL168" s="157"/>
      <c r="CM168" s="157" t="str">
        <f t="shared" ref="CM168:CM209" si="830">IF(A168=33,AA168,"")</f>
        <v/>
      </c>
      <c r="CN168" s="158"/>
      <c r="CO168" s="161"/>
    </row>
    <row r="169" spans="1:95" s="187" customFormat="1" ht="21" customHeight="1" x14ac:dyDescent="0.2">
      <c r="A169" s="139"/>
      <c r="B169" s="139" t="s">
        <v>55</v>
      </c>
      <c r="C169" s="111" t="str">
        <f t="shared" si="820"/>
        <v>6 - LES PRODUITS DE LA TABLE</v>
      </c>
      <c r="D169" s="245" t="str">
        <f t="shared" si="821"/>
        <v>Les boissons froides</v>
      </c>
      <c r="E169" s="110"/>
      <c r="F169" s="110">
        <f>VLOOKUP(H169,Feuil1!A$1:B$5,2,0)</f>
        <v>0.2</v>
      </c>
      <c r="G169" s="139">
        <f>IF(H169="Information et Communication",1,IF(H169="Savoir-faire Savoir-être",2,IF(H169="Confort et hygiène",3,IF(H169="Qualité de la prestation",5,IF(H169="Développement Durable",4)))))</f>
        <v>5</v>
      </c>
      <c r="H169" s="180" t="s">
        <v>154</v>
      </c>
      <c r="I169" s="141" t="s">
        <v>315</v>
      </c>
      <c r="J169" s="142">
        <v>44</v>
      </c>
      <c r="K169" s="142">
        <f>IF(J169&lt;&gt;"",MAX(K$1:K168)+1,"")</f>
        <v>143</v>
      </c>
      <c r="L169" s="321" t="s">
        <v>316</v>
      </c>
      <c r="M169" s="322">
        <v>1</v>
      </c>
      <c r="N169" s="323" t="s">
        <v>0</v>
      </c>
      <c r="O169" s="324"/>
      <c r="P169" s="325" t="str">
        <f t="shared" si="730"/>
        <v/>
      </c>
      <c r="Q169" s="321" t="s">
        <v>317</v>
      </c>
      <c r="R169" s="342" t="s">
        <v>67</v>
      </c>
      <c r="S169" s="143"/>
      <c r="U169" s="145">
        <f t="shared" ref="U169:U173" si="831">M169</f>
        <v>1</v>
      </c>
      <c r="V169" s="145">
        <f t="shared" ref="V169:V173" si="832">IF(N169="OUI",1,IF(N169="NON",0,IF(N169="Non Mesuré","",0)))</f>
        <v>1</v>
      </c>
      <c r="W169" s="145">
        <f t="shared" ref="W169:W173" si="833">IF(N169&lt;&gt;"Non Mesuré",U169*V169,"")</f>
        <v>1</v>
      </c>
      <c r="X169" s="145"/>
      <c r="Y169" s="145">
        <f t="shared" ref="Y169:Y173" si="834">IF(N169="Non Mesuré",U169,0)</f>
        <v>0</v>
      </c>
      <c r="Z169" s="145"/>
      <c r="AA169" s="145">
        <f t="shared" ref="AA169:AA173" si="835">U169-Y169</f>
        <v>1</v>
      </c>
      <c r="AB169" s="145"/>
      <c r="AC169" s="146"/>
      <c r="AD169" s="146"/>
      <c r="AE169" s="147" t="str">
        <f t="shared" ref="AE169:AE173" si="836">IF(G169=1,W169,"")</f>
        <v/>
      </c>
      <c r="AF169" s="147"/>
      <c r="AG169" s="147" t="str">
        <f t="shared" ref="AG169:AG173" si="837">IF(G169=1,Y169,"")</f>
        <v/>
      </c>
      <c r="AH169" s="147"/>
      <c r="AI169" s="147" t="str">
        <f t="shared" ref="AI169:AI173" si="838">IF(G169=1,AA169,"")</f>
        <v/>
      </c>
      <c r="AJ169" s="148"/>
      <c r="AK169" s="149"/>
      <c r="AL169" s="147"/>
      <c r="AM169" s="147" t="str">
        <f t="shared" ref="AM169:AM173" si="839">IF(G169=2,W169,"")</f>
        <v/>
      </c>
      <c r="AN169" s="147"/>
      <c r="AO169" s="147" t="str">
        <f t="shared" ref="AO169:AO173" si="840">IF(G169=2,Y169,"")</f>
        <v/>
      </c>
      <c r="AP169" s="147"/>
      <c r="AQ169" s="147" t="str">
        <f t="shared" ref="AQ169:AQ173" si="841">IF(G169=2,AA169,"")</f>
        <v/>
      </c>
      <c r="AR169" s="148"/>
      <c r="AS169" s="149"/>
      <c r="AT169" s="147"/>
      <c r="AU169" s="147" t="str">
        <f t="shared" ref="AU169:AU173" si="842">IF(G169=3,W169,"")</f>
        <v/>
      </c>
      <c r="AV169" s="147"/>
      <c r="AW169" s="147" t="str">
        <f t="shared" ref="AW169:AW173" si="843">IF(G169=3,Y169,"")</f>
        <v/>
      </c>
      <c r="AX169" s="147"/>
      <c r="AY169" s="147" t="str">
        <f t="shared" ref="AY169:AY173" si="844">IF(G169=3,AA169,"")</f>
        <v/>
      </c>
      <c r="AZ169" s="148"/>
      <c r="BA169" s="149"/>
      <c r="BB169" s="147"/>
      <c r="BC169" s="147" t="str">
        <f t="shared" ref="BC169:BC173" si="845">IF(G169=4,W169,"")</f>
        <v/>
      </c>
      <c r="BD169" s="147"/>
      <c r="BE169" s="147" t="str">
        <f t="shared" ref="BE169:BE173" si="846">IF(G169=4,Y169,"")</f>
        <v/>
      </c>
      <c r="BF169" s="147"/>
      <c r="BG169" s="147" t="str">
        <f t="shared" ref="BG169:BG173" si="847">IF(G169=4,AA169,"")</f>
        <v/>
      </c>
      <c r="BH169" s="148"/>
      <c r="BI169" s="149"/>
      <c r="BJ169" s="145"/>
      <c r="BK169" s="147">
        <f t="shared" ref="BK169:BK173" si="848">IF(G169=5,W169,"")</f>
        <v>1</v>
      </c>
      <c r="BL169" s="147"/>
      <c r="BM169" s="147">
        <f t="shared" ref="BM169:BM173" si="849">IF(G169=5,Y169,"")</f>
        <v>0</v>
      </c>
      <c r="BN169" s="147"/>
      <c r="BO169" s="147">
        <f t="shared" ref="BO169:BO173" si="850">IF(G169=5,AA169,"")</f>
        <v>1</v>
      </c>
      <c r="BP169" s="148"/>
      <c r="BQ169" s="149"/>
      <c r="BR169" s="145"/>
      <c r="BS169" s="147" t="str">
        <f t="shared" si="822"/>
        <v/>
      </c>
      <c r="BT169" s="147"/>
      <c r="BU169" s="147" t="str">
        <f t="shared" si="823"/>
        <v/>
      </c>
      <c r="BV169" s="147"/>
      <c r="BW169" s="147" t="str">
        <f t="shared" si="824"/>
        <v/>
      </c>
      <c r="BX169" s="148"/>
      <c r="BY169" s="149"/>
      <c r="BZ169" s="150"/>
      <c r="CA169" s="147" t="str">
        <f t="shared" si="825"/>
        <v/>
      </c>
      <c r="CB169" s="147"/>
      <c r="CC169" s="147" t="str">
        <f t="shared" si="826"/>
        <v/>
      </c>
      <c r="CD169" s="147"/>
      <c r="CE169" s="147" t="str">
        <f t="shared" si="827"/>
        <v/>
      </c>
      <c r="CF169" s="148"/>
      <c r="CG169" s="144"/>
      <c r="CH169" s="144"/>
      <c r="CI169" s="147" t="str">
        <f t="shared" si="828"/>
        <v/>
      </c>
      <c r="CJ169" s="147"/>
      <c r="CK169" s="147" t="str">
        <f t="shared" si="829"/>
        <v/>
      </c>
      <c r="CL169" s="147"/>
      <c r="CM169" s="147" t="str">
        <f t="shared" si="830"/>
        <v/>
      </c>
      <c r="CN169" s="148"/>
      <c r="CO169" s="144"/>
      <c r="CP169" s="144"/>
      <c r="CQ169" s="144"/>
    </row>
    <row r="170" spans="1:95" s="187" customFormat="1" ht="21" customHeight="1" x14ac:dyDescent="0.2">
      <c r="A170" s="139"/>
      <c r="B170" s="139" t="s">
        <v>55</v>
      </c>
      <c r="C170" s="111" t="str">
        <f t="shared" si="820"/>
        <v>6 - LES PRODUITS DE LA TABLE</v>
      </c>
      <c r="D170" s="245" t="str">
        <f t="shared" si="821"/>
        <v>Les boissons froides</v>
      </c>
      <c r="E170" s="110"/>
      <c r="F170" s="110">
        <f>VLOOKUP(H170,Feuil1!A$1:B$5,2,0)</f>
        <v>0.2</v>
      </c>
      <c r="G170" s="139">
        <f>IF(H170="Information et Communication",1,IF(H170="Savoir-faire Savoir-être",2,IF(H170="Confort et hygiène",3,IF(H170="Qualité de la prestation",5,IF(H170="Développement Durable",4)))))</f>
        <v>5</v>
      </c>
      <c r="H170" s="180" t="s">
        <v>154</v>
      </c>
      <c r="I170" s="141" t="s">
        <v>315</v>
      </c>
      <c r="J170" s="142">
        <v>44</v>
      </c>
      <c r="K170" s="142">
        <f>IF(J170&lt;&gt;"",MAX(K$1:K169)+1,"")</f>
        <v>144</v>
      </c>
      <c r="L170" s="248" t="s">
        <v>548</v>
      </c>
      <c r="M170" s="259">
        <v>1</v>
      </c>
      <c r="N170" s="250" t="s">
        <v>0</v>
      </c>
      <c r="O170" s="345"/>
      <c r="P170" s="346" t="str">
        <f t="shared" si="730"/>
        <v/>
      </c>
      <c r="Q170" s="248"/>
      <c r="R170" s="255" t="s">
        <v>67</v>
      </c>
      <c r="S170" s="143"/>
      <c r="U170" s="145">
        <f t="shared" si="831"/>
        <v>1</v>
      </c>
      <c r="V170" s="145">
        <f t="shared" si="832"/>
        <v>1</v>
      </c>
      <c r="W170" s="145">
        <f t="shared" si="833"/>
        <v>1</v>
      </c>
      <c r="X170" s="145"/>
      <c r="Y170" s="145">
        <f t="shared" si="834"/>
        <v>0</v>
      </c>
      <c r="Z170" s="145"/>
      <c r="AA170" s="145">
        <f t="shared" si="835"/>
        <v>1</v>
      </c>
      <c r="AB170" s="145"/>
      <c r="AC170" s="146"/>
      <c r="AD170" s="146"/>
      <c r="AE170" s="147" t="str">
        <f t="shared" si="836"/>
        <v/>
      </c>
      <c r="AF170" s="147"/>
      <c r="AG170" s="147" t="str">
        <f t="shared" si="837"/>
        <v/>
      </c>
      <c r="AH170" s="147"/>
      <c r="AI170" s="147" t="str">
        <f t="shared" si="838"/>
        <v/>
      </c>
      <c r="AJ170" s="148"/>
      <c r="AK170" s="149"/>
      <c r="AL170" s="147"/>
      <c r="AM170" s="147" t="str">
        <f t="shared" si="839"/>
        <v/>
      </c>
      <c r="AN170" s="147"/>
      <c r="AO170" s="147" t="str">
        <f t="shared" si="840"/>
        <v/>
      </c>
      <c r="AP170" s="147"/>
      <c r="AQ170" s="147" t="str">
        <f t="shared" si="841"/>
        <v/>
      </c>
      <c r="AR170" s="148"/>
      <c r="AS170" s="149"/>
      <c r="AT170" s="147"/>
      <c r="AU170" s="147" t="str">
        <f t="shared" si="842"/>
        <v/>
      </c>
      <c r="AV170" s="147"/>
      <c r="AW170" s="147" t="str">
        <f t="shared" si="843"/>
        <v/>
      </c>
      <c r="AX170" s="147"/>
      <c r="AY170" s="147" t="str">
        <f t="shared" si="844"/>
        <v/>
      </c>
      <c r="AZ170" s="148"/>
      <c r="BA170" s="149"/>
      <c r="BB170" s="147"/>
      <c r="BC170" s="147" t="str">
        <f t="shared" si="845"/>
        <v/>
      </c>
      <c r="BD170" s="147"/>
      <c r="BE170" s="147" t="str">
        <f t="shared" si="846"/>
        <v/>
      </c>
      <c r="BF170" s="147"/>
      <c r="BG170" s="147" t="str">
        <f t="shared" si="847"/>
        <v/>
      </c>
      <c r="BH170" s="148"/>
      <c r="BI170" s="149"/>
      <c r="BJ170" s="145"/>
      <c r="BK170" s="147">
        <f t="shared" si="848"/>
        <v>1</v>
      </c>
      <c r="BL170" s="147"/>
      <c r="BM170" s="147">
        <f t="shared" si="849"/>
        <v>0</v>
      </c>
      <c r="BN170" s="147"/>
      <c r="BO170" s="147">
        <f t="shared" si="850"/>
        <v>1</v>
      </c>
      <c r="BP170" s="148"/>
      <c r="BQ170" s="149"/>
      <c r="BR170" s="145"/>
      <c r="BS170" s="147" t="str">
        <f t="shared" si="822"/>
        <v/>
      </c>
      <c r="BT170" s="147"/>
      <c r="BU170" s="147" t="str">
        <f t="shared" si="823"/>
        <v/>
      </c>
      <c r="BV170" s="147"/>
      <c r="BW170" s="147" t="str">
        <f t="shared" si="824"/>
        <v/>
      </c>
      <c r="BX170" s="148"/>
      <c r="BY170" s="149"/>
      <c r="BZ170" s="150"/>
      <c r="CA170" s="147" t="str">
        <f t="shared" si="825"/>
        <v/>
      </c>
      <c r="CB170" s="147"/>
      <c r="CC170" s="147" t="str">
        <f t="shared" si="826"/>
        <v/>
      </c>
      <c r="CD170" s="147"/>
      <c r="CE170" s="147" t="str">
        <f t="shared" si="827"/>
        <v/>
      </c>
      <c r="CF170" s="148"/>
      <c r="CG170" s="144"/>
      <c r="CH170" s="144"/>
      <c r="CI170" s="147" t="str">
        <f t="shared" si="828"/>
        <v/>
      </c>
      <c r="CJ170" s="147"/>
      <c r="CK170" s="147" t="str">
        <f t="shared" si="829"/>
        <v/>
      </c>
      <c r="CL170" s="147"/>
      <c r="CM170" s="147" t="str">
        <f t="shared" si="830"/>
        <v/>
      </c>
      <c r="CN170" s="148"/>
      <c r="CO170" s="144"/>
      <c r="CP170" s="144"/>
      <c r="CQ170" s="144"/>
    </row>
    <row r="171" spans="1:95" s="187" customFormat="1" ht="21.75" customHeight="1" x14ac:dyDescent="0.2">
      <c r="A171" s="139"/>
      <c r="B171" s="139" t="s">
        <v>55</v>
      </c>
      <c r="C171" s="111" t="str">
        <f t="shared" si="820"/>
        <v>6 - LES PRODUITS DE LA TABLE</v>
      </c>
      <c r="D171" s="245" t="str">
        <f t="shared" si="821"/>
        <v>Les boissons froides</v>
      </c>
      <c r="E171" s="110"/>
      <c r="F171" s="110">
        <f>VLOOKUP(H171,Feuil1!A$1:B$5,2,0)</f>
        <v>0.2</v>
      </c>
      <c r="G171" s="139">
        <f>IF(H171="Information et Communication",1,IF(H171="Savoir-faire Savoir-être",2,IF(H171="Confort et hygiène",3,IF(H171="Qualité de la prestation",5,IF(H171="Développement Durable",4)))))</f>
        <v>5</v>
      </c>
      <c r="H171" s="180" t="s">
        <v>154</v>
      </c>
      <c r="I171" s="141" t="s">
        <v>318</v>
      </c>
      <c r="J171" s="142">
        <v>60</v>
      </c>
      <c r="K171" s="142">
        <f>IF(J171&lt;&gt;"",MAX(K$1:K170)+1,"")</f>
        <v>145</v>
      </c>
      <c r="L171" s="248" t="s">
        <v>319</v>
      </c>
      <c r="M171" s="259">
        <v>1</v>
      </c>
      <c r="N171" s="250" t="s">
        <v>0</v>
      </c>
      <c r="O171" s="345"/>
      <c r="P171" s="346" t="str">
        <f t="shared" si="730"/>
        <v/>
      </c>
      <c r="Q171" s="248"/>
      <c r="R171" s="255" t="s">
        <v>67</v>
      </c>
      <c r="S171" s="143"/>
      <c r="U171" s="145">
        <f t="shared" si="831"/>
        <v>1</v>
      </c>
      <c r="V171" s="145">
        <f t="shared" si="832"/>
        <v>1</v>
      </c>
      <c r="W171" s="145">
        <f t="shared" si="833"/>
        <v>1</v>
      </c>
      <c r="X171" s="145"/>
      <c r="Y171" s="145">
        <f t="shared" si="834"/>
        <v>0</v>
      </c>
      <c r="Z171" s="145"/>
      <c r="AA171" s="145">
        <f t="shared" si="835"/>
        <v>1</v>
      </c>
      <c r="AB171" s="145"/>
      <c r="AC171" s="146"/>
      <c r="AD171" s="146"/>
      <c r="AE171" s="147" t="str">
        <f t="shared" si="836"/>
        <v/>
      </c>
      <c r="AF171" s="147"/>
      <c r="AG171" s="147" t="str">
        <f t="shared" si="837"/>
        <v/>
      </c>
      <c r="AH171" s="147"/>
      <c r="AI171" s="147" t="str">
        <f t="shared" si="838"/>
        <v/>
      </c>
      <c r="AJ171" s="148"/>
      <c r="AK171" s="149"/>
      <c r="AL171" s="147"/>
      <c r="AM171" s="147" t="str">
        <f t="shared" si="839"/>
        <v/>
      </c>
      <c r="AN171" s="147"/>
      <c r="AO171" s="147" t="str">
        <f t="shared" si="840"/>
        <v/>
      </c>
      <c r="AP171" s="147"/>
      <c r="AQ171" s="147" t="str">
        <f t="shared" si="841"/>
        <v/>
      </c>
      <c r="AR171" s="148"/>
      <c r="AS171" s="149"/>
      <c r="AT171" s="147"/>
      <c r="AU171" s="147" t="str">
        <f t="shared" si="842"/>
        <v/>
      </c>
      <c r="AV171" s="147"/>
      <c r="AW171" s="147" t="str">
        <f t="shared" si="843"/>
        <v/>
      </c>
      <c r="AX171" s="147"/>
      <c r="AY171" s="147" t="str">
        <f t="shared" si="844"/>
        <v/>
      </c>
      <c r="AZ171" s="148"/>
      <c r="BA171" s="149"/>
      <c r="BB171" s="147"/>
      <c r="BC171" s="147" t="str">
        <f t="shared" si="845"/>
        <v/>
      </c>
      <c r="BD171" s="147"/>
      <c r="BE171" s="147" t="str">
        <f t="shared" si="846"/>
        <v/>
      </c>
      <c r="BF171" s="147"/>
      <c r="BG171" s="147" t="str">
        <f t="shared" si="847"/>
        <v/>
      </c>
      <c r="BH171" s="148"/>
      <c r="BI171" s="149"/>
      <c r="BJ171" s="145"/>
      <c r="BK171" s="147">
        <f t="shared" si="848"/>
        <v>1</v>
      </c>
      <c r="BL171" s="147"/>
      <c r="BM171" s="147">
        <f t="shared" si="849"/>
        <v>0</v>
      </c>
      <c r="BN171" s="147"/>
      <c r="BO171" s="147">
        <f t="shared" si="850"/>
        <v>1</v>
      </c>
      <c r="BP171" s="148"/>
      <c r="BQ171" s="149"/>
      <c r="BR171" s="145"/>
      <c r="BS171" s="147" t="str">
        <f t="shared" si="822"/>
        <v/>
      </c>
      <c r="BT171" s="147"/>
      <c r="BU171" s="147" t="str">
        <f t="shared" si="823"/>
        <v/>
      </c>
      <c r="BV171" s="147"/>
      <c r="BW171" s="147" t="str">
        <f t="shared" si="824"/>
        <v/>
      </c>
      <c r="BX171" s="148"/>
      <c r="BY171" s="149"/>
      <c r="BZ171" s="150"/>
      <c r="CA171" s="147" t="str">
        <f t="shared" si="825"/>
        <v/>
      </c>
      <c r="CB171" s="147"/>
      <c r="CC171" s="147" t="str">
        <f t="shared" si="826"/>
        <v/>
      </c>
      <c r="CD171" s="147"/>
      <c r="CE171" s="147" t="str">
        <f t="shared" si="827"/>
        <v/>
      </c>
      <c r="CF171" s="148"/>
      <c r="CG171" s="144"/>
      <c r="CH171" s="144"/>
      <c r="CI171" s="147" t="str">
        <f t="shared" si="828"/>
        <v/>
      </c>
      <c r="CJ171" s="147"/>
      <c r="CK171" s="147" t="str">
        <f t="shared" si="829"/>
        <v/>
      </c>
      <c r="CL171" s="147"/>
      <c r="CM171" s="147" t="str">
        <f t="shared" si="830"/>
        <v/>
      </c>
      <c r="CN171" s="148"/>
      <c r="CO171" s="144"/>
      <c r="CP171" s="144"/>
      <c r="CQ171" s="144"/>
    </row>
    <row r="172" spans="1:95" s="187" customFormat="1" ht="21.75" customHeight="1" x14ac:dyDescent="0.2">
      <c r="A172" s="139"/>
      <c r="B172" s="139" t="s">
        <v>55</v>
      </c>
      <c r="C172" s="111" t="str">
        <f t="shared" si="820"/>
        <v>6 - LES PRODUITS DE LA TABLE</v>
      </c>
      <c r="D172" s="245" t="str">
        <f t="shared" si="821"/>
        <v>Les boissons froides</v>
      </c>
      <c r="E172" s="110"/>
      <c r="F172" s="110">
        <f>VLOOKUP(H172,Feuil1!A$1:B$5,2,0)</f>
        <v>0.2</v>
      </c>
      <c r="G172" s="139">
        <f>IF(H172="Information et Communication",1,IF(H172="Savoir-faire Savoir-être",2,IF(H172="Confort et hygiène",3,IF(H172="Qualité de la prestation",5,IF(H172="Développement Durable",4)))))</f>
        <v>5</v>
      </c>
      <c r="H172" s="180" t="s">
        <v>154</v>
      </c>
      <c r="I172" s="141" t="s">
        <v>318</v>
      </c>
      <c r="J172" s="142">
        <v>60</v>
      </c>
      <c r="K172" s="142">
        <f>IF(J172&lt;&gt;"",MAX(K$1:K171)+1,"")</f>
        <v>146</v>
      </c>
      <c r="L172" s="248" t="s">
        <v>320</v>
      </c>
      <c r="M172" s="259">
        <v>1</v>
      </c>
      <c r="N172" s="250" t="s">
        <v>0</v>
      </c>
      <c r="O172" s="345"/>
      <c r="P172" s="346" t="str">
        <f t="shared" si="730"/>
        <v/>
      </c>
      <c r="Q172" s="248"/>
      <c r="R172" s="255" t="s">
        <v>67</v>
      </c>
      <c r="S172" s="143"/>
      <c r="U172" s="145">
        <f t="shared" si="831"/>
        <v>1</v>
      </c>
      <c r="V172" s="145">
        <f t="shared" si="832"/>
        <v>1</v>
      </c>
      <c r="W172" s="145">
        <f t="shared" si="833"/>
        <v>1</v>
      </c>
      <c r="X172" s="145"/>
      <c r="Y172" s="145">
        <f t="shared" si="834"/>
        <v>0</v>
      </c>
      <c r="Z172" s="145"/>
      <c r="AA172" s="145">
        <f t="shared" si="835"/>
        <v>1</v>
      </c>
      <c r="AB172" s="145"/>
      <c r="AC172" s="146"/>
      <c r="AD172" s="146"/>
      <c r="AE172" s="147" t="str">
        <f t="shared" si="836"/>
        <v/>
      </c>
      <c r="AF172" s="147"/>
      <c r="AG172" s="147" t="str">
        <f t="shared" si="837"/>
        <v/>
      </c>
      <c r="AH172" s="147"/>
      <c r="AI172" s="147" t="str">
        <f t="shared" si="838"/>
        <v/>
      </c>
      <c r="AJ172" s="148"/>
      <c r="AK172" s="149"/>
      <c r="AL172" s="147"/>
      <c r="AM172" s="147" t="str">
        <f t="shared" si="839"/>
        <v/>
      </c>
      <c r="AN172" s="147"/>
      <c r="AO172" s="147" t="str">
        <f t="shared" si="840"/>
        <v/>
      </c>
      <c r="AP172" s="147"/>
      <c r="AQ172" s="147" t="str">
        <f t="shared" si="841"/>
        <v/>
      </c>
      <c r="AR172" s="148"/>
      <c r="AS172" s="149"/>
      <c r="AT172" s="147"/>
      <c r="AU172" s="147" t="str">
        <f t="shared" si="842"/>
        <v/>
      </c>
      <c r="AV172" s="147"/>
      <c r="AW172" s="147" t="str">
        <f t="shared" si="843"/>
        <v/>
      </c>
      <c r="AX172" s="147"/>
      <c r="AY172" s="147" t="str">
        <f t="shared" si="844"/>
        <v/>
      </c>
      <c r="AZ172" s="148"/>
      <c r="BA172" s="149"/>
      <c r="BB172" s="147"/>
      <c r="BC172" s="147" t="str">
        <f t="shared" si="845"/>
        <v/>
      </c>
      <c r="BD172" s="147"/>
      <c r="BE172" s="147" t="str">
        <f t="shared" si="846"/>
        <v/>
      </c>
      <c r="BF172" s="147"/>
      <c r="BG172" s="147" t="str">
        <f t="shared" si="847"/>
        <v/>
      </c>
      <c r="BH172" s="148"/>
      <c r="BI172" s="149"/>
      <c r="BJ172" s="145"/>
      <c r="BK172" s="147">
        <f t="shared" si="848"/>
        <v>1</v>
      </c>
      <c r="BL172" s="147"/>
      <c r="BM172" s="147">
        <f t="shared" si="849"/>
        <v>0</v>
      </c>
      <c r="BN172" s="147"/>
      <c r="BO172" s="147">
        <f t="shared" si="850"/>
        <v>1</v>
      </c>
      <c r="BP172" s="148"/>
      <c r="BQ172" s="149"/>
      <c r="BR172" s="145"/>
      <c r="BS172" s="147" t="str">
        <f t="shared" si="822"/>
        <v/>
      </c>
      <c r="BT172" s="147"/>
      <c r="BU172" s="147" t="str">
        <f t="shared" si="823"/>
        <v/>
      </c>
      <c r="BV172" s="147"/>
      <c r="BW172" s="147" t="str">
        <f t="shared" si="824"/>
        <v/>
      </c>
      <c r="BX172" s="148"/>
      <c r="BY172" s="149"/>
      <c r="BZ172" s="150"/>
      <c r="CA172" s="147" t="str">
        <f t="shared" si="825"/>
        <v/>
      </c>
      <c r="CB172" s="147"/>
      <c r="CC172" s="147" t="str">
        <f t="shared" si="826"/>
        <v/>
      </c>
      <c r="CD172" s="147"/>
      <c r="CE172" s="147" t="str">
        <f t="shared" si="827"/>
        <v/>
      </c>
      <c r="CF172" s="148"/>
      <c r="CG172" s="144"/>
      <c r="CH172" s="144"/>
      <c r="CI172" s="147" t="str">
        <f t="shared" si="828"/>
        <v/>
      </c>
      <c r="CJ172" s="147"/>
      <c r="CK172" s="147" t="str">
        <f t="shared" si="829"/>
        <v/>
      </c>
      <c r="CL172" s="147"/>
      <c r="CM172" s="147" t="str">
        <f t="shared" si="830"/>
        <v/>
      </c>
      <c r="CN172" s="148"/>
      <c r="CO172" s="144"/>
      <c r="CP172" s="144"/>
      <c r="CQ172" s="144"/>
    </row>
    <row r="173" spans="1:95" s="187" customFormat="1" ht="21.75" customHeight="1" x14ac:dyDescent="0.2">
      <c r="A173" s="139"/>
      <c r="B173" s="139" t="s">
        <v>55</v>
      </c>
      <c r="C173" s="111" t="str">
        <f t="shared" si="820"/>
        <v>6 - LES PRODUITS DE LA TABLE</v>
      </c>
      <c r="D173" s="245" t="str">
        <f t="shared" si="821"/>
        <v>Les boissons froides</v>
      </c>
      <c r="E173" s="110"/>
      <c r="F173" s="110">
        <f>VLOOKUP(H173,Feuil1!A$1:B$5,2,0)</f>
        <v>0.2</v>
      </c>
      <c r="G173" s="139">
        <f>IF(H173="Information et Communication",1,IF(H173="Savoir-faire Savoir-être",2,IF(H173="Confort et hygiène",3,IF(H173="Qualité de la prestation",5,IF(H173="Développement Durable",4)))))</f>
        <v>5</v>
      </c>
      <c r="H173" s="180" t="s">
        <v>154</v>
      </c>
      <c r="I173" s="141" t="s">
        <v>318</v>
      </c>
      <c r="J173" s="142">
        <v>60</v>
      </c>
      <c r="K173" s="142">
        <f>IF(J173&lt;&gt;"",MAX(K$1:K172)+1,"")</f>
        <v>147</v>
      </c>
      <c r="L173" s="336" t="s">
        <v>321</v>
      </c>
      <c r="M173" s="337">
        <v>1</v>
      </c>
      <c r="N173" s="338" t="s">
        <v>0</v>
      </c>
      <c r="O173" s="343"/>
      <c r="P173" s="340" t="str">
        <f t="shared" si="730"/>
        <v/>
      </c>
      <c r="Q173" s="336"/>
      <c r="R173" s="348" t="s">
        <v>67</v>
      </c>
      <c r="S173" s="143"/>
      <c r="U173" s="145">
        <f t="shared" si="831"/>
        <v>1</v>
      </c>
      <c r="V173" s="145">
        <f t="shared" si="832"/>
        <v>1</v>
      </c>
      <c r="W173" s="145">
        <f t="shared" si="833"/>
        <v>1</v>
      </c>
      <c r="X173" s="145"/>
      <c r="Y173" s="145">
        <f t="shared" si="834"/>
        <v>0</v>
      </c>
      <c r="Z173" s="145"/>
      <c r="AA173" s="145">
        <f t="shared" si="835"/>
        <v>1</v>
      </c>
      <c r="AB173" s="145"/>
      <c r="AC173" s="146"/>
      <c r="AD173" s="146"/>
      <c r="AE173" s="147" t="str">
        <f t="shared" si="836"/>
        <v/>
      </c>
      <c r="AF173" s="147"/>
      <c r="AG173" s="147" t="str">
        <f t="shared" si="837"/>
        <v/>
      </c>
      <c r="AH173" s="147"/>
      <c r="AI173" s="147" t="str">
        <f t="shared" si="838"/>
        <v/>
      </c>
      <c r="AJ173" s="148"/>
      <c r="AK173" s="149"/>
      <c r="AL173" s="147"/>
      <c r="AM173" s="147" t="str">
        <f t="shared" si="839"/>
        <v/>
      </c>
      <c r="AN173" s="147"/>
      <c r="AO173" s="147" t="str">
        <f t="shared" si="840"/>
        <v/>
      </c>
      <c r="AP173" s="147"/>
      <c r="AQ173" s="147" t="str">
        <f t="shared" si="841"/>
        <v/>
      </c>
      <c r="AR173" s="148"/>
      <c r="AS173" s="149"/>
      <c r="AT173" s="147"/>
      <c r="AU173" s="147" t="str">
        <f t="shared" si="842"/>
        <v/>
      </c>
      <c r="AV173" s="147"/>
      <c r="AW173" s="147" t="str">
        <f t="shared" si="843"/>
        <v/>
      </c>
      <c r="AX173" s="147"/>
      <c r="AY173" s="147" t="str">
        <f t="shared" si="844"/>
        <v/>
      </c>
      <c r="AZ173" s="148"/>
      <c r="BA173" s="149"/>
      <c r="BB173" s="147"/>
      <c r="BC173" s="147" t="str">
        <f t="shared" si="845"/>
        <v/>
      </c>
      <c r="BD173" s="147"/>
      <c r="BE173" s="147" t="str">
        <f t="shared" si="846"/>
        <v/>
      </c>
      <c r="BF173" s="147"/>
      <c r="BG173" s="147" t="str">
        <f t="shared" si="847"/>
        <v/>
      </c>
      <c r="BH173" s="148"/>
      <c r="BI173" s="149"/>
      <c r="BJ173" s="145"/>
      <c r="BK173" s="147">
        <f t="shared" si="848"/>
        <v>1</v>
      </c>
      <c r="BL173" s="147"/>
      <c r="BM173" s="147">
        <f t="shared" si="849"/>
        <v>0</v>
      </c>
      <c r="BN173" s="147"/>
      <c r="BO173" s="147">
        <f t="shared" si="850"/>
        <v>1</v>
      </c>
      <c r="BP173" s="148"/>
      <c r="BQ173" s="149"/>
      <c r="BR173" s="145"/>
      <c r="BS173" s="147" t="str">
        <f t="shared" si="822"/>
        <v/>
      </c>
      <c r="BT173" s="147"/>
      <c r="BU173" s="147" t="str">
        <f t="shared" si="823"/>
        <v/>
      </c>
      <c r="BV173" s="147"/>
      <c r="BW173" s="147" t="str">
        <f t="shared" si="824"/>
        <v/>
      </c>
      <c r="BX173" s="148"/>
      <c r="BY173" s="149"/>
      <c r="BZ173" s="150"/>
      <c r="CA173" s="147" t="str">
        <f t="shared" si="825"/>
        <v/>
      </c>
      <c r="CB173" s="147"/>
      <c r="CC173" s="147" t="str">
        <f t="shared" si="826"/>
        <v/>
      </c>
      <c r="CD173" s="147"/>
      <c r="CE173" s="147" t="str">
        <f t="shared" si="827"/>
        <v/>
      </c>
      <c r="CF173" s="148"/>
      <c r="CG173" s="144"/>
      <c r="CH173" s="144"/>
      <c r="CI173" s="147" t="str">
        <f t="shared" si="828"/>
        <v/>
      </c>
      <c r="CJ173" s="147"/>
      <c r="CK173" s="147" t="str">
        <f t="shared" si="829"/>
        <v/>
      </c>
      <c r="CL173" s="147"/>
      <c r="CM173" s="147" t="str">
        <f t="shared" si="830"/>
        <v/>
      </c>
      <c r="CN173" s="148"/>
      <c r="CO173" s="144"/>
      <c r="CP173" s="144"/>
      <c r="CQ173" s="144"/>
    </row>
    <row r="174" spans="1:95" s="137" customFormat="1" ht="18" customHeight="1" x14ac:dyDescent="0.25">
      <c r="A174" s="110"/>
      <c r="B174" s="110"/>
      <c r="C174" s="111" t="str">
        <f t="shared" si="820"/>
        <v>6 - LES PRODUITS DE LA TABLE</v>
      </c>
      <c r="D174" s="245" t="str">
        <f>L$174</f>
        <v>L'entrée</v>
      </c>
      <c r="E174" s="110"/>
      <c r="F174" s="110" t="e">
        <f>VLOOKUP(H174,Feuil1!A$1:B$5,2,0)</f>
        <v>#N/A</v>
      </c>
      <c r="G174" s="110"/>
      <c r="H174" s="186"/>
      <c r="I174" s="183"/>
      <c r="J174" s="153"/>
      <c r="K174" s="134" t="str">
        <f>IF(J174&lt;&gt;"",MAX(K$1:K173)+1,"")</f>
        <v/>
      </c>
      <c r="L174" s="184" t="s">
        <v>322</v>
      </c>
      <c r="M174" s="135"/>
      <c r="N174" s="240"/>
      <c r="O174" s="300"/>
      <c r="P174" s="238" t="str">
        <f t="shared" si="730"/>
        <v/>
      </c>
      <c r="Q174" s="185"/>
      <c r="R174" s="309"/>
      <c r="S174" s="185"/>
      <c r="U174" s="154"/>
      <c r="V174" s="154"/>
      <c r="W174" s="154"/>
      <c r="X174" s="154"/>
      <c r="Y174" s="154"/>
      <c r="Z174" s="154"/>
      <c r="AA174" s="154"/>
      <c r="AB174" s="154"/>
      <c r="AC174" s="156"/>
      <c r="AD174" s="156"/>
      <c r="AE174" s="157"/>
      <c r="AF174" s="157"/>
      <c r="AG174" s="157"/>
      <c r="AH174" s="157"/>
      <c r="AI174" s="157"/>
      <c r="AJ174" s="158"/>
      <c r="AK174" s="159"/>
      <c r="AL174" s="157"/>
      <c r="AM174" s="157"/>
      <c r="AN174" s="157"/>
      <c r="AO174" s="157"/>
      <c r="AP174" s="157"/>
      <c r="AQ174" s="157"/>
      <c r="AR174" s="158"/>
      <c r="AS174" s="159"/>
      <c r="AT174" s="157"/>
      <c r="AU174" s="157"/>
      <c r="AV174" s="157"/>
      <c r="AW174" s="157"/>
      <c r="AX174" s="157"/>
      <c r="AY174" s="157"/>
      <c r="AZ174" s="158"/>
      <c r="BA174" s="159"/>
      <c r="BB174" s="157"/>
      <c r="BC174" s="157"/>
      <c r="BD174" s="157"/>
      <c r="BE174" s="157"/>
      <c r="BF174" s="157"/>
      <c r="BG174" s="157"/>
      <c r="BH174" s="158"/>
      <c r="BI174" s="159"/>
      <c r="BJ174" s="154"/>
      <c r="BK174" s="157"/>
      <c r="BL174" s="157"/>
      <c r="BM174" s="157"/>
      <c r="BN174" s="157"/>
      <c r="BO174" s="157"/>
      <c r="BP174" s="158"/>
      <c r="BQ174" s="159"/>
      <c r="BR174" s="154"/>
      <c r="BS174" s="157" t="str">
        <f t="shared" si="822"/>
        <v/>
      </c>
      <c r="BT174" s="157"/>
      <c r="BU174" s="157" t="str">
        <f t="shared" si="823"/>
        <v/>
      </c>
      <c r="BV174" s="157"/>
      <c r="BW174" s="157" t="str">
        <f t="shared" si="824"/>
        <v/>
      </c>
      <c r="BX174" s="158"/>
      <c r="BY174" s="159"/>
      <c r="BZ174" s="160"/>
      <c r="CA174" s="157" t="str">
        <f t="shared" si="825"/>
        <v/>
      </c>
      <c r="CB174" s="157"/>
      <c r="CC174" s="157" t="str">
        <f t="shared" si="826"/>
        <v/>
      </c>
      <c r="CD174" s="157"/>
      <c r="CE174" s="157" t="str">
        <f t="shared" si="827"/>
        <v/>
      </c>
      <c r="CF174" s="158"/>
      <c r="CG174" s="161"/>
      <c r="CH174" s="161"/>
      <c r="CI174" s="157" t="str">
        <f t="shared" si="828"/>
        <v/>
      </c>
      <c r="CJ174" s="157"/>
      <c r="CK174" s="157" t="str">
        <f t="shared" si="829"/>
        <v/>
      </c>
      <c r="CL174" s="157"/>
      <c r="CM174" s="157" t="str">
        <f t="shared" si="830"/>
        <v/>
      </c>
      <c r="CN174" s="158"/>
      <c r="CO174" s="161"/>
    </row>
    <row r="175" spans="1:95" s="187" customFormat="1" ht="38.25" customHeight="1" x14ac:dyDescent="0.2">
      <c r="A175" s="139"/>
      <c r="B175" s="139" t="s">
        <v>55</v>
      </c>
      <c r="C175" s="111" t="str">
        <f t="shared" si="820"/>
        <v>6 - LES PRODUITS DE LA TABLE</v>
      </c>
      <c r="D175" s="245" t="str">
        <f>L$174</f>
        <v>L'entrée</v>
      </c>
      <c r="E175" s="110"/>
      <c r="F175" s="110">
        <f>VLOOKUP(H175,Feuil1!A$1:B$5,2,0)</f>
        <v>0.2</v>
      </c>
      <c r="G175" s="139">
        <f>IF(H175="Information et Communication",1,IF(H175="Savoir-faire Savoir-être",2,IF(H175="Confort et hygiène",3,IF(H175="Qualité de la prestation",5,IF(H175="Développement Durable",4)))))</f>
        <v>5</v>
      </c>
      <c r="H175" s="180" t="s">
        <v>154</v>
      </c>
      <c r="I175" s="141" t="s">
        <v>323</v>
      </c>
      <c r="J175" s="142">
        <v>60</v>
      </c>
      <c r="K175" s="142">
        <f>IF(J175&lt;&gt;"",MAX(K$1:K174)+1,"")</f>
        <v>148</v>
      </c>
      <c r="L175" s="356" t="s">
        <v>324</v>
      </c>
      <c r="M175" s="322">
        <v>3</v>
      </c>
      <c r="N175" s="323" t="str">
        <f>IF('RESULTAT GLOBAL'!D$25="NON","Non Mesuré","OUI")</f>
        <v>OUI</v>
      </c>
      <c r="O175" s="324" t="str">
        <f>IF('RESULTAT GLOBAL'!D$25="NON","Absence d'offre de restauration","")</f>
        <v/>
      </c>
      <c r="P175" s="325" t="str">
        <f t="shared" si="730"/>
        <v/>
      </c>
      <c r="Q175" s="321" t="s">
        <v>325</v>
      </c>
      <c r="R175" s="355" t="s">
        <v>67</v>
      </c>
      <c r="S175" s="143"/>
      <c r="U175" s="145">
        <f t="shared" ref="U175:U178" si="851">M175</f>
        <v>3</v>
      </c>
      <c r="V175" s="145">
        <f t="shared" ref="V175:V178" si="852">IF(N175="OUI",1,IF(N175="NON",0,IF(N175="Non Mesuré","",0)))</f>
        <v>1</v>
      </c>
      <c r="W175" s="145">
        <f t="shared" ref="W175:W178" si="853">IF(N175&lt;&gt;"Non Mesuré",U175*V175,"")</f>
        <v>3</v>
      </c>
      <c r="X175" s="145"/>
      <c r="Y175" s="145">
        <f t="shared" ref="Y175:Y178" si="854">IF(N175="Non Mesuré",U175,0)</f>
        <v>0</v>
      </c>
      <c r="Z175" s="145"/>
      <c r="AA175" s="145">
        <f t="shared" ref="AA175:AA178" si="855">U175-Y175</f>
        <v>3</v>
      </c>
      <c r="AB175" s="145"/>
      <c r="AC175" s="146"/>
      <c r="AD175" s="146"/>
      <c r="AE175" s="147" t="str">
        <f t="shared" ref="AE175:AE178" si="856">IF(G175=1,W175,"")</f>
        <v/>
      </c>
      <c r="AF175" s="147"/>
      <c r="AG175" s="147" t="str">
        <f t="shared" ref="AG175:AG178" si="857">IF(G175=1,Y175,"")</f>
        <v/>
      </c>
      <c r="AH175" s="147"/>
      <c r="AI175" s="147" t="str">
        <f t="shared" ref="AI175:AI178" si="858">IF(G175=1,AA175,"")</f>
        <v/>
      </c>
      <c r="AJ175" s="148"/>
      <c r="AK175" s="149"/>
      <c r="AL175" s="147"/>
      <c r="AM175" s="147" t="str">
        <f t="shared" ref="AM175:AM178" si="859">IF(G175=2,W175,"")</f>
        <v/>
      </c>
      <c r="AN175" s="147"/>
      <c r="AO175" s="147" t="str">
        <f t="shared" ref="AO175:AO178" si="860">IF(G175=2,Y175,"")</f>
        <v/>
      </c>
      <c r="AP175" s="147"/>
      <c r="AQ175" s="147" t="str">
        <f t="shared" ref="AQ175:AQ178" si="861">IF(G175=2,AA175,"")</f>
        <v/>
      </c>
      <c r="AR175" s="148"/>
      <c r="AS175" s="149"/>
      <c r="AT175" s="147"/>
      <c r="AU175" s="147" t="str">
        <f t="shared" ref="AU175:AU178" si="862">IF(G175=3,W175,"")</f>
        <v/>
      </c>
      <c r="AV175" s="147"/>
      <c r="AW175" s="147" t="str">
        <f t="shared" ref="AW175:AW178" si="863">IF(G175=3,Y175,"")</f>
        <v/>
      </c>
      <c r="AX175" s="147"/>
      <c r="AY175" s="147" t="str">
        <f t="shared" ref="AY175:AY178" si="864">IF(G175=3,AA175,"")</f>
        <v/>
      </c>
      <c r="AZ175" s="148"/>
      <c r="BA175" s="149"/>
      <c r="BB175" s="147"/>
      <c r="BC175" s="147" t="str">
        <f t="shared" ref="BC175:BC178" si="865">IF(G175=4,W175,"")</f>
        <v/>
      </c>
      <c r="BD175" s="147"/>
      <c r="BE175" s="147" t="str">
        <f t="shared" ref="BE175:BE178" si="866">IF(G175=4,Y175,"")</f>
        <v/>
      </c>
      <c r="BF175" s="147"/>
      <c r="BG175" s="147" t="str">
        <f t="shared" ref="BG175:BG178" si="867">IF(G175=4,AA175,"")</f>
        <v/>
      </c>
      <c r="BH175" s="148"/>
      <c r="BI175" s="149"/>
      <c r="BJ175" s="145"/>
      <c r="BK175" s="147">
        <f t="shared" ref="BK175:BK178" si="868">IF(G175=5,W175,"")</f>
        <v>3</v>
      </c>
      <c r="BL175" s="147"/>
      <c r="BM175" s="147">
        <f t="shared" ref="BM175:BM178" si="869">IF(G175=5,Y175,"")</f>
        <v>0</v>
      </c>
      <c r="BN175" s="147"/>
      <c r="BO175" s="147">
        <f t="shared" ref="BO175:BO178" si="870">IF(G175=5,AA175,"")</f>
        <v>3</v>
      </c>
      <c r="BP175" s="148"/>
      <c r="BQ175" s="149"/>
      <c r="BR175" s="145"/>
      <c r="BS175" s="147" t="str">
        <f t="shared" si="822"/>
        <v/>
      </c>
      <c r="BT175" s="147"/>
      <c r="BU175" s="147" t="str">
        <f t="shared" si="823"/>
        <v/>
      </c>
      <c r="BV175" s="147"/>
      <c r="BW175" s="147" t="str">
        <f t="shared" si="824"/>
        <v/>
      </c>
      <c r="BX175" s="148"/>
      <c r="BY175" s="149"/>
      <c r="BZ175" s="150"/>
      <c r="CA175" s="147" t="str">
        <f t="shared" si="825"/>
        <v/>
      </c>
      <c r="CB175" s="147"/>
      <c r="CC175" s="147" t="str">
        <f t="shared" si="826"/>
        <v/>
      </c>
      <c r="CD175" s="147"/>
      <c r="CE175" s="147" t="str">
        <f t="shared" si="827"/>
        <v/>
      </c>
      <c r="CF175" s="148"/>
      <c r="CG175" s="144"/>
      <c r="CH175" s="144"/>
      <c r="CI175" s="147" t="str">
        <f t="shared" si="828"/>
        <v/>
      </c>
      <c r="CJ175" s="147"/>
      <c r="CK175" s="147" t="str">
        <f t="shared" si="829"/>
        <v/>
      </c>
      <c r="CL175" s="147"/>
      <c r="CM175" s="147" t="str">
        <f t="shared" si="830"/>
        <v/>
      </c>
      <c r="CN175" s="148"/>
      <c r="CO175" s="144"/>
      <c r="CP175" s="144"/>
      <c r="CQ175" s="144"/>
    </row>
    <row r="176" spans="1:95" s="187" customFormat="1" ht="33.75" customHeight="1" x14ac:dyDescent="0.2">
      <c r="A176" s="139"/>
      <c r="B176" s="139" t="s">
        <v>55</v>
      </c>
      <c r="C176" s="111" t="str">
        <f t="shared" si="820"/>
        <v>6 - LES PRODUITS DE LA TABLE</v>
      </c>
      <c r="D176" s="245" t="str">
        <f>L$174</f>
        <v>L'entrée</v>
      </c>
      <c r="E176" s="110"/>
      <c r="F176" s="110">
        <f>VLOOKUP(H176,Feuil1!A$1:B$5,2,0)</f>
        <v>0.2</v>
      </c>
      <c r="G176" s="139">
        <f>IF(H176="Information et Communication",1,IF(H176="Savoir-faire Savoir-être",2,IF(H176="Confort et hygiène",3,IF(H176="Qualité de la prestation",5,IF(H176="Développement Durable",4)))))</f>
        <v>5</v>
      </c>
      <c r="H176" s="180" t="s">
        <v>154</v>
      </c>
      <c r="I176" s="141" t="s">
        <v>323</v>
      </c>
      <c r="J176" s="142">
        <v>60</v>
      </c>
      <c r="K176" s="142">
        <f>IF(J176&lt;&gt;"",MAX(K$1:K175)+1,"")</f>
        <v>149</v>
      </c>
      <c r="L176" s="287" t="s">
        <v>326</v>
      </c>
      <c r="M176" s="259">
        <v>3</v>
      </c>
      <c r="N176" s="250" t="str">
        <f>IF('RESULTAT GLOBAL'!D$25="NON","Non Mesuré","OUI")</f>
        <v>OUI</v>
      </c>
      <c r="O176" s="345" t="str">
        <f>IF('RESULTAT GLOBAL'!D$25="NON","Absence d'offre de restauration","")</f>
        <v/>
      </c>
      <c r="P176" s="346" t="str">
        <f t="shared" si="730"/>
        <v/>
      </c>
      <c r="Q176" s="248" t="s">
        <v>561</v>
      </c>
      <c r="R176" s="260" t="s">
        <v>67</v>
      </c>
      <c r="S176" s="143"/>
      <c r="U176" s="145">
        <f t="shared" si="851"/>
        <v>3</v>
      </c>
      <c r="V176" s="145">
        <f t="shared" si="852"/>
        <v>1</v>
      </c>
      <c r="W176" s="145">
        <f t="shared" si="853"/>
        <v>3</v>
      </c>
      <c r="X176" s="145"/>
      <c r="Y176" s="145">
        <f t="shared" si="854"/>
        <v>0</v>
      </c>
      <c r="Z176" s="145"/>
      <c r="AA176" s="145">
        <f t="shared" si="855"/>
        <v>3</v>
      </c>
      <c r="AB176" s="145"/>
      <c r="AC176" s="146"/>
      <c r="AD176" s="146"/>
      <c r="AE176" s="147" t="str">
        <f t="shared" si="856"/>
        <v/>
      </c>
      <c r="AF176" s="147"/>
      <c r="AG176" s="147" t="str">
        <f t="shared" si="857"/>
        <v/>
      </c>
      <c r="AH176" s="147"/>
      <c r="AI176" s="147" t="str">
        <f t="shared" si="858"/>
        <v/>
      </c>
      <c r="AJ176" s="148"/>
      <c r="AK176" s="149"/>
      <c r="AL176" s="147"/>
      <c r="AM176" s="147" t="str">
        <f t="shared" si="859"/>
        <v/>
      </c>
      <c r="AN176" s="147"/>
      <c r="AO176" s="147" t="str">
        <f t="shared" si="860"/>
        <v/>
      </c>
      <c r="AP176" s="147"/>
      <c r="AQ176" s="147" t="str">
        <f t="shared" si="861"/>
        <v/>
      </c>
      <c r="AR176" s="148"/>
      <c r="AS176" s="149"/>
      <c r="AT176" s="147"/>
      <c r="AU176" s="147" t="str">
        <f t="shared" si="862"/>
        <v/>
      </c>
      <c r="AV176" s="147"/>
      <c r="AW176" s="147" t="str">
        <f t="shared" si="863"/>
        <v/>
      </c>
      <c r="AX176" s="147"/>
      <c r="AY176" s="147" t="str">
        <f t="shared" si="864"/>
        <v/>
      </c>
      <c r="AZ176" s="148"/>
      <c r="BA176" s="149"/>
      <c r="BB176" s="147"/>
      <c r="BC176" s="147" t="str">
        <f t="shared" si="865"/>
        <v/>
      </c>
      <c r="BD176" s="147"/>
      <c r="BE176" s="147" t="str">
        <f t="shared" si="866"/>
        <v/>
      </c>
      <c r="BF176" s="147"/>
      <c r="BG176" s="147" t="str">
        <f t="shared" si="867"/>
        <v/>
      </c>
      <c r="BH176" s="148"/>
      <c r="BI176" s="149"/>
      <c r="BJ176" s="145"/>
      <c r="BK176" s="147">
        <f t="shared" si="868"/>
        <v>3</v>
      </c>
      <c r="BL176" s="147"/>
      <c r="BM176" s="147">
        <f t="shared" si="869"/>
        <v>0</v>
      </c>
      <c r="BN176" s="147"/>
      <c r="BO176" s="147">
        <f t="shared" si="870"/>
        <v>3</v>
      </c>
      <c r="BP176" s="148"/>
      <c r="BQ176" s="149"/>
      <c r="BR176" s="145"/>
      <c r="BS176" s="147" t="str">
        <f t="shared" si="822"/>
        <v/>
      </c>
      <c r="BT176" s="147"/>
      <c r="BU176" s="147" t="str">
        <f t="shared" si="823"/>
        <v/>
      </c>
      <c r="BV176" s="147"/>
      <c r="BW176" s="147" t="str">
        <f t="shared" si="824"/>
        <v/>
      </c>
      <c r="BX176" s="148"/>
      <c r="BY176" s="149"/>
      <c r="BZ176" s="150"/>
      <c r="CA176" s="147" t="str">
        <f t="shared" si="825"/>
        <v/>
      </c>
      <c r="CB176" s="147"/>
      <c r="CC176" s="147" t="str">
        <f t="shared" si="826"/>
        <v/>
      </c>
      <c r="CD176" s="147"/>
      <c r="CE176" s="147" t="str">
        <f t="shared" si="827"/>
        <v/>
      </c>
      <c r="CF176" s="148"/>
      <c r="CG176" s="144"/>
      <c r="CH176" s="144"/>
      <c r="CI176" s="147" t="str">
        <f t="shared" si="828"/>
        <v/>
      </c>
      <c r="CJ176" s="147"/>
      <c r="CK176" s="147" t="str">
        <f t="shared" si="829"/>
        <v/>
      </c>
      <c r="CL176" s="147"/>
      <c r="CM176" s="147" t="str">
        <f t="shared" si="830"/>
        <v/>
      </c>
      <c r="CN176" s="148"/>
      <c r="CO176" s="144"/>
      <c r="CP176" s="144"/>
      <c r="CQ176" s="144"/>
    </row>
    <row r="177" spans="1:95" s="187" customFormat="1" ht="24" customHeight="1" x14ac:dyDescent="0.2">
      <c r="A177" s="139"/>
      <c r="B177" s="139" t="s">
        <v>55</v>
      </c>
      <c r="C177" s="111" t="str">
        <f t="shared" si="820"/>
        <v>6 - LES PRODUITS DE LA TABLE</v>
      </c>
      <c r="D177" s="245" t="str">
        <f>L$174</f>
        <v>L'entrée</v>
      </c>
      <c r="E177" s="110"/>
      <c r="F177" s="110">
        <f>VLOOKUP(H177,Feuil1!A$1:B$5,2,0)</f>
        <v>0.2</v>
      </c>
      <c r="G177" s="139">
        <f>IF(H177="Information et Communication",1,IF(H177="Savoir-faire Savoir-être",2,IF(H177="Confort et hygiène",3,IF(H177="Qualité de la prestation",5,IF(H177="Développement Durable",4)))))</f>
        <v>5</v>
      </c>
      <c r="H177" s="180" t="s">
        <v>154</v>
      </c>
      <c r="I177" s="141" t="s">
        <v>323</v>
      </c>
      <c r="J177" s="142">
        <v>60</v>
      </c>
      <c r="K177" s="142">
        <f>IF(J177&lt;&gt;"",MAX(K$1:K176)+1,"")</f>
        <v>150</v>
      </c>
      <c r="L177" s="287" t="s">
        <v>327</v>
      </c>
      <c r="M177" s="259">
        <v>3</v>
      </c>
      <c r="N177" s="250" t="str">
        <f>IF('RESULTAT GLOBAL'!D$25="NON","Non Mesuré","OUI")</f>
        <v>OUI</v>
      </c>
      <c r="O177" s="345" t="str">
        <f>IF('RESULTAT GLOBAL'!D$25="NON","Absence d'offre de restauration","")</f>
        <v/>
      </c>
      <c r="P177" s="346" t="str">
        <f t="shared" ref="P177:P208" si="871">IF(ISERROR(SEARCH("Pas de NM possible",Q177)),"","oui")</f>
        <v/>
      </c>
      <c r="Q177" s="248" t="s">
        <v>328</v>
      </c>
      <c r="R177" s="260" t="s">
        <v>67</v>
      </c>
      <c r="S177" s="143"/>
      <c r="U177" s="145">
        <f t="shared" si="851"/>
        <v>3</v>
      </c>
      <c r="V177" s="145">
        <f t="shared" si="852"/>
        <v>1</v>
      </c>
      <c r="W177" s="145">
        <f t="shared" si="853"/>
        <v>3</v>
      </c>
      <c r="X177" s="145"/>
      <c r="Y177" s="145">
        <f t="shared" si="854"/>
        <v>0</v>
      </c>
      <c r="Z177" s="145"/>
      <c r="AA177" s="145">
        <f t="shared" si="855"/>
        <v>3</v>
      </c>
      <c r="AB177" s="145"/>
      <c r="AC177" s="146"/>
      <c r="AD177" s="146"/>
      <c r="AE177" s="147" t="str">
        <f t="shared" si="856"/>
        <v/>
      </c>
      <c r="AF177" s="147"/>
      <c r="AG177" s="147" t="str">
        <f t="shared" si="857"/>
        <v/>
      </c>
      <c r="AH177" s="147"/>
      <c r="AI177" s="147" t="str">
        <f t="shared" si="858"/>
        <v/>
      </c>
      <c r="AJ177" s="148"/>
      <c r="AK177" s="149"/>
      <c r="AL177" s="147"/>
      <c r="AM177" s="147" t="str">
        <f t="shared" si="859"/>
        <v/>
      </c>
      <c r="AN177" s="147"/>
      <c r="AO177" s="147" t="str">
        <f t="shared" si="860"/>
        <v/>
      </c>
      <c r="AP177" s="147"/>
      <c r="AQ177" s="147" t="str">
        <f t="shared" si="861"/>
        <v/>
      </c>
      <c r="AR177" s="148"/>
      <c r="AS177" s="149"/>
      <c r="AT177" s="147"/>
      <c r="AU177" s="147" t="str">
        <f t="shared" si="862"/>
        <v/>
      </c>
      <c r="AV177" s="147"/>
      <c r="AW177" s="147" t="str">
        <f t="shared" si="863"/>
        <v/>
      </c>
      <c r="AX177" s="147"/>
      <c r="AY177" s="147" t="str">
        <f t="shared" si="864"/>
        <v/>
      </c>
      <c r="AZ177" s="148"/>
      <c r="BA177" s="149"/>
      <c r="BB177" s="147"/>
      <c r="BC177" s="147" t="str">
        <f t="shared" si="865"/>
        <v/>
      </c>
      <c r="BD177" s="147"/>
      <c r="BE177" s="147" t="str">
        <f t="shared" si="866"/>
        <v/>
      </c>
      <c r="BF177" s="147"/>
      <c r="BG177" s="147" t="str">
        <f t="shared" si="867"/>
        <v/>
      </c>
      <c r="BH177" s="148"/>
      <c r="BI177" s="149"/>
      <c r="BJ177" s="145"/>
      <c r="BK177" s="147">
        <f t="shared" si="868"/>
        <v>3</v>
      </c>
      <c r="BL177" s="147"/>
      <c r="BM177" s="147">
        <f t="shared" si="869"/>
        <v>0</v>
      </c>
      <c r="BN177" s="147"/>
      <c r="BO177" s="147">
        <f t="shared" si="870"/>
        <v>3</v>
      </c>
      <c r="BP177" s="148"/>
      <c r="BQ177" s="149"/>
      <c r="BR177" s="145"/>
      <c r="BS177" s="147" t="str">
        <f t="shared" si="822"/>
        <v/>
      </c>
      <c r="BT177" s="147"/>
      <c r="BU177" s="147" t="str">
        <f t="shared" si="823"/>
        <v/>
      </c>
      <c r="BV177" s="147"/>
      <c r="BW177" s="147" t="str">
        <f t="shared" si="824"/>
        <v/>
      </c>
      <c r="BX177" s="148"/>
      <c r="BY177" s="149"/>
      <c r="BZ177" s="150"/>
      <c r="CA177" s="147" t="str">
        <f t="shared" si="825"/>
        <v/>
      </c>
      <c r="CB177" s="147"/>
      <c r="CC177" s="147" t="str">
        <f t="shared" si="826"/>
        <v/>
      </c>
      <c r="CD177" s="147"/>
      <c r="CE177" s="147" t="str">
        <f t="shared" si="827"/>
        <v/>
      </c>
      <c r="CF177" s="148"/>
      <c r="CG177" s="144"/>
      <c r="CH177" s="144"/>
      <c r="CI177" s="147" t="str">
        <f t="shared" si="828"/>
        <v/>
      </c>
      <c r="CJ177" s="147"/>
      <c r="CK177" s="147" t="str">
        <f t="shared" si="829"/>
        <v/>
      </c>
      <c r="CL177" s="147"/>
      <c r="CM177" s="147" t="str">
        <f t="shared" si="830"/>
        <v/>
      </c>
      <c r="CN177" s="148"/>
      <c r="CO177" s="144"/>
      <c r="CP177" s="144"/>
      <c r="CQ177" s="144"/>
    </row>
    <row r="178" spans="1:95" s="187" customFormat="1" ht="24" customHeight="1" x14ac:dyDescent="0.2">
      <c r="A178" s="139"/>
      <c r="B178" s="139" t="s">
        <v>55</v>
      </c>
      <c r="C178" s="111" t="str">
        <f t="shared" si="820"/>
        <v>6 - LES PRODUITS DE LA TABLE</v>
      </c>
      <c r="D178" s="245" t="str">
        <f>L$174</f>
        <v>L'entrée</v>
      </c>
      <c r="E178" s="110"/>
      <c r="F178" s="110">
        <f>VLOOKUP(H178,Feuil1!A$1:B$5,2,0)</f>
        <v>0.2</v>
      </c>
      <c r="G178" s="139">
        <v>5</v>
      </c>
      <c r="H178" s="180" t="s">
        <v>154</v>
      </c>
      <c r="I178" s="141" t="s">
        <v>318</v>
      </c>
      <c r="J178" s="142">
        <v>60</v>
      </c>
      <c r="K178" s="142">
        <f>IF(J178&lt;&gt;"",MAX(K$1:K177)+1,"")</f>
        <v>151</v>
      </c>
      <c r="L178" s="358" t="s">
        <v>329</v>
      </c>
      <c r="M178" s="337">
        <v>3</v>
      </c>
      <c r="N178" s="338" t="str">
        <f>IF('RESULTAT GLOBAL'!D$25="NON","Non Mesuré","OUI")</f>
        <v>OUI</v>
      </c>
      <c r="O178" s="343" t="str">
        <f>IF('RESULTAT GLOBAL'!D$25="NON","Absence d'offre de restauration","")</f>
        <v/>
      </c>
      <c r="P178" s="340" t="str">
        <f t="shared" si="871"/>
        <v/>
      </c>
      <c r="Q178" s="336" t="s">
        <v>328</v>
      </c>
      <c r="R178" s="359" t="s">
        <v>67</v>
      </c>
      <c r="S178" s="143"/>
      <c r="U178" s="145">
        <f t="shared" si="851"/>
        <v>3</v>
      </c>
      <c r="V178" s="145">
        <f t="shared" si="852"/>
        <v>1</v>
      </c>
      <c r="W178" s="145">
        <f t="shared" si="853"/>
        <v>3</v>
      </c>
      <c r="X178" s="145"/>
      <c r="Y178" s="145">
        <f t="shared" si="854"/>
        <v>0</v>
      </c>
      <c r="Z178" s="145"/>
      <c r="AA178" s="145">
        <f t="shared" si="855"/>
        <v>3</v>
      </c>
      <c r="AB178" s="145"/>
      <c r="AC178" s="146"/>
      <c r="AD178" s="146"/>
      <c r="AE178" s="147" t="str">
        <f t="shared" si="856"/>
        <v/>
      </c>
      <c r="AF178" s="147"/>
      <c r="AG178" s="147" t="str">
        <f t="shared" si="857"/>
        <v/>
      </c>
      <c r="AH178" s="147"/>
      <c r="AI178" s="147" t="str">
        <f t="shared" si="858"/>
        <v/>
      </c>
      <c r="AJ178" s="148"/>
      <c r="AK178" s="149"/>
      <c r="AL178" s="147"/>
      <c r="AM178" s="147" t="str">
        <f t="shared" si="859"/>
        <v/>
      </c>
      <c r="AN178" s="147"/>
      <c r="AO178" s="147" t="str">
        <f t="shared" si="860"/>
        <v/>
      </c>
      <c r="AP178" s="147"/>
      <c r="AQ178" s="147" t="str">
        <f t="shared" si="861"/>
        <v/>
      </c>
      <c r="AR178" s="148"/>
      <c r="AS178" s="149"/>
      <c r="AT178" s="147"/>
      <c r="AU178" s="147" t="str">
        <f t="shared" si="862"/>
        <v/>
      </c>
      <c r="AV178" s="147"/>
      <c r="AW178" s="147" t="str">
        <f t="shared" si="863"/>
        <v/>
      </c>
      <c r="AX178" s="147"/>
      <c r="AY178" s="147" t="str">
        <f t="shared" si="864"/>
        <v/>
      </c>
      <c r="AZ178" s="148"/>
      <c r="BA178" s="149"/>
      <c r="BB178" s="147"/>
      <c r="BC178" s="147" t="str">
        <f t="shared" si="865"/>
        <v/>
      </c>
      <c r="BD178" s="147"/>
      <c r="BE178" s="147" t="str">
        <f t="shared" si="866"/>
        <v/>
      </c>
      <c r="BF178" s="147"/>
      <c r="BG178" s="147" t="str">
        <f t="shared" si="867"/>
        <v/>
      </c>
      <c r="BH178" s="148"/>
      <c r="BI178" s="149"/>
      <c r="BJ178" s="145"/>
      <c r="BK178" s="147">
        <f t="shared" si="868"/>
        <v>3</v>
      </c>
      <c r="BL178" s="147"/>
      <c r="BM178" s="147">
        <f t="shared" si="869"/>
        <v>0</v>
      </c>
      <c r="BN178" s="147"/>
      <c r="BO178" s="147">
        <f t="shared" si="870"/>
        <v>3</v>
      </c>
      <c r="BP178" s="148"/>
      <c r="BQ178" s="149"/>
      <c r="BR178" s="145"/>
      <c r="BS178" s="147" t="str">
        <f t="shared" si="822"/>
        <v/>
      </c>
      <c r="BT178" s="147"/>
      <c r="BU178" s="147" t="str">
        <f t="shared" si="823"/>
        <v/>
      </c>
      <c r="BV178" s="147"/>
      <c r="BW178" s="147" t="str">
        <f t="shared" si="824"/>
        <v/>
      </c>
      <c r="BX178" s="148"/>
      <c r="BY178" s="149"/>
      <c r="BZ178" s="150"/>
      <c r="CA178" s="147" t="str">
        <f t="shared" si="825"/>
        <v/>
      </c>
      <c r="CB178" s="147"/>
      <c r="CC178" s="147" t="str">
        <f t="shared" si="826"/>
        <v/>
      </c>
      <c r="CD178" s="147"/>
      <c r="CE178" s="147" t="str">
        <f t="shared" si="827"/>
        <v/>
      </c>
      <c r="CF178" s="148"/>
      <c r="CG178" s="144"/>
      <c r="CH178" s="144"/>
      <c r="CI178" s="147" t="str">
        <f t="shared" si="828"/>
        <v/>
      </c>
      <c r="CJ178" s="147"/>
      <c r="CK178" s="147" t="str">
        <f t="shared" si="829"/>
        <v/>
      </c>
      <c r="CL178" s="147"/>
      <c r="CM178" s="147" t="str">
        <f t="shared" si="830"/>
        <v/>
      </c>
      <c r="CN178" s="148"/>
      <c r="CO178" s="144"/>
      <c r="CP178" s="144"/>
      <c r="CQ178" s="144"/>
    </row>
    <row r="179" spans="1:95" s="137" customFormat="1" ht="18" customHeight="1" x14ac:dyDescent="0.25">
      <c r="A179" s="110"/>
      <c r="B179" s="110"/>
      <c r="C179" s="111" t="str">
        <f t="shared" si="820"/>
        <v>6 - LES PRODUITS DE LA TABLE</v>
      </c>
      <c r="D179" s="245" t="str">
        <f>L$179</f>
        <v>Le plat principal</v>
      </c>
      <c r="E179" s="110"/>
      <c r="F179" s="110">
        <f>VLOOKUP(H179,Feuil1!A$1:B$5,2,0)</f>
        <v>0.2</v>
      </c>
      <c r="G179" s="110"/>
      <c r="H179" s="180" t="s">
        <v>154</v>
      </c>
      <c r="I179" s="183"/>
      <c r="J179" s="153"/>
      <c r="K179" s="134" t="str">
        <f>IF(J179&lt;&gt;"",MAX(K$1:K178)+1,"")</f>
        <v/>
      </c>
      <c r="L179" s="184" t="s">
        <v>330</v>
      </c>
      <c r="M179" s="135"/>
      <c r="N179" s="291"/>
      <c r="O179" s="292"/>
      <c r="P179" s="238" t="str">
        <f t="shared" si="871"/>
        <v/>
      </c>
      <c r="Q179" s="185"/>
      <c r="R179" s="309"/>
      <c r="S179" s="185"/>
      <c r="U179" s="154"/>
      <c r="V179" s="154"/>
      <c r="W179" s="154"/>
      <c r="X179" s="154"/>
      <c r="Y179" s="154"/>
      <c r="Z179" s="154"/>
      <c r="AA179" s="154"/>
      <c r="AB179" s="120"/>
      <c r="AC179" s="179"/>
      <c r="AD179" s="179"/>
      <c r="AE179" s="157"/>
      <c r="AF179" s="157"/>
      <c r="AG179" s="157"/>
      <c r="AH179" s="157"/>
      <c r="AI179" s="157"/>
      <c r="AJ179" s="158"/>
      <c r="AK179" s="159"/>
      <c r="AL179" s="157"/>
      <c r="AM179" s="157"/>
      <c r="AN179" s="157"/>
      <c r="AO179" s="157"/>
      <c r="AP179" s="157"/>
      <c r="AQ179" s="157"/>
      <c r="AR179" s="158"/>
      <c r="AS179" s="159"/>
      <c r="AT179" s="157"/>
      <c r="AU179" s="157"/>
      <c r="AV179" s="157"/>
      <c r="AW179" s="157"/>
      <c r="AX179" s="157"/>
      <c r="AY179" s="157"/>
      <c r="AZ179" s="158"/>
      <c r="BA179" s="159"/>
      <c r="BB179" s="157"/>
      <c r="BC179" s="157"/>
      <c r="BD179" s="157"/>
      <c r="BE179" s="157"/>
      <c r="BF179" s="157"/>
      <c r="BG179" s="157"/>
      <c r="BH179" s="158"/>
      <c r="BI179" s="159"/>
      <c r="BJ179" s="154"/>
      <c r="BK179" s="157"/>
      <c r="BL179" s="157"/>
      <c r="BM179" s="157"/>
      <c r="BN179" s="157"/>
      <c r="BO179" s="157"/>
      <c r="BP179" s="158"/>
      <c r="BQ179" s="159"/>
      <c r="BR179" s="154"/>
      <c r="BS179" s="157" t="str">
        <f t="shared" si="822"/>
        <v/>
      </c>
      <c r="BT179" s="157"/>
      <c r="BU179" s="157" t="str">
        <f t="shared" si="823"/>
        <v/>
      </c>
      <c r="BV179" s="157"/>
      <c r="BW179" s="157" t="str">
        <f t="shared" si="824"/>
        <v/>
      </c>
      <c r="BX179" s="158"/>
      <c r="BY179" s="159"/>
      <c r="BZ179" s="160"/>
      <c r="CA179" s="157" t="str">
        <f t="shared" si="825"/>
        <v/>
      </c>
      <c r="CB179" s="157"/>
      <c r="CC179" s="157" t="str">
        <f t="shared" si="826"/>
        <v/>
      </c>
      <c r="CD179" s="157"/>
      <c r="CE179" s="157" t="str">
        <f t="shared" si="827"/>
        <v/>
      </c>
      <c r="CF179" s="158"/>
      <c r="CG179" s="161"/>
      <c r="CH179" s="161"/>
      <c r="CI179" s="157" t="str">
        <f t="shared" si="828"/>
        <v/>
      </c>
      <c r="CJ179" s="157"/>
      <c r="CK179" s="157" t="str">
        <f t="shared" si="829"/>
        <v/>
      </c>
      <c r="CL179" s="157"/>
      <c r="CM179" s="157" t="str">
        <f t="shared" si="830"/>
        <v/>
      </c>
      <c r="CN179" s="158"/>
      <c r="CO179" s="161"/>
    </row>
    <row r="180" spans="1:95" s="187" customFormat="1" ht="42" customHeight="1" x14ac:dyDescent="0.2">
      <c r="A180" s="139"/>
      <c r="B180" s="139" t="s">
        <v>55</v>
      </c>
      <c r="C180" s="111" t="str">
        <f t="shared" si="820"/>
        <v>6 - LES PRODUITS DE LA TABLE</v>
      </c>
      <c r="D180" s="245" t="str">
        <f>L$179</f>
        <v>Le plat principal</v>
      </c>
      <c r="E180" s="110"/>
      <c r="F180" s="110">
        <f>VLOOKUP(H180,Feuil1!A$1:B$5,2,0)</f>
        <v>0.2</v>
      </c>
      <c r="G180" s="139">
        <f>IF(H180="Information et Communication",1,IF(H180="Savoir-faire Savoir-être",2,IF(H180="Confort et hygiène",3,IF(H180="Qualité de la prestation",5,IF(H180="Développement Durable",4)))))</f>
        <v>5</v>
      </c>
      <c r="H180" s="180" t="s">
        <v>154</v>
      </c>
      <c r="I180" s="141" t="s">
        <v>323</v>
      </c>
      <c r="J180" s="142">
        <v>60</v>
      </c>
      <c r="K180" s="142">
        <f>IF(J180&lt;&gt;"",MAX(K$1:K179)+1,"")</f>
        <v>152</v>
      </c>
      <c r="L180" s="356" t="s">
        <v>331</v>
      </c>
      <c r="M180" s="322">
        <v>3</v>
      </c>
      <c r="N180" s="323" t="str">
        <f>IF('RESULTAT GLOBAL'!D$25="NON","Non Mesuré","OUI")</f>
        <v>OUI</v>
      </c>
      <c r="O180" s="324" t="str">
        <f>IF('RESULTAT GLOBAL'!D$25="NON","Absence d'offre de restauration","")</f>
        <v/>
      </c>
      <c r="P180" s="325" t="str">
        <f t="shared" si="871"/>
        <v/>
      </c>
      <c r="Q180" s="321" t="s">
        <v>332</v>
      </c>
      <c r="R180" s="355" t="s">
        <v>67</v>
      </c>
      <c r="S180" s="143"/>
      <c r="U180" s="145">
        <f t="shared" ref="U180:U183" si="872">M180</f>
        <v>3</v>
      </c>
      <c r="V180" s="145">
        <f t="shared" ref="V180:V183" si="873">IF(N180="OUI",1,IF(N180="NON",0,IF(N180="Non Mesuré","",0)))</f>
        <v>1</v>
      </c>
      <c r="W180" s="145">
        <f t="shared" ref="W180:W183" si="874">IF(N180&lt;&gt;"Non Mesuré",U180*V180,"")</f>
        <v>3</v>
      </c>
      <c r="X180" s="145"/>
      <c r="Y180" s="145">
        <f t="shared" ref="Y180:Y183" si="875">IF(N180="Non Mesuré",U180,0)</f>
        <v>0</v>
      </c>
      <c r="Z180" s="145"/>
      <c r="AA180" s="145">
        <f t="shared" ref="AA180:AA183" si="876">U180-Y180</f>
        <v>3</v>
      </c>
      <c r="AB180" s="145"/>
      <c r="AC180" s="146"/>
      <c r="AD180" s="146"/>
      <c r="AE180" s="147" t="str">
        <f t="shared" ref="AE180:AE183" si="877">IF(G180=1,W180,"")</f>
        <v/>
      </c>
      <c r="AF180" s="147"/>
      <c r="AG180" s="147" t="str">
        <f t="shared" ref="AG180:AG183" si="878">IF(G180=1,Y180,"")</f>
        <v/>
      </c>
      <c r="AH180" s="147"/>
      <c r="AI180" s="147" t="str">
        <f t="shared" ref="AI180:AI183" si="879">IF(G180=1,AA180,"")</f>
        <v/>
      </c>
      <c r="AJ180" s="148"/>
      <c r="AK180" s="149"/>
      <c r="AL180" s="147"/>
      <c r="AM180" s="147" t="str">
        <f t="shared" ref="AM180:AM183" si="880">IF(G180=2,W180,"")</f>
        <v/>
      </c>
      <c r="AN180" s="147"/>
      <c r="AO180" s="147" t="str">
        <f t="shared" ref="AO180:AO183" si="881">IF(G180=2,Y180,"")</f>
        <v/>
      </c>
      <c r="AP180" s="147"/>
      <c r="AQ180" s="147" t="str">
        <f t="shared" ref="AQ180:AQ183" si="882">IF(G180=2,AA180,"")</f>
        <v/>
      </c>
      <c r="AR180" s="148"/>
      <c r="AS180" s="149"/>
      <c r="AT180" s="147"/>
      <c r="AU180" s="147" t="str">
        <f t="shared" ref="AU180:AU183" si="883">IF(G180=3,W180,"")</f>
        <v/>
      </c>
      <c r="AV180" s="147"/>
      <c r="AW180" s="147" t="str">
        <f t="shared" ref="AW180:AW183" si="884">IF(G180=3,Y180,"")</f>
        <v/>
      </c>
      <c r="AX180" s="147"/>
      <c r="AY180" s="147" t="str">
        <f t="shared" ref="AY180:AY183" si="885">IF(G180=3,AA180,"")</f>
        <v/>
      </c>
      <c r="AZ180" s="148"/>
      <c r="BA180" s="149"/>
      <c r="BB180" s="147"/>
      <c r="BC180" s="147" t="str">
        <f t="shared" ref="BC180:BC183" si="886">IF(G180=4,W180,"")</f>
        <v/>
      </c>
      <c r="BD180" s="147"/>
      <c r="BE180" s="147" t="str">
        <f t="shared" ref="BE180:BE183" si="887">IF(G180=4,Y180,"")</f>
        <v/>
      </c>
      <c r="BF180" s="147"/>
      <c r="BG180" s="147" t="str">
        <f t="shared" ref="BG180:BG183" si="888">IF(G180=4,AA180,"")</f>
        <v/>
      </c>
      <c r="BH180" s="148"/>
      <c r="BI180" s="149"/>
      <c r="BJ180" s="145"/>
      <c r="BK180" s="147">
        <f t="shared" ref="BK180:BK183" si="889">IF(G180=5,W180,"")</f>
        <v>3</v>
      </c>
      <c r="BL180" s="147"/>
      <c r="BM180" s="147">
        <f t="shared" ref="BM180:BM183" si="890">IF(G180=5,Y180,"")</f>
        <v>0</v>
      </c>
      <c r="BN180" s="147"/>
      <c r="BO180" s="147">
        <f t="shared" ref="BO180:BO183" si="891">IF(G180=5,AA180,"")</f>
        <v>3</v>
      </c>
      <c r="BP180" s="148"/>
      <c r="BQ180" s="149"/>
      <c r="BR180" s="145"/>
      <c r="BS180" s="147" t="str">
        <f t="shared" si="822"/>
        <v/>
      </c>
      <c r="BT180" s="147"/>
      <c r="BU180" s="147" t="str">
        <f t="shared" si="823"/>
        <v/>
      </c>
      <c r="BV180" s="147"/>
      <c r="BW180" s="147" t="str">
        <f t="shared" si="824"/>
        <v/>
      </c>
      <c r="BX180" s="148"/>
      <c r="BY180" s="149"/>
      <c r="BZ180" s="150"/>
      <c r="CA180" s="147" t="str">
        <f t="shared" si="825"/>
        <v/>
      </c>
      <c r="CB180" s="147"/>
      <c r="CC180" s="147" t="str">
        <f t="shared" si="826"/>
        <v/>
      </c>
      <c r="CD180" s="147"/>
      <c r="CE180" s="147" t="str">
        <f t="shared" si="827"/>
        <v/>
      </c>
      <c r="CF180" s="148"/>
      <c r="CG180" s="144"/>
      <c r="CH180" s="144"/>
      <c r="CI180" s="147" t="str">
        <f t="shared" si="828"/>
        <v/>
      </c>
      <c r="CJ180" s="147"/>
      <c r="CK180" s="147" t="str">
        <f t="shared" si="829"/>
        <v/>
      </c>
      <c r="CL180" s="147"/>
      <c r="CM180" s="147" t="str">
        <f t="shared" si="830"/>
        <v/>
      </c>
      <c r="CN180" s="148"/>
      <c r="CO180" s="144"/>
      <c r="CP180" s="144"/>
      <c r="CQ180" s="144"/>
    </row>
    <row r="181" spans="1:95" s="187" customFormat="1" ht="38.25" customHeight="1" x14ac:dyDescent="0.2">
      <c r="A181" s="139"/>
      <c r="B181" s="139" t="s">
        <v>55</v>
      </c>
      <c r="C181" s="111" t="str">
        <f t="shared" si="820"/>
        <v>6 - LES PRODUITS DE LA TABLE</v>
      </c>
      <c r="D181" s="245" t="str">
        <f>L$179</f>
        <v>Le plat principal</v>
      </c>
      <c r="E181" s="110"/>
      <c r="F181" s="110">
        <f>VLOOKUP(H181,Feuil1!A$1:B$5,2,0)</f>
        <v>0.2</v>
      </c>
      <c r="G181" s="139">
        <f>IF(H181="Information et Communication",1,IF(H181="Savoir-faire Savoir-être",2,IF(H181="Confort et hygiène",3,IF(H181="Qualité de la prestation",5,IF(H181="Développement Durable",4)))))</f>
        <v>5</v>
      </c>
      <c r="H181" s="180" t="s">
        <v>154</v>
      </c>
      <c r="I181" s="141" t="s">
        <v>323</v>
      </c>
      <c r="J181" s="142">
        <v>60</v>
      </c>
      <c r="K181" s="142">
        <f>IF(J181&lt;&gt;"",MAX(K$1:K180)+1,"")</f>
        <v>153</v>
      </c>
      <c r="L181" s="287" t="s">
        <v>333</v>
      </c>
      <c r="M181" s="259">
        <v>3</v>
      </c>
      <c r="N181" s="250" t="str">
        <f>IF('RESULTAT GLOBAL'!D$25="NON","Non Mesuré","OUI")</f>
        <v>OUI</v>
      </c>
      <c r="O181" s="345" t="str">
        <f>IF('RESULTAT GLOBAL'!D$25="NON","Absence d'offre de restauration","")</f>
        <v/>
      </c>
      <c r="P181" s="346" t="str">
        <f t="shared" si="871"/>
        <v/>
      </c>
      <c r="Q181" s="248" t="s">
        <v>334</v>
      </c>
      <c r="R181" s="260" t="s">
        <v>67</v>
      </c>
      <c r="S181" s="143"/>
      <c r="U181" s="145">
        <f t="shared" si="872"/>
        <v>3</v>
      </c>
      <c r="V181" s="145">
        <f t="shared" si="873"/>
        <v>1</v>
      </c>
      <c r="W181" s="145">
        <f t="shared" si="874"/>
        <v>3</v>
      </c>
      <c r="X181" s="145"/>
      <c r="Y181" s="145">
        <f t="shared" si="875"/>
        <v>0</v>
      </c>
      <c r="Z181" s="145"/>
      <c r="AA181" s="145">
        <f t="shared" si="876"/>
        <v>3</v>
      </c>
      <c r="AB181" s="145"/>
      <c r="AC181" s="146"/>
      <c r="AD181" s="146"/>
      <c r="AE181" s="147" t="str">
        <f t="shared" si="877"/>
        <v/>
      </c>
      <c r="AF181" s="147"/>
      <c r="AG181" s="147" t="str">
        <f t="shared" si="878"/>
        <v/>
      </c>
      <c r="AH181" s="147"/>
      <c r="AI181" s="147" t="str">
        <f t="shared" si="879"/>
        <v/>
      </c>
      <c r="AJ181" s="148"/>
      <c r="AK181" s="149"/>
      <c r="AL181" s="147"/>
      <c r="AM181" s="147" t="str">
        <f t="shared" si="880"/>
        <v/>
      </c>
      <c r="AN181" s="147"/>
      <c r="AO181" s="147" t="str">
        <f t="shared" si="881"/>
        <v/>
      </c>
      <c r="AP181" s="147"/>
      <c r="AQ181" s="147" t="str">
        <f t="shared" si="882"/>
        <v/>
      </c>
      <c r="AR181" s="148"/>
      <c r="AS181" s="149"/>
      <c r="AT181" s="147"/>
      <c r="AU181" s="147" t="str">
        <f t="shared" si="883"/>
        <v/>
      </c>
      <c r="AV181" s="147"/>
      <c r="AW181" s="147" t="str">
        <f t="shared" si="884"/>
        <v/>
      </c>
      <c r="AX181" s="147"/>
      <c r="AY181" s="147" t="str">
        <f t="shared" si="885"/>
        <v/>
      </c>
      <c r="AZ181" s="148"/>
      <c r="BA181" s="149"/>
      <c r="BB181" s="147"/>
      <c r="BC181" s="147" t="str">
        <f t="shared" si="886"/>
        <v/>
      </c>
      <c r="BD181" s="147"/>
      <c r="BE181" s="147" t="str">
        <f t="shared" si="887"/>
        <v/>
      </c>
      <c r="BF181" s="147"/>
      <c r="BG181" s="147" t="str">
        <f t="shared" si="888"/>
        <v/>
      </c>
      <c r="BH181" s="148"/>
      <c r="BI181" s="149"/>
      <c r="BJ181" s="145"/>
      <c r="BK181" s="147">
        <f t="shared" si="889"/>
        <v>3</v>
      </c>
      <c r="BL181" s="147"/>
      <c r="BM181" s="147">
        <f t="shared" si="890"/>
        <v>0</v>
      </c>
      <c r="BN181" s="147"/>
      <c r="BO181" s="147">
        <f t="shared" si="891"/>
        <v>3</v>
      </c>
      <c r="BP181" s="148"/>
      <c r="BQ181" s="149"/>
      <c r="BR181" s="145"/>
      <c r="BS181" s="147" t="str">
        <f t="shared" si="822"/>
        <v/>
      </c>
      <c r="BT181" s="147"/>
      <c r="BU181" s="147" t="str">
        <f t="shared" si="823"/>
        <v/>
      </c>
      <c r="BV181" s="147"/>
      <c r="BW181" s="147" t="str">
        <f t="shared" si="824"/>
        <v/>
      </c>
      <c r="BX181" s="148"/>
      <c r="BY181" s="149"/>
      <c r="BZ181" s="150"/>
      <c r="CA181" s="147" t="str">
        <f t="shared" si="825"/>
        <v/>
      </c>
      <c r="CB181" s="147"/>
      <c r="CC181" s="147" t="str">
        <f t="shared" si="826"/>
        <v/>
      </c>
      <c r="CD181" s="147"/>
      <c r="CE181" s="147" t="str">
        <f t="shared" si="827"/>
        <v/>
      </c>
      <c r="CF181" s="148"/>
      <c r="CG181" s="144"/>
      <c r="CH181" s="144"/>
      <c r="CI181" s="147" t="str">
        <f t="shared" si="828"/>
        <v/>
      </c>
      <c r="CJ181" s="147"/>
      <c r="CK181" s="147" t="str">
        <f t="shared" si="829"/>
        <v/>
      </c>
      <c r="CL181" s="147"/>
      <c r="CM181" s="147" t="str">
        <f t="shared" si="830"/>
        <v/>
      </c>
      <c r="CN181" s="148"/>
      <c r="CO181" s="144"/>
      <c r="CP181" s="144"/>
      <c r="CQ181" s="144"/>
    </row>
    <row r="182" spans="1:95" s="187" customFormat="1" ht="21" customHeight="1" x14ac:dyDescent="0.2">
      <c r="A182" s="139"/>
      <c r="B182" s="139" t="s">
        <v>55</v>
      </c>
      <c r="C182" s="111" t="str">
        <f t="shared" si="820"/>
        <v>6 - LES PRODUITS DE LA TABLE</v>
      </c>
      <c r="D182" s="245" t="str">
        <f>L$179</f>
        <v>Le plat principal</v>
      </c>
      <c r="E182" s="110"/>
      <c r="F182" s="110">
        <f>VLOOKUP(H182,Feuil1!A$1:B$5,2,0)</f>
        <v>0.2</v>
      </c>
      <c r="G182" s="139">
        <f>IF(H182="Information et Communication",1,IF(H182="Savoir-faire Savoir-être",2,IF(H182="Confort et hygiène",3,IF(H182="Qualité de la prestation",5,IF(H182="Développement Durable",4)))))</f>
        <v>5</v>
      </c>
      <c r="H182" s="180" t="s">
        <v>154</v>
      </c>
      <c r="I182" s="141" t="s">
        <v>323</v>
      </c>
      <c r="J182" s="142">
        <v>60</v>
      </c>
      <c r="K182" s="142">
        <f>IF(J182&lt;&gt;"",MAX(K$1:K181)+1,"")</f>
        <v>154</v>
      </c>
      <c r="L182" s="287" t="s">
        <v>335</v>
      </c>
      <c r="M182" s="259">
        <v>3</v>
      </c>
      <c r="N182" s="250" t="str">
        <f>IF('RESULTAT GLOBAL'!D$25="NON","Non Mesuré","OUI")</f>
        <v>OUI</v>
      </c>
      <c r="O182" s="345" t="str">
        <f>IF('RESULTAT GLOBAL'!D$25="NON","Absence d'offre de restauration","")</f>
        <v/>
      </c>
      <c r="P182" s="346" t="str">
        <f t="shared" si="871"/>
        <v/>
      </c>
      <c r="Q182" s="248" t="s">
        <v>336</v>
      </c>
      <c r="R182" s="260" t="s">
        <v>67</v>
      </c>
      <c r="S182" s="143"/>
      <c r="U182" s="145">
        <f t="shared" si="872"/>
        <v>3</v>
      </c>
      <c r="V182" s="145">
        <f t="shared" si="873"/>
        <v>1</v>
      </c>
      <c r="W182" s="145">
        <f t="shared" si="874"/>
        <v>3</v>
      </c>
      <c r="X182" s="145"/>
      <c r="Y182" s="145">
        <f t="shared" si="875"/>
        <v>0</v>
      </c>
      <c r="Z182" s="145"/>
      <c r="AA182" s="145">
        <f t="shared" si="876"/>
        <v>3</v>
      </c>
      <c r="AB182" s="145"/>
      <c r="AC182" s="146"/>
      <c r="AD182" s="146"/>
      <c r="AE182" s="147" t="str">
        <f t="shared" si="877"/>
        <v/>
      </c>
      <c r="AF182" s="147"/>
      <c r="AG182" s="147" t="str">
        <f t="shared" si="878"/>
        <v/>
      </c>
      <c r="AH182" s="147"/>
      <c r="AI182" s="147" t="str">
        <f t="shared" si="879"/>
        <v/>
      </c>
      <c r="AJ182" s="148"/>
      <c r="AK182" s="149"/>
      <c r="AL182" s="147"/>
      <c r="AM182" s="147" t="str">
        <f t="shared" si="880"/>
        <v/>
      </c>
      <c r="AN182" s="147"/>
      <c r="AO182" s="147" t="str">
        <f t="shared" si="881"/>
        <v/>
      </c>
      <c r="AP182" s="147"/>
      <c r="AQ182" s="147" t="str">
        <f t="shared" si="882"/>
        <v/>
      </c>
      <c r="AR182" s="148"/>
      <c r="AS182" s="149"/>
      <c r="AT182" s="147"/>
      <c r="AU182" s="147" t="str">
        <f t="shared" si="883"/>
        <v/>
      </c>
      <c r="AV182" s="147"/>
      <c r="AW182" s="147" t="str">
        <f t="shared" si="884"/>
        <v/>
      </c>
      <c r="AX182" s="147"/>
      <c r="AY182" s="147" t="str">
        <f t="shared" si="885"/>
        <v/>
      </c>
      <c r="AZ182" s="148"/>
      <c r="BA182" s="149"/>
      <c r="BB182" s="147"/>
      <c r="BC182" s="147" t="str">
        <f t="shared" si="886"/>
        <v/>
      </c>
      <c r="BD182" s="147"/>
      <c r="BE182" s="147" t="str">
        <f t="shared" si="887"/>
        <v/>
      </c>
      <c r="BF182" s="147"/>
      <c r="BG182" s="147" t="str">
        <f t="shared" si="888"/>
        <v/>
      </c>
      <c r="BH182" s="148"/>
      <c r="BI182" s="149"/>
      <c r="BJ182" s="145"/>
      <c r="BK182" s="147">
        <f t="shared" si="889"/>
        <v>3</v>
      </c>
      <c r="BL182" s="147"/>
      <c r="BM182" s="147">
        <f t="shared" si="890"/>
        <v>0</v>
      </c>
      <c r="BN182" s="147"/>
      <c r="BO182" s="147">
        <f t="shared" si="891"/>
        <v>3</v>
      </c>
      <c r="BP182" s="148"/>
      <c r="BQ182" s="149"/>
      <c r="BR182" s="145"/>
      <c r="BS182" s="147" t="str">
        <f t="shared" si="822"/>
        <v/>
      </c>
      <c r="BT182" s="147"/>
      <c r="BU182" s="147" t="str">
        <f t="shared" si="823"/>
        <v/>
      </c>
      <c r="BV182" s="147"/>
      <c r="BW182" s="147" t="str">
        <f t="shared" si="824"/>
        <v/>
      </c>
      <c r="BX182" s="148"/>
      <c r="BY182" s="149"/>
      <c r="BZ182" s="150"/>
      <c r="CA182" s="147" t="str">
        <f t="shared" si="825"/>
        <v/>
      </c>
      <c r="CB182" s="147"/>
      <c r="CC182" s="147" t="str">
        <f t="shared" si="826"/>
        <v/>
      </c>
      <c r="CD182" s="147"/>
      <c r="CE182" s="147" t="str">
        <f t="shared" si="827"/>
        <v/>
      </c>
      <c r="CF182" s="148"/>
      <c r="CG182" s="144"/>
      <c r="CH182" s="144"/>
      <c r="CI182" s="147" t="str">
        <f t="shared" si="828"/>
        <v/>
      </c>
      <c r="CJ182" s="147"/>
      <c r="CK182" s="147" t="str">
        <f t="shared" si="829"/>
        <v/>
      </c>
      <c r="CL182" s="147"/>
      <c r="CM182" s="147" t="str">
        <f t="shared" si="830"/>
        <v/>
      </c>
      <c r="CN182" s="148"/>
      <c r="CO182" s="144"/>
      <c r="CP182" s="144"/>
      <c r="CQ182" s="144"/>
    </row>
    <row r="183" spans="1:95" s="187" customFormat="1" ht="21" customHeight="1" x14ac:dyDescent="0.2">
      <c r="A183" s="139"/>
      <c r="B183" s="139" t="s">
        <v>55</v>
      </c>
      <c r="C183" s="111" t="str">
        <f t="shared" si="820"/>
        <v>6 - LES PRODUITS DE LA TABLE</v>
      </c>
      <c r="D183" s="245" t="str">
        <f>L$179</f>
        <v>Le plat principal</v>
      </c>
      <c r="E183" s="110"/>
      <c r="F183" s="110">
        <f>VLOOKUP(H183,Feuil1!A$1:B$5,2,0)</f>
        <v>0.2</v>
      </c>
      <c r="G183" s="139">
        <v>5</v>
      </c>
      <c r="H183" s="180" t="s">
        <v>154</v>
      </c>
      <c r="I183" s="141" t="s">
        <v>323</v>
      </c>
      <c r="J183" s="142">
        <v>60</v>
      </c>
      <c r="K183" s="142">
        <f>IF(J183&lt;&gt;"",MAX(K$1:K182)+1,"")</f>
        <v>155</v>
      </c>
      <c r="L183" s="358" t="s">
        <v>337</v>
      </c>
      <c r="M183" s="337">
        <v>3</v>
      </c>
      <c r="N183" s="338" t="str">
        <f>IF('RESULTAT GLOBAL'!D$25="NON","Non Mesuré","OUI")</f>
        <v>OUI</v>
      </c>
      <c r="O183" s="343" t="str">
        <f>IF('RESULTAT GLOBAL'!D$25="NON","Absence d'offre de restauration","")</f>
        <v/>
      </c>
      <c r="P183" s="340" t="str">
        <f t="shared" si="871"/>
        <v/>
      </c>
      <c r="Q183" s="336" t="s">
        <v>338</v>
      </c>
      <c r="R183" s="359" t="s">
        <v>67</v>
      </c>
      <c r="S183" s="143"/>
      <c r="U183" s="145">
        <f t="shared" si="872"/>
        <v>3</v>
      </c>
      <c r="V183" s="145">
        <f t="shared" si="873"/>
        <v>1</v>
      </c>
      <c r="W183" s="145">
        <f t="shared" si="874"/>
        <v>3</v>
      </c>
      <c r="X183" s="145"/>
      <c r="Y183" s="145">
        <f t="shared" si="875"/>
        <v>0</v>
      </c>
      <c r="Z183" s="145"/>
      <c r="AA183" s="145">
        <f t="shared" si="876"/>
        <v>3</v>
      </c>
      <c r="AB183" s="145"/>
      <c r="AC183" s="146"/>
      <c r="AD183" s="146"/>
      <c r="AE183" s="147" t="str">
        <f t="shared" si="877"/>
        <v/>
      </c>
      <c r="AF183" s="147"/>
      <c r="AG183" s="147" t="str">
        <f t="shared" si="878"/>
        <v/>
      </c>
      <c r="AH183" s="147"/>
      <c r="AI183" s="147" t="str">
        <f t="shared" si="879"/>
        <v/>
      </c>
      <c r="AJ183" s="148"/>
      <c r="AK183" s="149"/>
      <c r="AL183" s="147"/>
      <c r="AM183" s="147" t="str">
        <f t="shared" si="880"/>
        <v/>
      </c>
      <c r="AN183" s="147"/>
      <c r="AO183" s="147" t="str">
        <f t="shared" si="881"/>
        <v/>
      </c>
      <c r="AP183" s="147"/>
      <c r="AQ183" s="147" t="str">
        <f t="shared" si="882"/>
        <v/>
      </c>
      <c r="AR183" s="148"/>
      <c r="AS183" s="149"/>
      <c r="AT183" s="147"/>
      <c r="AU183" s="147" t="str">
        <f t="shared" si="883"/>
        <v/>
      </c>
      <c r="AV183" s="147"/>
      <c r="AW183" s="147" t="str">
        <f t="shared" si="884"/>
        <v/>
      </c>
      <c r="AX183" s="147"/>
      <c r="AY183" s="147" t="str">
        <f t="shared" si="885"/>
        <v/>
      </c>
      <c r="AZ183" s="148"/>
      <c r="BA183" s="149"/>
      <c r="BB183" s="147"/>
      <c r="BC183" s="147" t="str">
        <f t="shared" si="886"/>
        <v/>
      </c>
      <c r="BD183" s="147"/>
      <c r="BE183" s="147" t="str">
        <f t="shared" si="887"/>
        <v/>
      </c>
      <c r="BF183" s="147"/>
      <c r="BG183" s="147" t="str">
        <f t="shared" si="888"/>
        <v/>
      </c>
      <c r="BH183" s="148"/>
      <c r="BI183" s="149"/>
      <c r="BJ183" s="145"/>
      <c r="BK183" s="147">
        <f t="shared" si="889"/>
        <v>3</v>
      </c>
      <c r="BL183" s="147"/>
      <c r="BM183" s="147">
        <f t="shared" si="890"/>
        <v>0</v>
      </c>
      <c r="BN183" s="147"/>
      <c r="BO183" s="147">
        <f t="shared" si="891"/>
        <v>3</v>
      </c>
      <c r="BP183" s="148"/>
      <c r="BQ183" s="149"/>
      <c r="BR183" s="145"/>
      <c r="BS183" s="147" t="str">
        <f t="shared" si="822"/>
        <v/>
      </c>
      <c r="BT183" s="147"/>
      <c r="BU183" s="147" t="str">
        <f t="shared" si="823"/>
        <v/>
      </c>
      <c r="BV183" s="147"/>
      <c r="BW183" s="147" t="str">
        <f t="shared" si="824"/>
        <v/>
      </c>
      <c r="BX183" s="148"/>
      <c r="BY183" s="149"/>
      <c r="BZ183" s="150"/>
      <c r="CA183" s="147" t="str">
        <f t="shared" si="825"/>
        <v/>
      </c>
      <c r="CB183" s="147"/>
      <c r="CC183" s="147" t="str">
        <f t="shared" si="826"/>
        <v/>
      </c>
      <c r="CD183" s="147"/>
      <c r="CE183" s="147" t="str">
        <f t="shared" si="827"/>
        <v/>
      </c>
      <c r="CF183" s="148"/>
      <c r="CG183" s="144"/>
      <c r="CH183" s="144"/>
      <c r="CI183" s="147" t="str">
        <f t="shared" si="828"/>
        <v/>
      </c>
      <c r="CJ183" s="147"/>
      <c r="CK183" s="147" t="str">
        <f t="shared" si="829"/>
        <v/>
      </c>
      <c r="CL183" s="147"/>
      <c r="CM183" s="147" t="str">
        <f t="shared" si="830"/>
        <v/>
      </c>
      <c r="CN183" s="148"/>
      <c r="CO183" s="144"/>
      <c r="CP183" s="144"/>
      <c r="CQ183" s="144"/>
    </row>
    <row r="184" spans="1:95" s="137" customFormat="1" ht="18" customHeight="1" x14ac:dyDescent="0.25">
      <c r="A184" s="110"/>
      <c r="B184" s="110"/>
      <c r="C184" s="111" t="str">
        <f t="shared" si="820"/>
        <v>6 - LES PRODUITS DE LA TABLE</v>
      </c>
      <c r="D184" s="245" t="str">
        <f>L$184</f>
        <v>Le fromage, le dessert, la pâtisserie</v>
      </c>
      <c r="E184" s="110"/>
      <c r="F184" s="110">
        <f>VLOOKUP(H184,Feuil1!A$1:B$5,2,0)</f>
        <v>0.2</v>
      </c>
      <c r="G184" s="110"/>
      <c r="H184" s="180" t="s">
        <v>154</v>
      </c>
      <c r="I184" s="183"/>
      <c r="J184" s="153"/>
      <c r="K184" s="134" t="str">
        <f>IF(J184&lt;&gt;"",MAX(K$1:K183)+1,"")</f>
        <v/>
      </c>
      <c r="L184" s="184" t="s">
        <v>339</v>
      </c>
      <c r="M184" s="135"/>
      <c r="N184" s="240"/>
      <c r="O184" s="300"/>
      <c r="P184" s="238" t="str">
        <f t="shared" si="871"/>
        <v/>
      </c>
      <c r="Q184" s="185"/>
      <c r="R184" s="309"/>
      <c r="S184" s="185"/>
      <c r="U184" s="154"/>
      <c r="V184" s="154"/>
      <c r="W184" s="154"/>
      <c r="X184" s="154"/>
      <c r="Y184" s="154"/>
      <c r="Z184" s="154"/>
      <c r="AA184" s="154"/>
      <c r="AB184" s="154"/>
      <c r="AC184" s="156"/>
      <c r="AD184" s="156"/>
      <c r="AE184" s="157"/>
      <c r="AF184" s="157"/>
      <c r="AG184" s="157"/>
      <c r="AH184" s="157"/>
      <c r="AI184" s="157"/>
      <c r="AJ184" s="158"/>
      <c r="AK184" s="159"/>
      <c r="AL184" s="157"/>
      <c r="AM184" s="157"/>
      <c r="AN184" s="157"/>
      <c r="AO184" s="157"/>
      <c r="AP184" s="157"/>
      <c r="AQ184" s="157"/>
      <c r="AR184" s="158"/>
      <c r="AS184" s="159"/>
      <c r="AT184" s="157"/>
      <c r="AU184" s="157"/>
      <c r="AV184" s="157"/>
      <c r="AW184" s="157"/>
      <c r="AX184" s="157"/>
      <c r="AY184" s="157"/>
      <c r="AZ184" s="158"/>
      <c r="BA184" s="159"/>
      <c r="BB184" s="157"/>
      <c r="BC184" s="157"/>
      <c r="BD184" s="157"/>
      <c r="BE184" s="157"/>
      <c r="BF184" s="157"/>
      <c r="BG184" s="157"/>
      <c r="BH184" s="158"/>
      <c r="BI184" s="159"/>
      <c r="BJ184" s="154"/>
      <c r="BK184" s="157"/>
      <c r="BL184" s="157"/>
      <c r="BM184" s="157"/>
      <c r="BN184" s="157"/>
      <c r="BO184" s="157"/>
      <c r="BP184" s="158"/>
      <c r="BQ184" s="159"/>
      <c r="BR184" s="154"/>
      <c r="BS184" s="157" t="str">
        <f t="shared" si="822"/>
        <v/>
      </c>
      <c r="BT184" s="157"/>
      <c r="BU184" s="157" t="str">
        <f t="shared" si="823"/>
        <v/>
      </c>
      <c r="BV184" s="157"/>
      <c r="BW184" s="157" t="str">
        <f t="shared" si="824"/>
        <v/>
      </c>
      <c r="BX184" s="158"/>
      <c r="BY184" s="159"/>
      <c r="BZ184" s="160"/>
      <c r="CA184" s="157" t="str">
        <f t="shared" si="825"/>
        <v/>
      </c>
      <c r="CB184" s="157"/>
      <c r="CC184" s="157" t="str">
        <f t="shared" si="826"/>
        <v/>
      </c>
      <c r="CD184" s="157"/>
      <c r="CE184" s="157" t="str">
        <f t="shared" si="827"/>
        <v/>
      </c>
      <c r="CF184" s="158"/>
      <c r="CG184" s="161"/>
      <c r="CH184" s="161"/>
      <c r="CI184" s="157" t="str">
        <f t="shared" si="828"/>
        <v/>
      </c>
      <c r="CJ184" s="157"/>
      <c r="CK184" s="157" t="str">
        <f t="shared" si="829"/>
        <v/>
      </c>
      <c r="CL184" s="157"/>
      <c r="CM184" s="157" t="str">
        <f t="shared" si="830"/>
        <v/>
      </c>
      <c r="CN184" s="158"/>
      <c r="CO184" s="161"/>
    </row>
    <row r="185" spans="1:95" s="187" customFormat="1" ht="20.25" customHeight="1" x14ac:dyDescent="0.2">
      <c r="A185" s="139"/>
      <c r="B185" s="139" t="s">
        <v>55</v>
      </c>
      <c r="C185" s="111" t="str">
        <f t="shared" si="820"/>
        <v>6 - LES PRODUITS DE LA TABLE</v>
      </c>
      <c r="D185" s="245" t="str">
        <f>L$184</f>
        <v>Le fromage, le dessert, la pâtisserie</v>
      </c>
      <c r="E185" s="110"/>
      <c r="F185" s="110">
        <f>VLOOKUP(H185,Feuil1!A$1:B$5,2,0)</f>
        <v>0.2</v>
      </c>
      <c r="G185" s="139">
        <f>IF(H185="Information et Communication",1,IF(H185="Savoir-faire Savoir-être",2,IF(H185="Confort et hygiène",3,IF(H185="Qualité de la prestation",5,IF(H185="Développement Durable",4)))))</f>
        <v>5</v>
      </c>
      <c r="H185" s="180" t="s">
        <v>154</v>
      </c>
      <c r="I185" s="141" t="s">
        <v>323</v>
      </c>
      <c r="J185" s="142">
        <v>60</v>
      </c>
      <c r="K185" s="142">
        <f>IF(J185&lt;&gt;"",MAX(K$1:K184)+1,"")</f>
        <v>156</v>
      </c>
      <c r="L185" s="356" t="s">
        <v>340</v>
      </c>
      <c r="M185" s="322">
        <v>3</v>
      </c>
      <c r="N185" s="323" t="str">
        <f>IF('RESULTAT GLOBAL'!D$25="NON","Non Mesuré","OUI")</f>
        <v>OUI</v>
      </c>
      <c r="O185" s="324" t="str">
        <f>IF('RESULTAT GLOBAL'!D$25="NON","Absence d'offre de restauration","")</f>
        <v/>
      </c>
      <c r="P185" s="325" t="str">
        <f t="shared" si="871"/>
        <v/>
      </c>
      <c r="Q185" s="321" t="s">
        <v>341</v>
      </c>
      <c r="R185" s="355" t="s">
        <v>67</v>
      </c>
      <c r="S185" s="143"/>
      <c r="U185" s="145">
        <f t="shared" ref="U185:U187" si="892">M185</f>
        <v>3</v>
      </c>
      <c r="V185" s="145">
        <f t="shared" ref="V185:V187" si="893">IF(N185="OUI",1,IF(N185="NON",0,IF(N185="Non Mesuré","",0)))</f>
        <v>1</v>
      </c>
      <c r="W185" s="145">
        <f t="shared" ref="W185:W187" si="894">IF(N185&lt;&gt;"Non Mesuré",U185*V185,"")</f>
        <v>3</v>
      </c>
      <c r="X185" s="145"/>
      <c r="Y185" s="145">
        <f t="shared" ref="Y185:Y187" si="895">IF(N185="Non Mesuré",U185,0)</f>
        <v>0</v>
      </c>
      <c r="Z185" s="145"/>
      <c r="AA185" s="145">
        <f t="shared" ref="AA185:AA187" si="896">U185-Y185</f>
        <v>3</v>
      </c>
      <c r="AB185" s="145"/>
      <c r="AC185" s="146"/>
      <c r="AD185" s="146"/>
      <c r="AE185" s="147" t="str">
        <f t="shared" ref="AE185:AE187" si="897">IF(G185=1,W185,"")</f>
        <v/>
      </c>
      <c r="AF185" s="147"/>
      <c r="AG185" s="147" t="str">
        <f t="shared" ref="AG185:AG187" si="898">IF(G185=1,Y185,"")</f>
        <v/>
      </c>
      <c r="AH185" s="147"/>
      <c r="AI185" s="147" t="str">
        <f t="shared" ref="AI185:AI187" si="899">IF(G185=1,AA185,"")</f>
        <v/>
      </c>
      <c r="AJ185" s="148"/>
      <c r="AK185" s="149"/>
      <c r="AL185" s="147"/>
      <c r="AM185" s="147" t="str">
        <f t="shared" ref="AM185:AM187" si="900">IF(G185=2,W185,"")</f>
        <v/>
      </c>
      <c r="AN185" s="147"/>
      <c r="AO185" s="147" t="str">
        <f t="shared" ref="AO185:AO187" si="901">IF(G185=2,Y185,"")</f>
        <v/>
      </c>
      <c r="AP185" s="147"/>
      <c r="AQ185" s="147" t="str">
        <f t="shared" ref="AQ185:AQ187" si="902">IF(G185=2,AA185,"")</f>
        <v/>
      </c>
      <c r="AR185" s="148"/>
      <c r="AS185" s="149"/>
      <c r="AT185" s="147"/>
      <c r="AU185" s="147" t="str">
        <f t="shared" ref="AU185:AU187" si="903">IF(G185=3,W185,"")</f>
        <v/>
      </c>
      <c r="AV185" s="147"/>
      <c r="AW185" s="147" t="str">
        <f t="shared" ref="AW185:AW187" si="904">IF(G185=3,Y185,"")</f>
        <v/>
      </c>
      <c r="AX185" s="147"/>
      <c r="AY185" s="147" t="str">
        <f t="shared" ref="AY185:AY187" si="905">IF(G185=3,AA185,"")</f>
        <v/>
      </c>
      <c r="AZ185" s="148"/>
      <c r="BA185" s="149"/>
      <c r="BB185" s="147"/>
      <c r="BC185" s="147" t="str">
        <f t="shared" ref="BC185:BC187" si="906">IF(G185=4,W185,"")</f>
        <v/>
      </c>
      <c r="BD185" s="147"/>
      <c r="BE185" s="147" t="str">
        <f t="shared" ref="BE185:BE187" si="907">IF(G185=4,Y185,"")</f>
        <v/>
      </c>
      <c r="BF185" s="147"/>
      <c r="BG185" s="147" t="str">
        <f t="shared" ref="BG185:BG187" si="908">IF(G185=4,AA185,"")</f>
        <v/>
      </c>
      <c r="BH185" s="148"/>
      <c r="BI185" s="149"/>
      <c r="BJ185" s="145"/>
      <c r="BK185" s="147">
        <f t="shared" ref="BK185:BK187" si="909">IF(G185=5,W185,"")</f>
        <v>3</v>
      </c>
      <c r="BL185" s="147"/>
      <c r="BM185" s="147">
        <f t="shared" ref="BM185:BM187" si="910">IF(G185=5,Y185,"")</f>
        <v>0</v>
      </c>
      <c r="BN185" s="147"/>
      <c r="BO185" s="147">
        <f t="shared" ref="BO185:BO187" si="911">IF(G185=5,AA185,"")</f>
        <v>3</v>
      </c>
      <c r="BP185" s="148"/>
      <c r="BQ185" s="149"/>
      <c r="BR185" s="145"/>
      <c r="BS185" s="147" t="str">
        <f t="shared" si="822"/>
        <v/>
      </c>
      <c r="BT185" s="147"/>
      <c r="BU185" s="147" t="str">
        <f t="shared" si="823"/>
        <v/>
      </c>
      <c r="BV185" s="147"/>
      <c r="BW185" s="147" t="str">
        <f t="shared" si="824"/>
        <v/>
      </c>
      <c r="BX185" s="148"/>
      <c r="BY185" s="149"/>
      <c r="BZ185" s="150"/>
      <c r="CA185" s="147" t="str">
        <f t="shared" si="825"/>
        <v/>
      </c>
      <c r="CB185" s="147"/>
      <c r="CC185" s="147" t="str">
        <f t="shared" si="826"/>
        <v/>
      </c>
      <c r="CD185" s="147"/>
      <c r="CE185" s="147" t="str">
        <f t="shared" si="827"/>
        <v/>
      </c>
      <c r="CF185" s="148"/>
      <c r="CG185" s="144"/>
      <c r="CH185" s="144"/>
      <c r="CI185" s="147" t="str">
        <f t="shared" si="828"/>
        <v/>
      </c>
      <c r="CJ185" s="147"/>
      <c r="CK185" s="147" t="str">
        <f t="shared" si="829"/>
        <v/>
      </c>
      <c r="CL185" s="147"/>
      <c r="CM185" s="147" t="str">
        <f t="shared" si="830"/>
        <v/>
      </c>
      <c r="CN185" s="148"/>
      <c r="CO185" s="144"/>
      <c r="CP185" s="144"/>
      <c r="CQ185" s="144"/>
    </row>
    <row r="186" spans="1:95" s="187" customFormat="1" ht="20.25" customHeight="1" x14ac:dyDescent="0.2">
      <c r="A186" s="139"/>
      <c r="B186" s="139" t="s">
        <v>55</v>
      </c>
      <c r="C186" s="111" t="str">
        <f t="shared" si="820"/>
        <v>6 - LES PRODUITS DE LA TABLE</v>
      </c>
      <c r="D186" s="245" t="str">
        <f>L$184</f>
        <v>Le fromage, le dessert, la pâtisserie</v>
      </c>
      <c r="E186" s="110"/>
      <c r="F186" s="110">
        <f>VLOOKUP(H186,Feuil1!A$1:B$5,2,0)</f>
        <v>0.2</v>
      </c>
      <c r="G186" s="139">
        <f>IF(H186="Information et Communication",1,IF(H186="Savoir-faire Savoir-être",2,IF(H186="Confort et hygiène",3,IF(H186="Qualité de la prestation",5,IF(H186="Développement Durable",4)))))</f>
        <v>5</v>
      </c>
      <c r="H186" s="180" t="s">
        <v>154</v>
      </c>
      <c r="I186" s="141" t="s">
        <v>323</v>
      </c>
      <c r="J186" s="142">
        <v>60</v>
      </c>
      <c r="K186" s="142">
        <f>IF(J186&lt;&gt;"",MAX(K$1:K185)+1,"")</f>
        <v>157</v>
      </c>
      <c r="L186" s="287" t="s">
        <v>342</v>
      </c>
      <c r="M186" s="259">
        <v>3</v>
      </c>
      <c r="N186" s="250" t="str">
        <f>IF('RESULTAT GLOBAL'!D$25="NON","Non Mesuré","OUI")</f>
        <v>OUI</v>
      </c>
      <c r="O186" s="345" t="str">
        <f>IF('RESULTAT GLOBAL'!D$25="NON","Absence d'offre de restauration","")</f>
        <v/>
      </c>
      <c r="P186" s="346" t="str">
        <f t="shared" si="871"/>
        <v/>
      </c>
      <c r="Q186" s="248" t="s">
        <v>341</v>
      </c>
      <c r="R186" s="360" t="s">
        <v>67</v>
      </c>
      <c r="S186" s="143"/>
      <c r="U186" s="145">
        <f t="shared" si="892"/>
        <v>3</v>
      </c>
      <c r="V186" s="145">
        <f t="shared" si="893"/>
        <v>1</v>
      </c>
      <c r="W186" s="145">
        <f t="shared" si="894"/>
        <v>3</v>
      </c>
      <c r="X186" s="145"/>
      <c r="Y186" s="145">
        <f t="shared" si="895"/>
        <v>0</v>
      </c>
      <c r="Z186" s="145"/>
      <c r="AA186" s="145">
        <f t="shared" si="896"/>
        <v>3</v>
      </c>
      <c r="AB186" s="145"/>
      <c r="AC186" s="146"/>
      <c r="AD186" s="146"/>
      <c r="AE186" s="147" t="str">
        <f t="shared" si="897"/>
        <v/>
      </c>
      <c r="AF186" s="147"/>
      <c r="AG186" s="147" t="str">
        <f t="shared" si="898"/>
        <v/>
      </c>
      <c r="AH186" s="147"/>
      <c r="AI186" s="147" t="str">
        <f t="shared" si="899"/>
        <v/>
      </c>
      <c r="AJ186" s="148"/>
      <c r="AK186" s="149"/>
      <c r="AL186" s="147"/>
      <c r="AM186" s="147" t="str">
        <f t="shared" si="900"/>
        <v/>
      </c>
      <c r="AN186" s="147"/>
      <c r="AO186" s="147" t="str">
        <f t="shared" si="901"/>
        <v/>
      </c>
      <c r="AP186" s="147"/>
      <c r="AQ186" s="147" t="str">
        <f t="shared" si="902"/>
        <v/>
      </c>
      <c r="AR186" s="148"/>
      <c r="AS186" s="149"/>
      <c r="AT186" s="147"/>
      <c r="AU186" s="147" t="str">
        <f t="shared" si="903"/>
        <v/>
      </c>
      <c r="AV186" s="147"/>
      <c r="AW186" s="147" t="str">
        <f t="shared" si="904"/>
        <v/>
      </c>
      <c r="AX186" s="147"/>
      <c r="AY186" s="147" t="str">
        <f t="shared" si="905"/>
        <v/>
      </c>
      <c r="AZ186" s="148"/>
      <c r="BA186" s="149"/>
      <c r="BB186" s="147"/>
      <c r="BC186" s="147" t="str">
        <f t="shared" si="906"/>
        <v/>
      </c>
      <c r="BD186" s="147"/>
      <c r="BE186" s="147" t="str">
        <f t="shared" si="907"/>
        <v/>
      </c>
      <c r="BF186" s="147"/>
      <c r="BG186" s="147" t="str">
        <f t="shared" si="908"/>
        <v/>
      </c>
      <c r="BH186" s="148"/>
      <c r="BI186" s="149"/>
      <c r="BJ186" s="145"/>
      <c r="BK186" s="147">
        <f t="shared" si="909"/>
        <v>3</v>
      </c>
      <c r="BL186" s="147"/>
      <c r="BM186" s="147">
        <f t="shared" si="910"/>
        <v>0</v>
      </c>
      <c r="BN186" s="147"/>
      <c r="BO186" s="147">
        <f t="shared" si="911"/>
        <v>3</v>
      </c>
      <c r="BP186" s="148"/>
      <c r="BQ186" s="149"/>
      <c r="BR186" s="145"/>
      <c r="BS186" s="147" t="str">
        <f t="shared" si="822"/>
        <v/>
      </c>
      <c r="BT186" s="147"/>
      <c r="BU186" s="147" t="str">
        <f t="shared" si="823"/>
        <v/>
      </c>
      <c r="BV186" s="147"/>
      <c r="BW186" s="147" t="str">
        <f t="shared" si="824"/>
        <v/>
      </c>
      <c r="BX186" s="148"/>
      <c r="BY186" s="149"/>
      <c r="BZ186" s="150"/>
      <c r="CA186" s="147" t="str">
        <f t="shared" si="825"/>
        <v/>
      </c>
      <c r="CB186" s="147"/>
      <c r="CC186" s="147" t="str">
        <f t="shared" si="826"/>
        <v/>
      </c>
      <c r="CD186" s="147"/>
      <c r="CE186" s="147" t="str">
        <f t="shared" si="827"/>
        <v/>
      </c>
      <c r="CF186" s="148"/>
      <c r="CG186" s="144"/>
      <c r="CH186" s="144"/>
      <c r="CI186" s="147" t="str">
        <f t="shared" si="828"/>
        <v/>
      </c>
      <c r="CJ186" s="147"/>
      <c r="CK186" s="147" t="str">
        <f t="shared" si="829"/>
        <v/>
      </c>
      <c r="CL186" s="147"/>
      <c r="CM186" s="147" t="str">
        <f t="shared" si="830"/>
        <v/>
      </c>
      <c r="CN186" s="148"/>
      <c r="CO186" s="144"/>
      <c r="CP186" s="144"/>
      <c r="CQ186" s="144"/>
    </row>
    <row r="187" spans="1:95" s="187" customFormat="1" ht="20.25" customHeight="1" x14ac:dyDescent="0.2">
      <c r="A187" s="139"/>
      <c r="B187" s="139" t="s">
        <v>55</v>
      </c>
      <c r="C187" s="111" t="str">
        <f t="shared" si="820"/>
        <v>6 - LES PRODUITS DE LA TABLE</v>
      </c>
      <c r="D187" s="245" t="str">
        <f>L$184</f>
        <v>Le fromage, le dessert, la pâtisserie</v>
      </c>
      <c r="E187" s="110"/>
      <c r="F187" s="110">
        <f>VLOOKUP(H187,Feuil1!A$1:B$5,2,0)</f>
        <v>0.2</v>
      </c>
      <c r="G187" s="139">
        <v>5</v>
      </c>
      <c r="H187" s="180" t="s">
        <v>154</v>
      </c>
      <c r="I187" s="141" t="s">
        <v>323</v>
      </c>
      <c r="J187" s="142">
        <v>60</v>
      </c>
      <c r="K187" s="142">
        <f>IF(J187&lt;&gt;"",MAX(K$1:K186)+1,"")</f>
        <v>158</v>
      </c>
      <c r="L187" s="358" t="s">
        <v>343</v>
      </c>
      <c r="M187" s="337">
        <v>3</v>
      </c>
      <c r="N187" s="338" t="str">
        <f>IF('RESULTAT GLOBAL'!D$25="NON","Non Mesuré","OUI")</f>
        <v>OUI</v>
      </c>
      <c r="O187" s="343" t="str">
        <f>IF('RESULTAT GLOBAL'!D$25="NON","Absence d'offre de restauration","")</f>
        <v/>
      </c>
      <c r="P187" s="340" t="str">
        <f t="shared" si="871"/>
        <v/>
      </c>
      <c r="Q187" s="336" t="s">
        <v>341</v>
      </c>
      <c r="R187" s="359" t="s">
        <v>67</v>
      </c>
      <c r="S187" s="143"/>
      <c r="U187" s="145">
        <f t="shared" si="892"/>
        <v>3</v>
      </c>
      <c r="V187" s="145">
        <f t="shared" si="893"/>
        <v>1</v>
      </c>
      <c r="W187" s="145">
        <f t="shared" si="894"/>
        <v>3</v>
      </c>
      <c r="X187" s="145"/>
      <c r="Y187" s="145">
        <f t="shared" si="895"/>
        <v>0</v>
      </c>
      <c r="Z187" s="145"/>
      <c r="AA187" s="145">
        <f t="shared" si="896"/>
        <v>3</v>
      </c>
      <c r="AB187" s="145"/>
      <c r="AC187" s="146"/>
      <c r="AD187" s="146"/>
      <c r="AE187" s="147" t="str">
        <f t="shared" si="897"/>
        <v/>
      </c>
      <c r="AF187" s="147"/>
      <c r="AG187" s="147" t="str">
        <f t="shared" si="898"/>
        <v/>
      </c>
      <c r="AH187" s="147"/>
      <c r="AI187" s="147" t="str">
        <f t="shared" si="899"/>
        <v/>
      </c>
      <c r="AJ187" s="148"/>
      <c r="AK187" s="149"/>
      <c r="AL187" s="147"/>
      <c r="AM187" s="147" t="str">
        <f t="shared" si="900"/>
        <v/>
      </c>
      <c r="AN187" s="147"/>
      <c r="AO187" s="147" t="str">
        <f t="shared" si="901"/>
        <v/>
      </c>
      <c r="AP187" s="147"/>
      <c r="AQ187" s="147" t="str">
        <f t="shared" si="902"/>
        <v/>
      </c>
      <c r="AR187" s="148"/>
      <c r="AS187" s="149"/>
      <c r="AT187" s="147"/>
      <c r="AU187" s="147" t="str">
        <f t="shared" si="903"/>
        <v/>
      </c>
      <c r="AV187" s="147"/>
      <c r="AW187" s="147" t="str">
        <f t="shared" si="904"/>
        <v/>
      </c>
      <c r="AX187" s="147"/>
      <c r="AY187" s="147" t="str">
        <f t="shared" si="905"/>
        <v/>
      </c>
      <c r="AZ187" s="148"/>
      <c r="BA187" s="149"/>
      <c r="BB187" s="147"/>
      <c r="BC187" s="147" t="str">
        <f t="shared" si="906"/>
        <v/>
      </c>
      <c r="BD187" s="147"/>
      <c r="BE187" s="147" t="str">
        <f t="shared" si="907"/>
        <v/>
      </c>
      <c r="BF187" s="147"/>
      <c r="BG187" s="147" t="str">
        <f t="shared" si="908"/>
        <v/>
      </c>
      <c r="BH187" s="148"/>
      <c r="BI187" s="149"/>
      <c r="BJ187" s="145"/>
      <c r="BK187" s="147">
        <f t="shared" si="909"/>
        <v>3</v>
      </c>
      <c r="BL187" s="147"/>
      <c r="BM187" s="147">
        <f t="shared" si="910"/>
        <v>0</v>
      </c>
      <c r="BN187" s="147"/>
      <c r="BO187" s="147">
        <f t="shared" si="911"/>
        <v>3</v>
      </c>
      <c r="BP187" s="148"/>
      <c r="BQ187" s="149"/>
      <c r="BR187" s="145"/>
      <c r="BS187" s="147" t="str">
        <f t="shared" si="822"/>
        <v/>
      </c>
      <c r="BT187" s="147"/>
      <c r="BU187" s="147" t="str">
        <f t="shared" si="823"/>
        <v/>
      </c>
      <c r="BV187" s="147"/>
      <c r="BW187" s="147" t="str">
        <f t="shared" si="824"/>
        <v/>
      </c>
      <c r="BX187" s="148"/>
      <c r="BY187" s="149"/>
      <c r="BZ187" s="150"/>
      <c r="CA187" s="147" t="str">
        <f t="shared" si="825"/>
        <v/>
      </c>
      <c r="CB187" s="147"/>
      <c r="CC187" s="147" t="str">
        <f t="shared" si="826"/>
        <v/>
      </c>
      <c r="CD187" s="147"/>
      <c r="CE187" s="147" t="str">
        <f t="shared" si="827"/>
        <v/>
      </c>
      <c r="CF187" s="148"/>
      <c r="CG187" s="144"/>
      <c r="CH187" s="144"/>
      <c r="CI187" s="147" t="str">
        <f t="shared" si="828"/>
        <v/>
      </c>
      <c r="CJ187" s="147"/>
      <c r="CK187" s="147" t="str">
        <f t="shared" si="829"/>
        <v/>
      </c>
      <c r="CL187" s="147"/>
      <c r="CM187" s="147" t="str">
        <f t="shared" si="830"/>
        <v/>
      </c>
      <c r="CN187" s="148"/>
      <c r="CO187" s="144"/>
      <c r="CP187" s="144"/>
      <c r="CQ187" s="144"/>
    </row>
    <row r="188" spans="1:95" s="137" customFormat="1" ht="18" customHeight="1" x14ac:dyDescent="0.25">
      <c r="A188" s="110"/>
      <c r="B188" s="110"/>
      <c r="C188" s="111" t="str">
        <f t="shared" si="820"/>
        <v>6 - LES PRODUITS DE LA TABLE</v>
      </c>
      <c r="D188" s="245" t="str">
        <f>L$184</f>
        <v>Le fromage, le dessert, la pâtisserie</v>
      </c>
      <c r="E188" s="110"/>
      <c r="F188" s="110" t="e">
        <f>VLOOKUP(H188,Feuil1!A$1:B$5,2,0)</f>
        <v>#N/A</v>
      </c>
      <c r="G188" s="110"/>
      <c r="H188" s="186"/>
      <c r="I188" s="183"/>
      <c r="J188" s="153"/>
      <c r="K188" s="134" t="str">
        <f>IF(J188&lt;&gt;"",MAX(K$1:K187)+1,"")</f>
        <v/>
      </c>
      <c r="L188" s="184" t="s">
        <v>339</v>
      </c>
      <c r="M188" s="135"/>
      <c r="N188" s="240"/>
      <c r="O188" s="300"/>
      <c r="P188" s="238" t="str">
        <f t="shared" si="871"/>
        <v/>
      </c>
      <c r="Q188" s="185"/>
      <c r="R188" s="309"/>
      <c r="S188" s="185"/>
      <c r="U188" s="154"/>
      <c r="V188" s="154"/>
      <c r="W188" s="154"/>
      <c r="X188" s="154"/>
      <c r="Y188" s="154"/>
      <c r="Z188" s="154"/>
      <c r="AA188" s="154"/>
      <c r="AB188" s="154"/>
      <c r="AC188" s="156"/>
      <c r="AD188" s="156"/>
      <c r="AE188" s="157"/>
      <c r="AF188" s="157"/>
      <c r="AG188" s="157"/>
      <c r="AH188" s="157"/>
      <c r="AI188" s="157"/>
      <c r="AJ188" s="158"/>
      <c r="AK188" s="159"/>
      <c r="AL188" s="157"/>
      <c r="AM188" s="157"/>
      <c r="AN188" s="157"/>
      <c r="AO188" s="157"/>
      <c r="AP188" s="157"/>
      <c r="AQ188" s="157"/>
      <c r="AR188" s="158"/>
      <c r="AS188" s="159"/>
      <c r="AT188" s="157"/>
      <c r="AU188" s="157"/>
      <c r="AV188" s="157"/>
      <c r="AW188" s="157"/>
      <c r="AX188" s="157"/>
      <c r="AY188" s="157"/>
      <c r="AZ188" s="158"/>
      <c r="BA188" s="159"/>
      <c r="BB188" s="157"/>
      <c r="BC188" s="157"/>
      <c r="BD188" s="157"/>
      <c r="BE188" s="157"/>
      <c r="BF188" s="157"/>
      <c r="BG188" s="157"/>
      <c r="BH188" s="158"/>
      <c r="BI188" s="159"/>
      <c r="BJ188" s="154"/>
      <c r="BK188" s="157"/>
      <c r="BL188" s="157"/>
      <c r="BM188" s="157"/>
      <c r="BN188" s="157"/>
      <c r="BO188" s="157"/>
      <c r="BP188" s="158"/>
      <c r="BQ188" s="159"/>
      <c r="BR188" s="154"/>
      <c r="BS188" s="157" t="str">
        <f t="shared" ref="BS188:BS191" si="912">IF(A188=31,W188,"")</f>
        <v/>
      </c>
      <c r="BT188" s="157"/>
      <c r="BU188" s="157" t="str">
        <f t="shared" ref="BU188:BU191" si="913">IF(A188=31,Y188,"")</f>
        <v/>
      </c>
      <c r="BV188" s="157"/>
      <c r="BW188" s="157" t="str">
        <f t="shared" ref="BW188:BW191" si="914">IF(A188=31,AA188,"")</f>
        <v/>
      </c>
      <c r="BX188" s="158"/>
      <c r="BY188" s="159"/>
      <c r="BZ188" s="160"/>
      <c r="CA188" s="157" t="str">
        <f t="shared" ref="CA188:CA191" si="915">IF(A188=32,W188,"")</f>
        <v/>
      </c>
      <c r="CB188" s="157"/>
      <c r="CC188" s="157" t="str">
        <f t="shared" ref="CC188:CC191" si="916">IF(A188=32,Y188,"")</f>
        <v/>
      </c>
      <c r="CD188" s="157"/>
      <c r="CE188" s="157" t="str">
        <f t="shared" ref="CE188:CE191" si="917">IF(A188=32,AA188,"")</f>
        <v/>
      </c>
      <c r="CF188" s="158"/>
      <c r="CG188" s="161"/>
      <c r="CH188" s="161"/>
      <c r="CI188" s="157" t="str">
        <f t="shared" ref="CI188:CI191" si="918">IF(A188=33,W188,"")</f>
        <v/>
      </c>
      <c r="CJ188" s="157"/>
      <c r="CK188" s="157" t="str">
        <f t="shared" ref="CK188:CK191" si="919">IF(A188=33,Y188,"")</f>
        <v/>
      </c>
      <c r="CL188" s="157"/>
      <c r="CM188" s="157" t="str">
        <f t="shared" ref="CM188:CM191" si="920">IF(A188=33,AA188,"")</f>
        <v/>
      </c>
      <c r="CN188" s="158"/>
      <c r="CO188" s="161"/>
    </row>
    <row r="189" spans="1:95" s="187" customFormat="1" ht="30" customHeight="1" x14ac:dyDescent="0.2">
      <c r="A189" s="139"/>
      <c r="B189" s="139" t="s">
        <v>55</v>
      </c>
      <c r="C189" s="111" t="str">
        <f t="shared" si="820"/>
        <v>6 - LES PRODUITS DE LA TABLE</v>
      </c>
      <c r="D189" s="245" t="s">
        <v>602</v>
      </c>
      <c r="E189" s="110" t="s">
        <v>68</v>
      </c>
      <c r="F189" s="110">
        <f>VLOOKUP(H189,Feuil1!A$1:B$5,2,0)</f>
        <v>0.2</v>
      </c>
      <c r="G189" s="139">
        <f>IF(H189="Information et Communication",1,IF(H189="Savoir-faire Savoir-être",2,IF(H189="Confort et hygiène",3,IF(H189="Qualité de la prestation",5,IF(H189="Développement Durable",4)))))</f>
        <v>5</v>
      </c>
      <c r="H189" s="180" t="s">
        <v>154</v>
      </c>
      <c r="I189" s="141" t="s">
        <v>323</v>
      </c>
      <c r="J189" s="142">
        <v>60</v>
      </c>
      <c r="K189" s="142">
        <f>IF(J189&lt;&gt;"",MAX(K$1:K188)+1,"")</f>
        <v>159</v>
      </c>
      <c r="L189" s="462" t="s">
        <v>620</v>
      </c>
      <c r="M189" s="463">
        <v>3</v>
      </c>
      <c r="N189" s="464" t="s">
        <v>0</v>
      </c>
      <c r="O189" s="465" t="str">
        <f>IF('RESULTAT GLOBAL'!D$23="NON","Cet établissement n'est pas un bistrot de pays","")</f>
        <v/>
      </c>
      <c r="P189" s="466" t="str">
        <f t="shared" si="871"/>
        <v/>
      </c>
      <c r="Q189" s="467" t="s">
        <v>623</v>
      </c>
      <c r="R189" s="355" t="s">
        <v>67</v>
      </c>
      <c r="S189" s="143"/>
      <c r="U189" s="145">
        <f t="shared" ref="U189:U191" si="921">M189</f>
        <v>3</v>
      </c>
      <c r="V189" s="145">
        <f t="shared" ref="V189:V191" si="922">IF(N189="OUI",1,IF(N189="NON",0,IF(N189="Non Mesuré","",0)))</f>
        <v>1</v>
      </c>
      <c r="W189" s="145">
        <f t="shared" ref="W189:W191" si="923">IF(N189&lt;&gt;"Non Mesuré",U189*V189,"")</f>
        <v>3</v>
      </c>
      <c r="X189" s="145"/>
      <c r="Y189" s="145">
        <f t="shared" ref="Y189:Y191" si="924">IF(N189="Non Mesuré",U189,0)</f>
        <v>0</v>
      </c>
      <c r="Z189" s="145"/>
      <c r="AA189" s="145">
        <f t="shared" ref="AA189:AA191" si="925">U189-Y189</f>
        <v>3</v>
      </c>
      <c r="AB189" s="145"/>
      <c r="AC189" s="146"/>
      <c r="AD189" s="146"/>
      <c r="AE189" s="147" t="str">
        <f t="shared" ref="AE189:AE191" si="926">IF(G189=1,W189,"")</f>
        <v/>
      </c>
      <c r="AF189" s="147"/>
      <c r="AG189" s="147" t="str">
        <f t="shared" ref="AG189:AG191" si="927">IF(G189=1,Y189,"")</f>
        <v/>
      </c>
      <c r="AH189" s="147"/>
      <c r="AI189" s="147" t="str">
        <f t="shared" ref="AI189:AI191" si="928">IF(G189=1,AA189,"")</f>
        <v/>
      </c>
      <c r="AJ189" s="148"/>
      <c r="AK189" s="149"/>
      <c r="AL189" s="147"/>
      <c r="AM189" s="147" t="str">
        <f t="shared" ref="AM189:AM191" si="929">IF(G189=2,W189,"")</f>
        <v/>
      </c>
      <c r="AN189" s="147"/>
      <c r="AO189" s="147" t="str">
        <f t="shared" ref="AO189:AO191" si="930">IF(G189=2,Y189,"")</f>
        <v/>
      </c>
      <c r="AP189" s="147"/>
      <c r="AQ189" s="147" t="str">
        <f t="shared" ref="AQ189:AQ191" si="931">IF(G189=2,AA189,"")</f>
        <v/>
      </c>
      <c r="AR189" s="148"/>
      <c r="AS189" s="149"/>
      <c r="AT189" s="147"/>
      <c r="AU189" s="147" t="str">
        <f t="shared" ref="AU189:AU191" si="932">IF(G189=3,W189,"")</f>
        <v/>
      </c>
      <c r="AV189" s="147"/>
      <c r="AW189" s="147" t="str">
        <f t="shared" ref="AW189:AW191" si="933">IF(G189=3,Y189,"")</f>
        <v/>
      </c>
      <c r="AX189" s="147"/>
      <c r="AY189" s="147" t="str">
        <f t="shared" ref="AY189:AY191" si="934">IF(G189=3,AA189,"")</f>
        <v/>
      </c>
      <c r="AZ189" s="148"/>
      <c r="BA189" s="149"/>
      <c r="BB189" s="147"/>
      <c r="BC189" s="147" t="str">
        <f t="shared" ref="BC189:BC191" si="935">IF(G189=4,W189,"")</f>
        <v/>
      </c>
      <c r="BD189" s="147"/>
      <c r="BE189" s="147" t="str">
        <f t="shared" ref="BE189:BE191" si="936">IF(G189=4,Y189,"")</f>
        <v/>
      </c>
      <c r="BF189" s="147"/>
      <c r="BG189" s="147" t="str">
        <f t="shared" ref="BG189:BG191" si="937">IF(G189=4,AA189,"")</f>
        <v/>
      </c>
      <c r="BH189" s="148"/>
      <c r="BI189" s="149"/>
      <c r="BJ189" s="145"/>
      <c r="BK189" s="147">
        <f t="shared" ref="BK189:BK191" si="938">IF(G189=5,W189,"")</f>
        <v>3</v>
      </c>
      <c r="BL189" s="147"/>
      <c r="BM189" s="147">
        <f t="shared" ref="BM189:BM191" si="939">IF(G189=5,Y189,"")</f>
        <v>0</v>
      </c>
      <c r="BN189" s="147"/>
      <c r="BO189" s="147">
        <f t="shared" ref="BO189:BO191" si="940">IF(G189=5,AA189,"")</f>
        <v>3</v>
      </c>
      <c r="BP189" s="148"/>
      <c r="BQ189" s="149"/>
      <c r="BR189" s="145"/>
      <c r="BS189" s="147" t="str">
        <f t="shared" si="912"/>
        <v/>
      </c>
      <c r="BT189" s="147"/>
      <c r="BU189" s="147" t="str">
        <f t="shared" si="913"/>
        <v/>
      </c>
      <c r="BV189" s="147"/>
      <c r="BW189" s="147" t="str">
        <f t="shared" si="914"/>
        <v/>
      </c>
      <c r="BX189" s="148"/>
      <c r="BY189" s="149"/>
      <c r="BZ189" s="150"/>
      <c r="CA189" s="147" t="str">
        <f t="shared" si="915"/>
        <v/>
      </c>
      <c r="CB189" s="147"/>
      <c r="CC189" s="147" t="str">
        <f t="shared" si="916"/>
        <v/>
      </c>
      <c r="CD189" s="147"/>
      <c r="CE189" s="147" t="str">
        <f t="shared" si="917"/>
        <v/>
      </c>
      <c r="CF189" s="148"/>
      <c r="CG189" s="144"/>
      <c r="CH189" s="144"/>
      <c r="CI189" s="147" t="str">
        <f t="shared" si="918"/>
        <v/>
      </c>
      <c r="CJ189" s="147"/>
      <c r="CK189" s="147" t="str">
        <f t="shared" si="919"/>
        <v/>
      </c>
      <c r="CL189" s="147"/>
      <c r="CM189" s="147" t="str">
        <f t="shared" si="920"/>
        <v/>
      </c>
      <c r="CN189" s="148"/>
      <c r="CO189" s="144"/>
      <c r="CP189" s="144"/>
      <c r="CQ189" s="144"/>
    </row>
    <row r="190" spans="1:95" s="187" customFormat="1" ht="32.25" customHeight="1" x14ac:dyDescent="0.2">
      <c r="A190" s="139"/>
      <c r="B190" s="139" t="s">
        <v>55</v>
      </c>
      <c r="C190" s="111" t="str">
        <f t="shared" si="820"/>
        <v>6 - LES PRODUITS DE LA TABLE</v>
      </c>
      <c r="D190" s="245" t="s">
        <v>602</v>
      </c>
      <c r="E190" s="110" t="s">
        <v>68</v>
      </c>
      <c r="F190" s="110">
        <f>VLOOKUP(H190,Feuil1!A$1:B$5,2,0)</f>
        <v>0.2</v>
      </c>
      <c r="G190" s="139">
        <f>IF(H190="Information et Communication",1,IF(H190="Savoir-faire Savoir-être",2,IF(H190="Confort et hygiène",3,IF(H190="Qualité de la prestation",5,IF(H190="Développement Durable",4)))))</f>
        <v>5</v>
      </c>
      <c r="H190" s="180" t="s">
        <v>154</v>
      </c>
      <c r="I190" s="141" t="s">
        <v>323</v>
      </c>
      <c r="J190" s="142">
        <v>60</v>
      </c>
      <c r="K190" s="142">
        <f>IF(J190&lt;&gt;"",MAX(K$1:K189)+1,"")</f>
        <v>160</v>
      </c>
      <c r="L190" s="468" t="s">
        <v>621</v>
      </c>
      <c r="M190" s="433">
        <v>3</v>
      </c>
      <c r="N190" s="434" t="str">
        <f>IF('RESULTAT GLOBAL'!D$23="NON","Non Mesuré","OUI")</f>
        <v>OUI</v>
      </c>
      <c r="O190" s="435" t="str">
        <f>IF('RESULTAT GLOBAL'!D$23="NON","Cet établissement n'est pas un bistrot de pays","")</f>
        <v/>
      </c>
      <c r="P190" s="436" t="str">
        <f t="shared" si="871"/>
        <v/>
      </c>
      <c r="Q190" s="432" t="s">
        <v>623</v>
      </c>
      <c r="R190" s="360" t="s">
        <v>67</v>
      </c>
      <c r="S190" s="143"/>
      <c r="U190" s="145">
        <f t="shared" si="921"/>
        <v>3</v>
      </c>
      <c r="V190" s="145">
        <f t="shared" si="922"/>
        <v>1</v>
      </c>
      <c r="W190" s="145">
        <f t="shared" si="923"/>
        <v>3</v>
      </c>
      <c r="X190" s="145"/>
      <c r="Y190" s="145">
        <f t="shared" si="924"/>
        <v>0</v>
      </c>
      <c r="Z190" s="145"/>
      <c r="AA190" s="145">
        <f t="shared" si="925"/>
        <v>3</v>
      </c>
      <c r="AB190" s="145"/>
      <c r="AC190" s="146"/>
      <c r="AD190" s="146"/>
      <c r="AE190" s="147" t="str">
        <f t="shared" si="926"/>
        <v/>
      </c>
      <c r="AF190" s="147"/>
      <c r="AG190" s="147" t="str">
        <f t="shared" si="927"/>
        <v/>
      </c>
      <c r="AH190" s="147"/>
      <c r="AI190" s="147" t="str">
        <f t="shared" si="928"/>
        <v/>
      </c>
      <c r="AJ190" s="148"/>
      <c r="AK190" s="149"/>
      <c r="AL190" s="147"/>
      <c r="AM190" s="147" t="str">
        <f t="shared" si="929"/>
        <v/>
      </c>
      <c r="AN190" s="147"/>
      <c r="AO190" s="147" t="str">
        <f t="shared" si="930"/>
        <v/>
      </c>
      <c r="AP190" s="147"/>
      <c r="AQ190" s="147" t="str">
        <f t="shared" si="931"/>
        <v/>
      </c>
      <c r="AR190" s="148"/>
      <c r="AS190" s="149"/>
      <c r="AT190" s="147"/>
      <c r="AU190" s="147" t="str">
        <f t="shared" si="932"/>
        <v/>
      </c>
      <c r="AV190" s="147"/>
      <c r="AW190" s="147" t="str">
        <f t="shared" si="933"/>
        <v/>
      </c>
      <c r="AX190" s="147"/>
      <c r="AY190" s="147" t="str">
        <f t="shared" si="934"/>
        <v/>
      </c>
      <c r="AZ190" s="148"/>
      <c r="BA190" s="149"/>
      <c r="BB190" s="147"/>
      <c r="BC190" s="147" t="str">
        <f t="shared" si="935"/>
        <v/>
      </c>
      <c r="BD190" s="147"/>
      <c r="BE190" s="147" t="str">
        <f t="shared" si="936"/>
        <v/>
      </c>
      <c r="BF190" s="147"/>
      <c r="BG190" s="147" t="str">
        <f t="shared" si="937"/>
        <v/>
      </c>
      <c r="BH190" s="148"/>
      <c r="BI190" s="149"/>
      <c r="BJ190" s="145"/>
      <c r="BK190" s="147">
        <f t="shared" si="938"/>
        <v>3</v>
      </c>
      <c r="BL190" s="147"/>
      <c r="BM190" s="147">
        <f t="shared" si="939"/>
        <v>0</v>
      </c>
      <c r="BN190" s="147"/>
      <c r="BO190" s="147">
        <f t="shared" si="940"/>
        <v>3</v>
      </c>
      <c r="BP190" s="148"/>
      <c r="BQ190" s="149"/>
      <c r="BR190" s="145"/>
      <c r="BS190" s="147" t="str">
        <f t="shared" si="912"/>
        <v/>
      </c>
      <c r="BT190" s="147"/>
      <c r="BU190" s="147" t="str">
        <f t="shared" si="913"/>
        <v/>
      </c>
      <c r="BV190" s="147"/>
      <c r="BW190" s="147" t="str">
        <f t="shared" si="914"/>
        <v/>
      </c>
      <c r="BX190" s="148"/>
      <c r="BY190" s="149"/>
      <c r="BZ190" s="150"/>
      <c r="CA190" s="147" t="str">
        <f t="shared" si="915"/>
        <v/>
      </c>
      <c r="CB190" s="147"/>
      <c r="CC190" s="147" t="str">
        <f t="shared" si="916"/>
        <v/>
      </c>
      <c r="CD190" s="147"/>
      <c r="CE190" s="147" t="str">
        <f t="shared" si="917"/>
        <v/>
      </c>
      <c r="CF190" s="148"/>
      <c r="CG190" s="144"/>
      <c r="CH190" s="144"/>
      <c r="CI190" s="147" t="str">
        <f t="shared" si="918"/>
        <v/>
      </c>
      <c r="CJ190" s="147"/>
      <c r="CK190" s="147" t="str">
        <f t="shared" si="919"/>
        <v/>
      </c>
      <c r="CL190" s="147"/>
      <c r="CM190" s="147" t="str">
        <f t="shared" si="920"/>
        <v/>
      </c>
      <c r="CN190" s="148"/>
      <c r="CO190" s="144"/>
      <c r="CP190" s="144"/>
      <c r="CQ190" s="144"/>
    </row>
    <row r="191" spans="1:95" s="187" customFormat="1" ht="30" customHeight="1" x14ac:dyDescent="0.2">
      <c r="A191" s="139"/>
      <c r="B191" s="139" t="s">
        <v>55</v>
      </c>
      <c r="C191" s="111" t="str">
        <f t="shared" si="820"/>
        <v>6 - LES PRODUITS DE LA TABLE</v>
      </c>
      <c r="D191" s="245" t="s">
        <v>602</v>
      </c>
      <c r="E191" s="110" t="s">
        <v>68</v>
      </c>
      <c r="F191" s="110">
        <f>VLOOKUP(H191,Feuil1!A$1:B$5,2,0)</f>
        <v>0.2</v>
      </c>
      <c r="G191" s="139">
        <v>5</v>
      </c>
      <c r="H191" s="180" t="s">
        <v>154</v>
      </c>
      <c r="I191" s="141" t="s">
        <v>323</v>
      </c>
      <c r="J191" s="142">
        <v>60</v>
      </c>
      <c r="K191" s="142">
        <f>IF(J191&lt;&gt;"",MAX(K$1:K190)+1,"")</f>
        <v>161</v>
      </c>
      <c r="L191" s="469" t="s">
        <v>622</v>
      </c>
      <c r="M191" s="438">
        <v>3</v>
      </c>
      <c r="N191" s="439" t="str">
        <f>IF('RESULTAT GLOBAL'!D$23="NON","Non Mesuré","OUI")</f>
        <v>OUI</v>
      </c>
      <c r="O191" s="442" t="str">
        <f>IF('RESULTAT GLOBAL'!D$23="NON","Cet établissement n'est pas un bistrot de pays","")</f>
        <v/>
      </c>
      <c r="P191" s="440" t="str">
        <f t="shared" si="871"/>
        <v/>
      </c>
      <c r="Q191" s="437" t="s">
        <v>623</v>
      </c>
      <c r="R191" s="359" t="s">
        <v>67</v>
      </c>
      <c r="S191" s="143"/>
      <c r="U191" s="145">
        <f t="shared" si="921"/>
        <v>3</v>
      </c>
      <c r="V191" s="145">
        <f t="shared" si="922"/>
        <v>1</v>
      </c>
      <c r="W191" s="145">
        <f t="shared" si="923"/>
        <v>3</v>
      </c>
      <c r="X191" s="145"/>
      <c r="Y191" s="145">
        <f t="shared" si="924"/>
        <v>0</v>
      </c>
      <c r="Z191" s="145"/>
      <c r="AA191" s="145">
        <f t="shared" si="925"/>
        <v>3</v>
      </c>
      <c r="AB191" s="145"/>
      <c r="AC191" s="146"/>
      <c r="AD191" s="146"/>
      <c r="AE191" s="147" t="str">
        <f t="shared" si="926"/>
        <v/>
      </c>
      <c r="AF191" s="147"/>
      <c r="AG191" s="147" t="str">
        <f t="shared" si="927"/>
        <v/>
      </c>
      <c r="AH191" s="147"/>
      <c r="AI191" s="147" t="str">
        <f t="shared" si="928"/>
        <v/>
      </c>
      <c r="AJ191" s="148"/>
      <c r="AK191" s="149"/>
      <c r="AL191" s="147"/>
      <c r="AM191" s="147" t="str">
        <f t="shared" si="929"/>
        <v/>
      </c>
      <c r="AN191" s="147"/>
      <c r="AO191" s="147" t="str">
        <f t="shared" si="930"/>
        <v/>
      </c>
      <c r="AP191" s="147"/>
      <c r="AQ191" s="147" t="str">
        <f t="shared" si="931"/>
        <v/>
      </c>
      <c r="AR191" s="148"/>
      <c r="AS191" s="149"/>
      <c r="AT191" s="147"/>
      <c r="AU191" s="147" t="str">
        <f t="shared" si="932"/>
        <v/>
      </c>
      <c r="AV191" s="147"/>
      <c r="AW191" s="147" t="str">
        <f t="shared" si="933"/>
        <v/>
      </c>
      <c r="AX191" s="147"/>
      <c r="AY191" s="147" t="str">
        <f t="shared" si="934"/>
        <v/>
      </c>
      <c r="AZ191" s="148"/>
      <c r="BA191" s="149"/>
      <c r="BB191" s="147"/>
      <c r="BC191" s="147" t="str">
        <f t="shared" si="935"/>
        <v/>
      </c>
      <c r="BD191" s="147"/>
      <c r="BE191" s="147" t="str">
        <f t="shared" si="936"/>
        <v/>
      </c>
      <c r="BF191" s="147"/>
      <c r="BG191" s="147" t="str">
        <f t="shared" si="937"/>
        <v/>
      </c>
      <c r="BH191" s="148"/>
      <c r="BI191" s="149"/>
      <c r="BJ191" s="145"/>
      <c r="BK191" s="147">
        <f t="shared" si="938"/>
        <v>3</v>
      </c>
      <c r="BL191" s="147"/>
      <c r="BM191" s="147">
        <f t="shared" si="939"/>
        <v>0</v>
      </c>
      <c r="BN191" s="147"/>
      <c r="BO191" s="147">
        <f t="shared" si="940"/>
        <v>3</v>
      </c>
      <c r="BP191" s="148"/>
      <c r="BQ191" s="149"/>
      <c r="BR191" s="145"/>
      <c r="BS191" s="147" t="str">
        <f t="shared" si="912"/>
        <v/>
      </c>
      <c r="BT191" s="147"/>
      <c r="BU191" s="147" t="str">
        <f t="shared" si="913"/>
        <v/>
      </c>
      <c r="BV191" s="147"/>
      <c r="BW191" s="147" t="str">
        <f t="shared" si="914"/>
        <v/>
      </c>
      <c r="BX191" s="148"/>
      <c r="BY191" s="149"/>
      <c r="BZ191" s="150"/>
      <c r="CA191" s="147" t="str">
        <f t="shared" si="915"/>
        <v/>
      </c>
      <c r="CB191" s="147"/>
      <c r="CC191" s="147" t="str">
        <f t="shared" si="916"/>
        <v/>
      </c>
      <c r="CD191" s="147"/>
      <c r="CE191" s="147" t="str">
        <f t="shared" si="917"/>
        <v/>
      </c>
      <c r="CF191" s="148"/>
      <c r="CG191" s="144"/>
      <c r="CH191" s="144"/>
      <c r="CI191" s="147" t="str">
        <f t="shared" si="918"/>
        <v/>
      </c>
      <c r="CJ191" s="147"/>
      <c r="CK191" s="147" t="str">
        <f t="shared" si="919"/>
        <v/>
      </c>
      <c r="CL191" s="147"/>
      <c r="CM191" s="147" t="str">
        <f t="shared" si="920"/>
        <v/>
      </c>
      <c r="CN191" s="148"/>
      <c r="CO191" s="144"/>
      <c r="CP191" s="144"/>
      <c r="CQ191" s="144"/>
    </row>
    <row r="192" spans="1:95" s="137" customFormat="1" ht="18" customHeight="1" x14ac:dyDescent="0.25">
      <c r="A192" s="110"/>
      <c r="B192" s="110"/>
      <c r="C192" s="111" t="str">
        <f t="shared" si="820"/>
        <v>6 - LES PRODUITS DE LA TABLE</v>
      </c>
      <c r="D192" s="245" t="str">
        <f>L$192</f>
        <v>La petite restauration</v>
      </c>
      <c r="E192" s="110"/>
      <c r="F192" s="110" t="e">
        <f>VLOOKUP(H192,Feuil1!A$1:B$5,2,0)</f>
        <v>#N/A</v>
      </c>
      <c r="G192" s="110"/>
      <c r="H192" s="186"/>
      <c r="I192" s="183"/>
      <c r="J192" s="153"/>
      <c r="K192" s="134" t="str">
        <f>IF(J192&lt;&gt;"",MAX(K$1:K187)+1,"")</f>
        <v/>
      </c>
      <c r="L192" s="184" t="s">
        <v>344</v>
      </c>
      <c r="M192" s="135"/>
      <c r="N192" s="240"/>
      <c r="O192" s="300"/>
      <c r="P192" s="238" t="str">
        <f t="shared" si="871"/>
        <v/>
      </c>
      <c r="Q192" s="185"/>
      <c r="R192" s="309"/>
      <c r="S192" s="185"/>
      <c r="U192" s="154"/>
      <c r="V192" s="154"/>
      <c r="W192" s="154"/>
      <c r="X192" s="154"/>
      <c r="Y192" s="154"/>
      <c r="Z192" s="154"/>
      <c r="AA192" s="154"/>
      <c r="AB192" s="154"/>
      <c r="AC192" s="156"/>
      <c r="AD192" s="156"/>
      <c r="AE192" s="157"/>
      <c r="AF192" s="157"/>
      <c r="AG192" s="157"/>
      <c r="AH192" s="157"/>
      <c r="AI192" s="157"/>
      <c r="AJ192" s="158"/>
      <c r="AK192" s="159"/>
      <c r="AL192" s="157"/>
      <c r="AM192" s="157"/>
      <c r="AN192" s="157"/>
      <c r="AO192" s="157"/>
      <c r="AP192" s="157"/>
      <c r="AQ192" s="157"/>
      <c r="AR192" s="158"/>
      <c r="AS192" s="159"/>
      <c r="AT192" s="157"/>
      <c r="AU192" s="157"/>
      <c r="AV192" s="157"/>
      <c r="AW192" s="157"/>
      <c r="AX192" s="157"/>
      <c r="AY192" s="157"/>
      <c r="AZ192" s="158"/>
      <c r="BA192" s="159"/>
      <c r="BB192" s="157"/>
      <c r="BC192" s="157"/>
      <c r="BD192" s="157"/>
      <c r="BE192" s="157"/>
      <c r="BF192" s="157"/>
      <c r="BG192" s="157"/>
      <c r="BH192" s="158"/>
      <c r="BI192" s="159"/>
      <c r="BJ192" s="154"/>
      <c r="BK192" s="157"/>
      <c r="BL192" s="157"/>
      <c r="BM192" s="157"/>
      <c r="BN192" s="157"/>
      <c r="BO192" s="157"/>
      <c r="BP192" s="158"/>
      <c r="BQ192" s="159"/>
      <c r="BR192" s="154"/>
      <c r="BS192" s="157" t="str">
        <f t="shared" si="822"/>
        <v/>
      </c>
      <c r="BT192" s="157"/>
      <c r="BU192" s="157" t="str">
        <f t="shared" si="823"/>
        <v/>
      </c>
      <c r="BV192" s="157"/>
      <c r="BW192" s="157" t="str">
        <f t="shared" si="824"/>
        <v/>
      </c>
      <c r="BX192" s="158"/>
      <c r="BY192" s="159"/>
      <c r="BZ192" s="160"/>
      <c r="CA192" s="157" t="str">
        <f t="shared" si="825"/>
        <v/>
      </c>
      <c r="CB192" s="157"/>
      <c r="CC192" s="157" t="str">
        <f t="shared" si="826"/>
        <v/>
      </c>
      <c r="CD192" s="157"/>
      <c r="CE192" s="157" t="str">
        <f t="shared" si="827"/>
        <v/>
      </c>
      <c r="CF192" s="158"/>
      <c r="CG192" s="161"/>
      <c r="CH192" s="161"/>
      <c r="CI192" s="157" t="str">
        <f t="shared" si="828"/>
        <v/>
      </c>
      <c r="CJ192" s="157"/>
      <c r="CK192" s="157" t="str">
        <f t="shared" si="829"/>
        <v/>
      </c>
      <c r="CL192" s="157"/>
      <c r="CM192" s="157" t="str">
        <f t="shared" si="830"/>
        <v/>
      </c>
      <c r="CN192" s="158"/>
      <c r="CO192" s="161"/>
    </row>
    <row r="193" spans="1:95" s="187" customFormat="1" ht="20.25" customHeight="1" x14ac:dyDescent="0.2">
      <c r="A193" s="139"/>
      <c r="B193" s="139" t="s">
        <v>55</v>
      </c>
      <c r="C193" s="111" t="str">
        <f t="shared" si="820"/>
        <v>6 - LES PRODUITS DE LA TABLE</v>
      </c>
      <c r="D193" s="245" t="str">
        <f>L$192</f>
        <v>La petite restauration</v>
      </c>
      <c r="E193" s="110"/>
      <c r="F193" s="110">
        <f>VLOOKUP(H193,Feuil1!A$1:B$5,2,0)</f>
        <v>0.2</v>
      </c>
      <c r="G193" s="139">
        <f>IF(H193="Information et Communication",1,IF(H193="Savoir-faire Savoir-être",2,IF(H193="Confort et hygiène",3,IF(H193="Qualité de la prestation",5,IF(H193="Développement Durable",4)))))</f>
        <v>5</v>
      </c>
      <c r="H193" s="180" t="s">
        <v>154</v>
      </c>
      <c r="I193" s="141" t="s">
        <v>323</v>
      </c>
      <c r="J193" s="142">
        <v>60</v>
      </c>
      <c r="K193" s="142">
        <f>IF(J193&lt;&gt;"",MAX(K$1:K192)+1,"")</f>
        <v>162</v>
      </c>
      <c r="L193" s="356" t="s">
        <v>345</v>
      </c>
      <c r="M193" s="322">
        <v>3</v>
      </c>
      <c r="N193" s="323" t="str">
        <f>IF('RESULTAT GLOBAL'!D$25="NON","Non Mesuré","OUI")</f>
        <v>OUI</v>
      </c>
      <c r="O193" s="324" t="str">
        <f>IF('RESULTAT GLOBAL'!D$25="NON","Absence d'offre de restauration","")</f>
        <v/>
      </c>
      <c r="P193" s="325" t="str">
        <f t="shared" si="871"/>
        <v/>
      </c>
      <c r="Q193" s="321" t="s">
        <v>346</v>
      </c>
      <c r="R193" s="355" t="s">
        <v>67</v>
      </c>
      <c r="S193" s="143"/>
      <c r="U193" s="145">
        <f t="shared" ref="U193:U195" si="941">M193</f>
        <v>3</v>
      </c>
      <c r="V193" s="145">
        <f t="shared" ref="V193:V195" si="942">IF(N193="OUI",1,IF(N193="NON",0,IF(N193="Non Mesuré","",0)))</f>
        <v>1</v>
      </c>
      <c r="W193" s="145">
        <f t="shared" ref="W193:W195" si="943">IF(N193&lt;&gt;"Non Mesuré",U193*V193,"")</f>
        <v>3</v>
      </c>
      <c r="X193" s="145"/>
      <c r="Y193" s="145">
        <f t="shared" ref="Y193:Y195" si="944">IF(N193="Non Mesuré",U193,0)</f>
        <v>0</v>
      </c>
      <c r="Z193" s="145"/>
      <c r="AA193" s="145">
        <f t="shared" ref="AA193:AA195" si="945">U193-Y193</f>
        <v>3</v>
      </c>
      <c r="AB193" s="145"/>
      <c r="AC193" s="146"/>
      <c r="AD193" s="146"/>
      <c r="AE193" s="147" t="str">
        <f t="shared" ref="AE193:AE195" si="946">IF(G193=1,W193,"")</f>
        <v/>
      </c>
      <c r="AF193" s="147"/>
      <c r="AG193" s="147" t="str">
        <f t="shared" ref="AG193:AG195" si="947">IF(G193=1,Y193,"")</f>
        <v/>
      </c>
      <c r="AH193" s="147"/>
      <c r="AI193" s="147" t="str">
        <f t="shared" ref="AI193:AI195" si="948">IF(G193=1,AA193,"")</f>
        <v/>
      </c>
      <c r="AJ193" s="148"/>
      <c r="AK193" s="149"/>
      <c r="AL193" s="147"/>
      <c r="AM193" s="147" t="str">
        <f t="shared" ref="AM193:AM195" si="949">IF(G193=2,W193,"")</f>
        <v/>
      </c>
      <c r="AN193" s="147"/>
      <c r="AO193" s="147" t="str">
        <f t="shared" ref="AO193:AO195" si="950">IF(G193=2,Y193,"")</f>
        <v/>
      </c>
      <c r="AP193" s="147"/>
      <c r="AQ193" s="147" t="str">
        <f t="shared" ref="AQ193:AQ195" si="951">IF(G193=2,AA193,"")</f>
        <v/>
      </c>
      <c r="AR193" s="148"/>
      <c r="AS193" s="149"/>
      <c r="AT193" s="147"/>
      <c r="AU193" s="147" t="str">
        <f t="shared" ref="AU193:AU195" si="952">IF(G193=3,W193,"")</f>
        <v/>
      </c>
      <c r="AV193" s="147"/>
      <c r="AW193" s="147" t="str">
        <f t="shared" ref="AW193:AW195" si="953">IF(G193=3,Y193,"")</f>
        <v/>
      </c>
      <c r="AX193" s="147"/>
      <c r="AY193" s="147" t="str">
        <f t="shared" ref="AY193:AY195" si="954">IF(G193=3,AA193,"")</f>
        <v/>
      </c>
      <c r="AZ193" s="148"/>
      <c r="BA193" s="149"/>
      <c r="BB193" s="147"/>
      <c r="BC193" s="147" t="str">
        <f t="shared" ref="BC193:BC195" si="955">IF(G193=4,W193,"")</f>
        <v/>
      </c>
      <c r="BD193" s="147"/>
      <c r="BE193" s="147" t="str">
        <f t="shared" ref="BE193:BE195" si="956">IF(G193=4,Y193,"")</f>
        <v/>
      </c>
      <c r="BF193" s="147"/>
      <c r="BG193" s="147" t="str">
        <f t="shared" ref="BG193:BG195" si="957">IF(G193=4,AA193,"")</f>
        <v/>
      </c>
      <c r="BH193" s="148"/>
      <c r="BI193" s="149"/>
      <c r="BJ193" s="145"/>
      <c r="BK193" s="147">
        <f t="shared" ref="BK193:BK195" si="958">IF(G193=5,W193,"")</f>
        <v>3</v>
      </c>
      <c r="BL193" s="147"/>
      <c r="BM193" s="147">
        <f t="shared" ref="BM193:BM195" si="959">IF(G193=5,Y193,"")</f>
        <v>0</v>
      </c>
      <c r="BN193" s="147"/>
      <c r="BO193" s="147">
        <f t="shared" ref="BO193:BO195" si="960">IF(G193=5,AA193,"")</f>
        <v>3</v>
      </c>
      <c r="BP193" s="148"/>
      <c r="BQ193" s="149"/>
      <c r="BR193" s="145"/>
      <c r="BS193" s="147" t="str">
        <f t="shared" si="822"/>
        <v/>
      </c>
      <c r="BT193" s="147"/>
      <c r="BU193" s="147" t="str">
        <f t="shared" si="823"/>
        <v/>
      </c>
      <c r="BV193" s="147"/>
      <c r="BW193" s="147" t="str">
        <f t="shared" si="824"/>
        <v/>
      </c>
      <c r="BX193" s="148"/>
      <c r="BY193" s="149"/>
      <c r="BZ193" s="150"/>
      <c r="CA193" s="147" t="str">
        <f t="shared" si="825"/>
        <v/>
      </c>
      <c r="CB193" s="147"/>
      <c r="CC193" s="147" t="str">
        <f t="shared" si="826"/>
        <v/>
      </c>
      <c r="CD193" s="147"/>
      <c r="CE193" s="147" t="str">
        <f t="shared" si="827"/>
        <v/>
      </c>
      <c r="CF193" s="148"/>
      <c r="CG193" s="144"/>
      <c r="CH193" s="144"/>
      <c r="CI193" s="147" t="str">
        <f t="shared" si="828"/>
        <v/>
      </c>
      <c r="CJ193" s="147"/>
      <c r="CK193" s="147" t="str">
        <f t="shared" si="829"/>
        <v/>
      </c>
      <c r="CL193" s="147"/>
      <c r="CM193" s="147" t="str">
        <f t="shared" si="830"/>
        <v/>
      </c>
      <c r="CN193" s="148"/>
      <c r="CO193" s="144"/>
      <c r="CP193" s="144"/>
      <c r="CQ193" s="144"/>
    </row>
    <row r="194" spans="1:95" s="187" customFormat="1" ht="39.75" customHeight="1" x14ac:dyDescent="0.2">
      <c r="A194" s="139"/>
      <c r="B194" s="139" t="s">
        <v>55</v>
      </c>
      <c r="C194" s="111" t="str">
        <f t="shared" si="820"/>
        <v>6 - LES PRODUITS DE LA TABLE</v>
      </c>
      <c r="D194" s="245" t="str">
        <f>L$192</f>
        <v>La petite restauration</v>
      </c>
      <c r="E194" s="110"/>
      <c r="F194" s="110">
        <f>VLOOKUP(H194,Feuil1!A$1:B$5,2,0)</f>
        <v>0.2</v>
      </c>
      <c r="G194" s="139">
        <f>IF(H194="Information et Communication",1,IF(H194="Savoir-faire Savoir-être",2,IF(H194="Confort et hygiène",3,IF(H194="Qualité de la prestation",5,IF(H194="Développement Durable",4)))))</f>
        <v>5</v>
      </c>
      <c r="H194" s="180" t="s">
        <v>154</v>
      </c>
      <c r="I194" s="141" t="s">
        <v>323</v>
      </c>
      <c r="J194" s="142">
        <v>60</v>
      </c>
      <c r="K194" s="142">
        <f>IF(J194&lt;&gt;"",MAX(K$1:K193)+1,"")</f>
        <v>163</v>
      </c>
      <c r="L194" s="287" t="s">
        <v>347</v>
      </c>
      <c r="M194" s="259">
        <v>3</v>
      </c>
      <c r="N194" s="250" t="str">
        <f>IF('RESULTAT GLOBAL'!D$25="NON","Non Mesuré","OUI")</f>
        <v>OUI</v>
      </c>
      <c r="O194" s="345" t="str">
        <f>IF('RESULTAT GLOBAL'!D$25="NON","Absence d'offre de restauration","")</f>
        <v/>
      </c>
      <c r="P194" s="346" t="str">
        <f t="shared" si="871"/>
        <v/>
      </c>
      <c r="Q194" s="248" t="s">
        <v>346</v>
      </c>
      <c r="R194" s="360" t="s">
        <v>67</v>
      </c>
      <c r="S194" s="143"/>
      <c r="U194" s="145">
        <f t="shared" si="941"/>
        <v>3</v>
      </c>
      <c r="V194" s="145">
        <f t="shared" si="942"/>
        <v>1</v>
      </c>
      <c r="W194" s="145">
        <f t="shared" si="943"/>
        <v>3</v>
      </c>
      <c r="X194" s="145"/>
      <c r="Y194" s="145">
        <f t="shared" si="944"/>
        <v>0</v>
      </c>
      <c r="Z194" s="145"/>
      <c r="AA194" s="145">
        <f t="shared" si="945"/>
        <v>3</v>
      </c>
      <c r="AB194" s="145"/>
      <c r="AC194" s="146"/>
      <c r="AD194" s="146"/>
      <c r="AE194" s="147" t="str">
        <f t="shared" si="946"/>
        <v/>
      </c>
      <c r="AF194" s="147"/>
      <c r="AG194" s="147" t="str">
        <f t="shared" si="947"/>
        <v/>
      </c>
      <c r="AH194" s="147"/>
      <c r="AI194" s="147" t="str">
        <f t="shared" si="948"/>
        <v/>
      </c>
      <c r="AJ194" s="148"/>
      <c r="AK194" s="149"/>
      <c r="AL194" s="147"/>
      <c r="AM194" s="147" t="str">
        <f t="shared" si="949"/>
        <v/>
      </c>
      <c r="AN194" s="147"/>
      <c r="AO194" s="147" t="str">
        <f t="shared" si="950"/>
        <v/>
      </c>
      <c r="AP194" s="147"/>
      <c r="AQ194" s="147" t="str">
        <f t="shared" si="951"/>
        <v/>
      </c>
      <c r="AR194" s="148"/>
      <c r="AS194" s="149"/>
      <c r="AT194" s="147"/>
      <c r="AU194" s="147" t="str">
        <f t="shared" si="952"/>
        <v/>
      </c>
      <c r="AV194" s="147"/>
      <c r="AW194" s="147" t="str">
        <f t="shared" si="953"/>
        <v/>
      </c>
      <c r="AX194" s="147"/>
      <c r="AY194" s="147" t="str">
        <f t="shared" si="954"/>
        <v/>
      </c>
      <c r="AZ194" s="148"/>
      <c r="BA194" s="149"/>
      <c r="BB194" s="147"/>
      <c r="BC194" s="147" t="str">
        <f t="shared" si="955"/>
        <v/>
      </c>
      <c r="BD194" s="147"/>
      <c r="BE194" s="147" t="str">
        <f t="shared" si="956"/>
        <v/>
      </c>
      <c r="BF194" s="147"/>
      <c r="BG194" s="147" t="str">
        <f t="shared" si="957"/>
        <v/>
      </c>
      <c r="BH194" s="148"/>
      <c r="BI194" s="149"/>
      <c r="BJ194" s="145"/>
      <c r="BK194" s="147">
        <f t="shared" si="958"/>
        <v>3</v>
      </c>
      <c r="BL194" s="147"/>
      <c r="BM194" s="147">
        <f t="shared" si="959"/>
        <v>0</v>
      </c>
      <c r="BN194" s="147"/>
      <c r="BO194" s="147">
        <f t="shared" si="960"/>
        <v>3</v>
      </c>
      <c r="BP194" s="148"/>
      <c r="BQ194" s="149"/>
      <c r="BR194" s="145"/>
      <c r="BS194" s="147" t="str">
        <f t="shared" si="822"/>
        <v/>
      </c>
      <c r="BT194" s="147"/>
      <c r="BU194" s="147" t="str">
        <f t="shared" si="823"/>
        <v/>
      </c>
      <c r="BV194" s="147"/>
      <c r="BW194" s="147" t="str">
        <f t="shared" si="824"/>
        <v/>
      </c>
      <c r="BX194" s="148"/>
      <c r="BY194" s="149"/>
      <c r="BZ194" s="150"/>
      <c r="CA194" s="147" t="str">
        <f t="shared" si="825"/>
        <v/>
      </c>
      <c r="CB194" s="147"/>
      <c r="CC194" s="147" t="str">
        <f t="shared" si="826"/>
        <v/>
      </c>
      <c r="CD194" s="147"/>
      <c r="CE194" s="147" t="str">
        <f t="shared" si="827"/>
        <v/>
      </c>
      <c r="CF194" s="148"/>
      <c r="CG194" s="144"/>
      <c r="CH194" s="144"/>
      <c r="CI194" s="147" t="str">
        <f t="shared" si="828"/>
        <v/>
      </c>
      <c r="CJ194" s="147"/>
      <c r="CK194" s="147" t="str">
        <f t="shared" si="829"/>
        <v/>
      </c>
      <c r="CL194" s="147"/>
      <c r="CM194" s="147" t="str">
        <f t="shared" si="830"/>
        <v/>
      </c>
      <c r="CN194" s="148"/>
      <c r="CO194" s="144"/>
      <c r="CP194" s="144"/>
      <c r="CQ194" s="144"/>
    </row>
    <row r="195" spans="1:95" s="187" customFormat="1" ht="20.25" customHeight="1" x14ac:dyDescent="0.2">
      <c r="A195" s="139"/>
      <c r="B195" s="139" t="s">
        <v>55</v>
      </c>
      <c r="C195" s="111" t="str">
        <f t="shared" si="820"/>
        <v>6 - LES PRODUITS DE LA TABLE</v>
      </c>
      <c r="D195" s="245" t="str">
        <f>L$192</f>
        <v>La petite restauration</v>
      </c>
      <c r="E195" s="110"/>
      <c r="F195" s="110">
        <f>VLOOKUP(H195,Feuil1!A$1:B$5,2,0)</f>
        <v>0.2</v>
      </c>
      <c r="G195" s="139">
        <v>5</v>
      </c>
      <c r="H195" s="180" t="s">
        <v>154</v>
      </c>
      <c r="I195" s="141" t="s">
        <v>323</v>
      </c>
      <c r="J195" s="142">
        <v>60</v>
      </c>
      <c r="K195" s="142">
        <f>IF(J195&lt;&gt;"",MAX(K$1:K194)+1,"")</f>
        <v>164</v>
      </c>
      <c r="L195" s="358" t="s">
        <v>549</v>
      </c>
      <c r="M195" s="337">
        <v>3</v>
      </c>
      <c r="N195" s="338" t="str">
        <f>IF('RESULTAT GLOBAL'!D$25="NON","Non Mesuré","OUI")</f>
        <v>OUI</v>
      </c>
      <c r="O195" s="343" t="str">
        <f>IF('RESULTAT GLOBAL'!D$25="NON","Absence d'offre de restauration","")</f>
        <v/>
      </c>
      <c r="P195" s="340" t="str">
        <f t="shared" si="871"/>
        <v/>
      </c>
      <c r="Q195" s="336" t="s">
        <v>346</v>
      </c>
      <c r="R195" s="359" t="s">
        <v>67</v>
      </c>
      <c r="S195" s="143"/>
      <c r="U195" s="145">
        <f t="shared" si="941"/>
        <v>3</v>
      </c>
      <c r="V195" s="145">
        <f t="shared" si="942"/>
        <v>1</v>
      </c>
      <c r="W195" s="145">
        <f t="shared" si="943"/>
        <v>3</v>
      </c>
      <c r="X195" s="145"/>
      <c r="Y195" s="145">
        <f t="shared" si="944"/>
        <v>0</v>
      </c>
      <c r="Z195" s="145"/>
      <c r="AA195" s="145">
        <f t="shared" si="945"/>
        <v>3</v>
      </c>
      <c r="AB195" s="145"/>
      <c r="AC195" s="146"/>
      <c r="AD195" s="146"/>
      <c r="AE195" s="147" t="str">
        <f t="shared" si="946"/>
        <v/>
      </c>
      <c r="AF195" s="147"/>
      <c r="AG195" s="147" t="str">
        <f t="shared" si="947"/>
        <v/>
      </c>
      <c r="AH195" s="147"/>
      <c r="AI195" s="147" t="str">
        <f t="shared" si="948"/>
        <v/>
      </c>
      <c r="AJ195" s="148"/>
      <c r="AK195" s="149"/>
      <c r="AL195" s="147"/>
      <c r="AM195" s="147" t="str">
        <f t="shared" si="949"/>
        <v/>
      </c>
      <c r="AN195" s="147"/>
      <c r="AO195" s="147" t="str">
        <f t="shared" si="950"/>
        <v/>
      </c>
      <c r="AP195" s="147"/>
      <c r="AQ195" s="147" t="str">
        <f t="shared" si="951"/>
        <v/>
      </c>
      <c r="AR195" s="148"/>
      <c r="AS195" s="149"/>
      <c r="AT195" s="147"/>
      <c r="AU195" s="147" t="str">
        <f t="shared" si="952"/>
        <v/>
      </c>
      <c r="AV195" s="147"/>
      <c r="AW195" s="147" t="str">
        <f t="shared" si="953"/>
        <v/>
      </c>
      <c r="AX195" s="147"/>
      <c r="AY195" s="147" t="str">
        <f t="shared" si="954"/>
        <v/>
      </c>
      <c r="AZ195" s="148"/>
      <c r="BA195" s="149"/>
      <c r="BB195" s="147"/>
      <c r="BC195" s="147" t="str">
        <f t="shared" si="955"/>
        <v/>
      </c>
      <c r="BD195" s="147"/>
      <c r="BE195" s="147" t="str">
        <f t="shared" si="956"/>
        <v/>
      </c>
      <c r="BF195" s="147"/>
      <c r="BG195" s="147" t="str">
        <f t="shared" si="957"/>
        <v/>
      </c>
      <c r="BH195" s="148"/>
      <c r="BI195" s="149"/>
      <c r="BJ195" s="145"/>
      <c r="BK195" s="147">
        <f t="shared" si="958"/>
        <v>3</v>
      </c>
      <c r="BL195" s="147"/>
      <c r="BM195" s="147">
        <f t="shared" si="959"/>
        <v>0</v>
      </c>
      <c r="BN195" s="147"/>
      <c r="BO195" s="147">
        <f t="shared" si="960"/>
        <v>3</v>
      </c>
      <c r="BP195" s="148"/>
      <c r="BQ195" s="149"/>
      <c r="BR195" s="145"/>
      <c r="BS195" s="147" t="str">
        <f t="shared" si="822"/>
        <v/>
      </c>
      <c r="BT195" s="147"/>
      <c r="BU195" s="147" t="str">
        <f t="shared" si="823"/>
        <v/>
      </c>
      <c r="BV195" s="147"/>
      <c r="BW195" s="147" t="str">
        <f t="shared" si="824"/>
        <v/>
      </c>
      <c r="BX195" s="148"/>
      <c r="BY195" s="149"/>
      <c r="BZ195" s="150"/>
      <c r="CA195" s="147" t="str">
        <f t="shared" si="825"/>
        <v/>
      </c>
      <c r="CB195" s="147"/>
      <c r="CC195" s="147" t="str">
        <f t="shared" si="826"/>
        <v/>
      </c>
      <c r="CD195" s="147"/>
      <c r="CE195" s="147" t="str">
        <f t="shared" si="827"/>
        <v/>
      </c>
      <c r="CF195" s="148"/>
      <c r="CG195" s="144"/>
      <c r="CH195" s="144"/>
      <c r="CI195" s="147" t="str">
        <f t="shared" si="828"/>
        <v/>
      </c>
      <c r="CJ195" s="147"/>
      <c r="CK195" s="147" t="str">
        <f t="shared" si="829"/>
        <v/>
      </c>
      <c r="CL195" s="147"/>
      <c r="CM195" s="147" t="str">
        <f t="shared" si="830"/>
        <v/>
      </c>
      <c r="CN195" s="148"/>
      <c r="CO195" s="144"/>
      <c r="CP195" s="144"/>
      <c r="CQ195" s="144"/>
    </row>
    <row r="196" spans="1:95" s="137" customFormat="1" ht="18" customHeight="1" x14ac:dyDescent="0.25">
      <c r="A196" s="110"/>
      <c r="B196" s="110"/>
      <c r="C196" s="111" t="str">
        <f t="shared" si="820"/>
        <v>6 - LES PRODUITS DE LA TABLE</v>
      </c>
      <c r="D196" s="245" t="str">
        <f>L$196</f>
        <v>La boisson chaude</v>
      </c>
      <c r="E196" s="110"/>
      <c r="F196" s="110" t="e">
        <f>VLOOKUP(H196,Feuil1!A$1:B$5,2,0)</f>
        <v>#N/A</v>
      </c>
      <c r="G196" s="110"/>
      <c r="H196" s="186"/>
      <c r="I196" s="183"/>
      <c r="J196" s="153"/>
      <c r="K196" s="134" t="str">
        <f>IF(J196&lt;&gt;"",MAX(K$1:K195)+1,"")</f>
        <v/>
      </c>
      <c r="L196" s="184" t="s">
        <v>348</v>
      </c>
      <c r="M196" s="135"/>
      <c r="N196" s="240"/>
      <c r="O196" s="300"/>
      <c r="P196" s="238" t="str">
        <f t="shared" si="871"/>
        <v/>
      </c>
      <c r="Q196" s="185"/>
      <c r="R196" s="309"/>
      <c r="S196" s="185"/>
      <c r="U196" s="154"/>
      <c r="V196" s="154"/>
      <c r="W196" s="154"/>
      <c r="X196" s="154"/>
      <c r="Y196" s="154"/>
      <c r="Z196" s="154"/>
      <c r="AA196" s="154"/>
      <c r="AB196" s="154"/>
      <c r="AC196" s="156"/>
      <c r="AD196" s="156"/>
      <c r="AE196" s="157"/>
      <c r="AF196" s="157"/>
      <c r="AG196" s="157"/>
      <c r="AH196" s="157"/>
      <c r="AI196" s="157"/>
      <c r="AJ196" s="158"/>
      <c r="AK196" s="159"/>
      <c r="AL196" s="157"/>
      <c r="AM196" s="157"/>
      <c r="AN196" s="157"/>
      <c r="AO196" s="157"/>
      <c r="AP196" s="157"/>
      <c r="AQ196" s="157"/>
      <c r="AR196" s="158"/>
      <c r="AS196" s="159"/>
      <c r="AT196" s="157"/>
      <c r="AU196" s="157"/>
      <c r="AV196" s="157"/>
      <c r="AW196" s="157"/>
      <c r="AX196" s="157"/>
      <c r="AY196" s="157"/>
      <c r="AZ196" s="158"/>
      <c r="BA196" s="159"/>
      <c r="BB196" s="157"/>
      <c r="BC196" s="157"/>
      <c r="BD196" s="157"/>
      <c r="BE196" s="157"/>
      <c r="BF196" s="157"/>
      <c r="BG196" s="157"/>
      <c r="BH196" s="158"/>
      <c r="BI196" s="159"/>
      <c r="BJ196" s="154"/>
      <c r="BK196" s="157"/>
      <c r="BL196" s="157"/>
      <c r="BM196" s="157"/>
      <c r="BN196" s="157"/>
      <c r="BO196" s="157"/>
      <c r="BP196" s="158"/>
      <c r="BQ196" s="159"/>
      <c r="BR196" s="154"/>
      <c r="BS196" s="157" t="str">
        <f t="shared" si="822"/>
        <v/>
      </c>
      <c r="BT196" s="157"/>
      <c r="BU196" s="157" t="str">
        <f t="shared" si="823"/>
        <v/>
      </c>
      <c r="BV196" s="157"/>
      <c r="BW196" s="157" t="str">
        <f t="shared" si="824"/>
        <v/>
      </c>
      <c r="BX196" s="158"/>
      <c r="BY196" s="159"/>
      <c r="BZ196" s="160"/>
      <c r="CA196" s="157" t="str">
        <f t="shared" si="825"/>
        <v/>
      </c>
      <c r="CB196" s="157"/>
      <c r="CC196" s="157" t="str">
        <f t="shared" si="826"/>
        <v/>
      </c>
      <c r="CD196" s="157"/>
      <c r="CE196" s="157" t="str">
        <f t="shared" si="827"/>
        <v/>
      </c>
      <c r="CF196" s="158"/>
      <c r="CG196" s="161"/>
      <c r="CH196" s="161"/>
      <c r="CI196" s="157" t="str">
        <f t="shared" si="828"/>
        <v/>
      </c>
      <c r="CJ196" s="157"/>
      <c r="CK196" s="157" t="str">
        <f t="shared" si="829"/>
        <v/>
      </c>
      <c r="CL196" s="157"/>
      <c r="CM196" s="157" t="str">
        <f t="shared" si="830"/>
        <v/>
      </c>
      <c r="CN196" s="158"/>
      <c r="CO196" s="161"/>
    </row>
    <row r="197" spans="1:95" s="187" customFormat="1" ht="20.25" customHeight="1" x14ac:dyDescent="0.2">
      <c r="A197" s="139"/>
      <c r="B197" s="139" t="s">
        <v>55</v>
      </c>
      <c r="C197" s="111" t="str">
        <f t="shared" si="820"/>
        <v>6 - LES PRODUITS DE LA TABLE</v>
      </c>
      <c r="D197" s="245" t="str">
        <f>L$196</f>
        <v>La boisson chaude</v>
      </c>
      <c r="E197" s="110"/>
      <c r="F197" s="110">
        <f>VLOOKUP(H197,Feuil1!A$1:B$5,2,0)</f>
        <v>0.2</v>
      </c>
      <c r="G197" s="139">
        <v>5</v>
      </c>
      <c r="H197" s="180" t="s">
        <v>154</v>
      </c>
      <c r="I197" s="141" t="s">
        <v>323</v>
      </c>
      <c r="J197" s="142">
        <v>60</v>
      </c>
      <c r="K197" s="142">
        <f>IF(J197&lt;&gt;"",MAX(K$1:K196)+1,"")</f>
        <v>165</v>
      </c>
      <c r="L197" s="470" t="s">
        <v>349</v>
      </c>
      <c r="M197" s="463">
        <v>3</v>
      </c>
      <c r="N197" s="464" t="str">
        <f>IF('RESULTAT GLOBAL'!D$25="NON","Non Mesuré","OUI")</f>
        <v>OUI</v>
      </c>
      <c r="O197" s="465" t="str">
        <f>IF('RESULTAT GLOBAL'!D$25="NON","Absence d'offre de restauration","")</f>
        <v/>
      </c>
      <c r="P197" s="466" t="str">
        <f t="shared" si="871"/>
        <v/>
      </c>
      <c r="Q197" s="321" t="s">
        <v>341</v>
      </c>
      <c r="R197" s="342" t="s">
        <v>67</v>
      </c>
      <c r="S197" s="143"/>
      <c r="U197" s="145">
        <f t="shared" ref="U197:U199" si="961">M197</f>
        <v>3</v>
      </c>
      <c r="V197" s="145">
        <f t="shared" ref="V197:V199" si="962">IF(N197="OUI",1,IF(N197="NON",0,IF(N197="Non Mesuré","",0)))</f>
        <v>1</v>
      </c>
      <c r="W197" s="145">
        <f t="shared" ref="W197:W199" si="963">IF(N197&lt;&gt;"Non Mesuré",U197*V197,"")</f>
        <v>3</v>
      </c>
      <c r="X197" s="145"/>
      <c r="Y197" s="145">
        <f t="shared" ref="Y197:Y199" si="964">IF(N197="Non Mesuré",U197,0)</f>
        <v>0</v>
      </c>
      <c r="Z197" s="145"/>
      <c r="AA197" s="145">
        <f t="shared" ref="AA197:AA199" si="965">U197-Y197</f>
        <v>3</v>
      </c>
      <c r="AB197" s="145"/>
      <c r="AC197" s="146"/>
      <c r="AD197" s="146"/>
      <c r="AE197" s="147" t="str">
        <f t="shared" ref="AE197:AE199" si="966">IF(G197=1,W197,"")</f>
        <v/>
      </c>
      <c r="AF197" s="147"/>
      <c r="AG197" s="147" t="str">
        <f t="shared" ref="AG197:AG199" si="967">IF(G197=1,Y197,"")</f>
        <v/>
      </c>
      <c r="AH197" s="147"/>
      <c r="AI197" s="147" t="str">
        <f t="shared" ref="AI197:AI199" si="968">IF(G197=1,AA197,"")</f>
        <v/>
      </c>
      <c r="AJ197" s="148"/>
      <c r="AK197" s="149"/>
      <c r="AL197" s="147"/>
      <c r="AM197" s="147" t="str">
        <f t="shared" ref="AM197:AM199" si="969">IF(G197=2,W197,"")</f>
        <v/>
      </c>
      <c r="AN197" s="147"/>
      <c r="AO197" s="147" t="str">
        <f t="shared" ref="AO197:AO199" si="970">IF(G197=2,Y197,"")</f>
        <v/>
      </c>
      <c r="AP197" s="147"/>
      <c r="AQ197" s="147" t="str">
        <f t="shared" ref="AQ197:AQ199" si="971">IF(G197=2,AA197,"")</f>
        <v/>
      </c>
      <c r="AR197" s="148"/>
      <c r="AS197" s="149"/>
      <c r="AT197" s="147"/>
      <c r="AU197" s="147" t="str">
        <f t="shared" ref="AU197:AU199" si="972">IF(G197=3,W197,"")</f>
        <v/>
      </c>
      <c r="AV197" s="147"/>
      <c r="AW197" s="147" t="str">
        <f t="shared" ref="AW197:AW199" si="973">IF(G197=3,Y197,"")</f>
        <v/>
      </c>
      <c r="AX197" s="147"/>
      <c r="AY197" s="147" t="str">
        <f t="shared" ref="AY197:AY199" si="974">IF(G197=3,AA197,"")</f>
        <v/>
      </c>
      <c r="AZ197" s="148"/>
      <c r="BA197" s="149"/>
      <c r="BB197" s="147"/>
      <c r="BC197" s="147" t="str">
        <f t="shared" ref="BC197:BC199" si="975">IF(G197=4,W197,"")</f>
        <v/>
      </c>
      <c r="BD197" s="147"/>
      <c r="BE197" s="147" t="str">
        <f t="shared" ref="BE197:BE199" si="976">IF(G197=4,Y197,"")</f>
        <v/>
      </c>
      <c r="BF197" s="147"/>
      <c r="BG197" s="147" t="str">
        <f t="shared" ref="BG197:BG199" si="977">IF(G197=4,AA197,"")</f>
        <v/>
      </c>
      <c r="BH197" s="148"/>
      <c r="BI197" s="149"/>
      <c r="BJ197" s="145"/>
      <c r="BK197" s="147">
        <f t="shared" ref="BK197:BK199" si="978">IF(G197=5,W197,"")</f>
        <v>3</v>
      </c>
      <c r="BL197" s="147"/>
      <c r="BM197" s="147">
        <f t="shared" ref="BM197:BM199" si="979">IF(G197=5,Y197,"")</f>
        <v>0</v>
      </c>
      <c r="BN197" s="147"/>
      <c r="BO197" s="147">
        <f t="shared" ref="BO197:BO199" si="980">IF(G197=5,AA197,"")</f>
        <v>3</v>
      </c>
      <c r="BP197" s="148"/>
      <c r="BQ197" s="149"/>
      <c r="BR197" s="145"/>
      <c r="BS197" s="147" t="str">
        <f t="shared" si="822"/>
        <v/>
      </c>
      <c r="BT197" s="147"/>
      <c r="BU197" s="147" t="str">
        <f t="shared" si="823"/>
        <v/>
      </c>
      <c r="BV197" s="147"/>
      <c r="BW197" s="147" t="str">
        <f t="shared" si="824"/>
        <v/>
      </c>
      <c r="BX197" s="148"/>
      <c r="BY197" s="149"/>
      <c r="BZ197" s="150"/>
      <c r="CA197" s="147" t="str">
        <f t="shared" si="825"/>
        <v/>
      </c>
      <c r="CB197" s="147"/>
      <c r="CC197" s="147" t="str">
        <f t="shared" si="826"/>
        <v/>
      </c>
      <c r="CD197" s="147"/>
      <c r="CE197" s="147" t="str">
        <f t="shared" si="827"/>
        <v/>
      </c>
      <c r="CF197" s="148"/>
      <c r="CG197" s="144"/>
      <c r="CH197" s="144"/>
      <c r="CI197" s="147" t="str">
        <f t="shared" si="828"/>
        <v/>
      </c>
      <c r="CJ197" s="147"/>
      <c r="CK197" s="147" t="str">
        <f t="shared" si="829"/>
        <v/>
      </c>
      <c r="CL197" s="147"/>
      <c r="CM197" s="147" t="str">
        <f t="shared" si="830"/>
        <v/>
      </c>
      <c r="CN197" s="148"/>
      <c r="CO197" s="144"/>
      <c r="CP197" s="144"/>
      <c r="CQ197" s="144"/>
    </row>
    <row r="198" spans="1:95" s="187" customFormat="1" ht="20.25" customHeight="1" x14ac:dyDescent="0.2">
      <c r="A198" s="139"/>
      <c r="B198" s="139" t="s">
        <v>55</v>
      </c>
      <c r="C198" s="111" t="str">
        <f t="shared" si="820"/>
        <v>6 - LES PRODUITS DE LA TABLE</v>
      </c>
      <c r="D198" s="245" t="str">
        <f>L$196</f>
        <v>La boisson chaude</v>
      </c>
      <c r="E198" s="110"/>
      <c r="F198" s="110">
        <f>VLOOKUP(H198,Feuil1!A$1:B$5,2,0)</f>
        <v>0.35</v>
      </c>
      <c r="G198" s="139">
        <f>IF(H198="Information et Communication",1,IF(H198="Savoir-faire Savoir-être",2,IF(H198="Confort et hygiène",3,IF(H198="Qualité de la prestation",5,IF(H198="Développement Durable",4)))))</f>
        <v>2</v>
      </c>
      <c r="H198" s="180" t="s">
        <v>106</v>
      </c>
      <c r="I198" s="141" t="s">
        <v>318</v>
      </c>
      <c r="J198" s="142">
        <v>60</v>
      </c>
      <c r="K198" s="142">
        <f>IF(J198&lt;&gt;"",MAX(K$1:K197)+1,"")</f>
        <v>166</v>
      </c>
      <c r="L198" s="432" t="s">
        <v>350</v>
      </c>
      <c r="M198" s="433">
        <v>1</v>
      </c>
      <c r="N198" s="434" t="str">
        <f>IF('RESULTAT GLOBAL'!D$25="NON","Non Mesuré","OUI")</f>
        <v>OUI</v>
      </c>
      <c r="O198" s="435" t="str">
        <f>IF('RESULTAT GLOBAL'!D$25="NON","Absence d'offre de restauration","")</f>
        <v/>
      </c>
      <c r="P198" s="436" t="str">
        <f t="shared" si="871"/>
        <v/>
      </c>
      <c r="Q198" s="327" t="s">
        <v>341</v>
      </c>
      <c r="R198" s="255" t="s">
        <v>67</v>
      </c>
      <c r="S198" s="143"/>
      <c r="U198" s="145">
        <f t="shared" si="961"/>
        <v>1</v>
      </c>
      <c r="V198" s="145">
        <f t="shared" si="962"/>
        <v>1</v>
      </c>
      <c r="W198" s="145">
        <f t="shared" si="963"/>
        <v>1</v>
      </c>
      <c r="X198" s="145"/>
      <c r="Y198" s="145">
        <f t="shared" si="964"/>
        <v>0</v>
      </c>
      <c r="Z198" s="145"/>
      <c r="AA198" s="145">
        <f t="shared" si="965"/>
        <v>1</v>
      </c>
      <c r="AB198" s="145"/>
      <c r="AC198" s="146"/>
      <c r="AD198" s="146"/>
      <c r="AE198" s="147" t="str">
        <f t="shared" si="966"/>
        <v/>
      </c>
      <c r="AF198" s="147"/>
      <c r="AG198" s="147" t="str">
        <f t="shared" si="967"/>
        <v/>
      </c>
      <c r="AH198" s="147"/>
      <c r="AI198" s="147" t="str">
        <f t="shared" si="968"/>
        <v/>
      </c>
      <c r="AJ198" s="148"/>
      <c r="AK198" s="149"/>
      <c r="AL198" s="147"/>
      <c r="AM198" s="147">
        <f t="shared" si="969"/>
        <v>1</v>
      </c>
      <c r="AN198" s="147"/>
      <c r="AO198" s="147">
        <f t="shared" si="970"/>
        <v>0</v>
      </c>
      <c r="AP198" s="147"/>
      <c r="AQ198" s="147">
        <f t="shared" si="971"/>
        <v>1</v>
      </c>
      <c r="AR198" s="148"/>
      <c r="AS198" s="149"/>
      <c r="AT198" s="147"/>
      <c r="AU198" s="147" t="str">
        <f t="shared" si="972"/>
        <v/>
      </c>
      <c r="AV198" s="147"/>
      <c r="AW198" s="147" t="str">
        <f t="shared" si="973"/>
        <v/>
      </c>
      <c r="AX198" s="147"/>
      <c r="AY198" s="147" t="str">
        <f t="shared" si="974"/>
        <v/>
      </c>
      <c r="AZ198" s="148"/>
      <c r="BA198" s="149"/>
      <c r="BB198" s="147"/>
      <c r="BC198" s="147" t="str">
        <f t="shared" si="975"/>
        <v/>
      </c>
      <c r="BD198" s="147"/>
      <c r="BE198" s="147" t="str">
        <f t="shared" si="976"/>
        <v/>
      </c>
      <c r="BF198" s="147"/>
      <c r="BG198" s="147" t="str">
        <f t="shared" si="977"/>
        <v/>
      </c>
      <c r="BH198" s="148"/>
      <c r="BI198" s="149"/>
      <c r="BJ198" s="145"/>
      <c r="BK198" s="147" t="str">
        <f t="shared" si="978"/>
        <v/>
      </c>
      <c r="BL198" s="147"/>
      <c r="BM198" s="147" t="str">
        <f t="shared" si="979"/>
        <v/>
      </c>
      <c r="BN198" s="147"/>
      <c r="BO198" s="147" t="str">
        <f t="shared" si="980"/>
        <v/>
      </c>
      <c r="BP198" s="148"/>
      <c r="BQ198" s="149"/>
      <c r="BR198" s="145"/>
      <c r="BS198" s="147" t="str">
        <f t="shared" si="822"/>
        <v/>
      </c>
      <c r="BT198" s="147"/>
      <c r="BU198" s="147" t="str">
        <f t="shared" si="823"/>
        <v/>
      </c>
      <c r="BV198" s="147"/>
      <c r="BW198" s="147" t="str">
        <f t="shared" si="824"/>
        <v/>
      </c>
      <c r="BX198" s="148"/>
      <c r="BY198" s="149"/>
      <c r="BZ198" s="150"/>
      <c r="CA198" s="147" t="str">
        <f t="shared" si="825"/>
        <v/>
      </c>
      <c r="CB198" s="147"/>
      <c r="CC198" s="147" t="str">
        <f t="shared" si="826"/>
        <v/>
      </c>
      <c r="CD198" s="147"/>
      <c r="CE198" s="147" t="str">
        <f t="shared" si="827"/>
        <v/>
      </c>
      <c r="CF198" s="148"/>
      <c r="CG198" s="144"/>
      <c r="CH198" s="144"/>
      <c r="CI198" s="147" t="str">
        <f t="shared" si="828"/>
        <v/>
      </c>
      <c r="CJ198" s="147"/>
      <c r="CK198" s="147" t="str">
        <f t="shared" si="829"/>
        <v/>
      </c>
      <c r="CL198" s="147"/>
      <c r="CM198" s="147" t="str">
        <f t="shared" si="830"/>
        <v/>
      </c>
      <c r="CN198" s="148"/>
      <c r="CO198" s="144"/>
      <c r="CP198" s="144"/>
      <c r="CQ198" s="144"/>
    </row>
    <row r="199" spans="1:95" s="187" customFormat="1" ht="20.25" customHeight="1" x14ac:dyDescent="0.2">
      <c r="A199" s="139"/>
      <c r="B199" s="139" t="s">
        <v>55</v>
      </c>
      <c r="C199" s="111" t="str">
        <f t="shared" si="820"/>
        <v>6 - LES PRODUITS DE LA TABLE</v>
      </c>
      <c r="D199" s="245" t="str">
        <f>L$196</f>
        <v>La boisson chaude</v>
      </c>
      <c r="E199" s="110"/>
      <c r="F199" s="110">
        <f>VLOOKUP(H199,Feuil1!A$1:B$5,2,0)</f>
        <v>0.2</v>
      </c>
      <c r="G199" s="139">
        <v>5</v>
      </c>
      <c r="H199" s="180" t="s">
        <v>154</v>
      </c>
      <c r="I199" s="141" t="s">
        <v>323</v>
      </c>
      <c r="J199" s="142">
        <v>60</v>
      </c>
      <c r="K199" s="142">
        <f>IF(J199&lt;&gt;"",MAX(K$1:K198)+1,"")</f>
        <v>167</v>
      </c>
      <c r="L199" s="441" t="s">
        <v>351</v>
      </c>
      <c r="M199" s="438">
        <v>1</v>
      </c>
      <c r="N199" s="439" t="str">
        <f>IF('RESULTAT GLOBAL'!D$25="NON","Non Mesuré","OUI")</f>
        <v>OUI</v>
      </c>
      <c r="O199" s="442" t="str">
        <f>IF('RESULTAT GLOBAL'!D$25="NON","Absence d'offre de restauration","")</f>
        <v/>
      </c>
      <c r="P199" s="440" t="str">
        <f t="shared" si="871"/>
        <v/>
      </c>
      <c r="Q199" s="336" t="s">
        <v>341</v>
      </c>
      <c r="R199" s="348" t="s">
        <v>67</v>
      </c>
      <c r="S199" s="143"/>
      <c r="U199" s="145">
        <f t="shared" si="961"/>
        <v>1</v>
      </c>
      <c r="V199" s="145">
        <f t="shared" si="962"/>
        <v>1</v>
      </c>
      <c r="W199" s="145">
        <f t="shared" si="963"/>
        <v>1</v>
      </c>
      <c r="X199" s="145"/>
      <c r="Y199" s="145">
        <f t="shared" si="964"/>
        <v>0</v>
      </c>
      <c r="Z199" s="145"/>
      <c r="AA199" s="145">
        <f t="shared" si="965"/>
        <v>1</v>
      </c>
      <c r="AB199" s="145"/>
      <c r="AC199" s="146"/>
      <c r="AD199" s="146"/>
      <c r="AE199" s="147" t="str">
        <f t="shared" si="966"/>
        <v/>
      </c>
      <c r="AF199" s="147"/>
      <c r="AG199" s="147" t="str">
        <f t="shared" si="967"/>
        <v/>
      </c>
      <c r="AH199" s="147"/>
      <c r="AI199" s="147" t="str">
        <f t="shared" si="968"/>
        <v/>
      </c>
      <c r="AJ199" s="148"/>
      <c r="AK199" s="149"/>
      <c r="AL199" s="147"/>
      <c r="AM199" s="147" t="str">
        <f t="shared" si="969"/>
        <v/>
      </c>
      <c r="AN199" s="147"/>
      <c r="AO199" s="147" t="str">
        <f t="shared" si="970"/>
        <v/>
      </c>
      <c r="AP199" s="147"/>
      <c r="AQ199" s="147" t="str">
        <f t="shared" si="971"/>
        <v/>
      </c>
      <c r="AR199" s="148"/>
      <c r="AS199" s="149"/>
      <c r="AT199" s="147"/>
      <c r="AU199" s="147" t="str">
        <f t="shared" si="972"/>
        <v/>
      </c>
      <c r="AV199" s="147"/>
      <c r="AW199" s="147" t="str">
        <f t="shared" si="973"/>
        <v/>
      </c>
      <c r="AX199" s="147"/>
      <c r="AY199" s="147" t="str">
        <f t="shared" si="974"/>
        <v/>
      </c>
      <c r="AZ199" s="148"/>
      <c r="BA199" s="149"/>
      <c r="BB199" s="147"/>
      <c r="BC199" s="147" t="str">
        <f t="shared" si="975"/>
        <v/>
      </c>
      <c r="BD199" s="147"/>
      <c r="BE199" s="147" t="str">
        <f t="shared" si="976"/>
        <v/>
      </c>
      <c r="BF199" s="147"/>
      <c r="BG199" s="147" t="str">
        <f t="shared" si="977"/>
        <v/>
      </c>
      <c r="BH199" s="148"/>
      <c r="BI199" s="149"/>
      <c r="BJ199" s="145"/>
      <c r="BK199" s="147">
        <f t="shared" si="978"/>
        <v>1</v>
      </c>
      <c r="BL199" s="147"/>
      <c r="BM199" s="147">
        <f t="shared" si="979"/>
        <v>0</v>
      </c>
      <c r="BN199" s="147"/>
      <c r="BO199" s="147">
        <f t="shared" si="980"/>
        <v>1</v>
      </c>
      <c r="BP199" s="148"/>
      <c r="BQ199" s="149"/>
      <c r="BR199" s="145"/>
      <c r="BS199" s="147" t="str">
        <f t="shared" si="822"/>
        <v/>
      </c>
      <c r="BT199" s="147"/>
      <c r="BU199" s="147" t="str">
        <f t="shared" si="823"/>
        <v/>
      </c>
      <c r="BV199" s="147"/>
      <c r="BW199" s="147" t="str">
        <f t="shared" si="824"/>
        <v/>
      </c>
      <c r="BX199" s="148"/>
      <c r="BY199" s="149"/>
      <c r="BZ199" s="150"/>
      <c r="CA199" s="147" t="str">
        <f t="shared" si="825"/>
        <v/>
      </c>
      <c r="CB199" s="147"/>
      <c r="CC199" s="147" t="str">
        <f t="shared" si="826"/>
        <v/>
      </c>
      <c r="CD199" s="147"/>
      <c r="CE199" s="147" t="str">
        <f t="shared" si="827"/>
        <v/>
      </c>
      <c r="CF199" s="148"/>
      <c r="CG199" s="144"/>
      <c r="CH199" s="144"/>
      <c r="CI199" s="147" t="str">
        <f t="shared" si="828"/>
        <v/>
      </c>
      <c r="CJ199" s="147"/>
      <c r="CK199" s="147" t="str">
        <f t="shared" si="829"/>
        <v/>
      </c>
      <c r="CL199" s="147"/>
      <c r="CM199" s="147" t="str">
        <f t="shared" si="830"/>
        <v/>
      </c>
      <c r="CN199" s="148"/>
      <c r="CO199" s="144"/>
      <c r="CP199" s="144"/>
      <c r="CQ199" s="144"/>
    </row>
    <row r="200" spans="1:95" s="137" customFormat="1" ht="18" customHeight="1" x14ac:dyDescent="0.25">
      <c r="A200" s="110"/>
      <c r="B200" s="110"/>
      <c r="C200" s="111" t="str">
        <f>L$202</f>
        <v>7 - LES ESPACES ET SERVICES COMMUNS</v>
      </c>
      <c r="D200" s="245"/>
      <c r="E200" s="110"/>
      <c r="F200" s="110" t="e">
        <f>VLOOKUP(H200,Feuil1!A$1:B$5,2,0)</f>
        <v>#N/A</v>
      </c>
      <c r="G200" s="110"/>
      <c r="H200" s="186"/>
      <c r="I200" s="183"/>
      <c r="J200" s="153"/>
      <c r="K200" s="134" t="str">
        <f>IF(J200&lt;&gt;"",MAX(K$1:K199)+1,"")</f>
        <v/>
      </c>
      <c r="L200" s="184" t="s">
        <v>624</v>
      </c>
      <c r="M200" s="135"/>
      <c r="N200" s="240"/>
      <c r="O200" s="300"/>
      <c r="P200" s="238" t="str">
        <f t="shared" si="871"/>
        <v/>
      </c>
      <c r="Q200" s="185"/>
      <c r="R200" s="309"/>
      <c r="S200" s="185"/>
      <c r="U200" s="191"/>
      <c r="V200" s="191"/>
      <c r="W200" s="191"/>
      <c r="X200" s="191"/>
      <c r="Y200" s="191"/>
      <c r="Z200" s="191"/>
      <c r="AA200" s="191"/>
      <c r="AB200" s="191"/>
      <c r="AC200" s="192"/>
      <c r="AD200" s="192"/>
      <c r="AE200" s="193"/>
      <c r="AF200" s="193"/>
      <c r="AG200" s="193"/>
      <c r="AH200" s="193"/>
      <c r="AI200" s="193"/>
      <c r="AJ200" s="194"/>
      <c r="AK200" s="195"/>
      <c r="AL200" s="193"/>
      <c r="AM200" s="193"/>
      <c r="AN200" s="193"/>
      <c r="AO200" s="193"/>
      <c r="AP200" s="193"/>
      <c r="AQ200" s="193"/>
      <c r="AR200" s="194"/>
      <c r="AS200" s="195"/>
      <c r="AT200" s="193"/>
      <c r="AU200" s="193"/>
      <c r="AV200" s="193"/>
      <c r="AW200" s="193"/>
      <c r="AX200" s="193"/>
      <c r="AY200" s="193"/>
      <c r="AZ200" s="194"/>
      <c r="BA200" s="195"/>
      <c r="BB200" s="193"/>
      <c r="BC200" s="193"/>
      <c r="BD200" s="193"/>
      <c r="BE200" s="193"/>
      <c r="BF200" s="193"/>
      <c r="BG200" s="193"/>
      <c r="BH200" s="194"/>
      <c r="BI200" s="195"/>
      <c r="BJ200" s="191"/>
      <c r="BK200" s="193"/>
      <c r="BL200" s="193"/>
      <c r="BM200" s="193"/>
      <c r="BN200" s="193"/>
      <c r="BO200" s="193"/>
      <c r="BP200" s="194"/>
      <c r="BQ200" s="195"/>
      <c r="BR200" s="191"/>
      <c r="BS200" s="193" t="str">
        <f t="shared" ref="BS200" si="981">IF(A200=31,W200,"")</f>
        <v/>
      </c>
      <c r="BT200" s="193"/>
      <c r="BU200" s="193" t="str">
        <f t="shared" ref="BU200" si="982">IF(A200=31,Y200,"")</f>
        <v/>
      </c>
      <c r="BV200" s="193"/>
      <c r="BW200" s="193" t="str">
        <f t="shared" ref="BW200" si="983">IF(A200=31,AA200,"")</f>
        <v/>
      </c>
      <c r="BX200" s="194"/>
      <c r="BY200" s="195"/>
      <c r="BZ200" s="196"/>
      <c r="CA200" s="193" t="str">
        <f t="shared" ref="CA200" si="984">IF(A200=32,W200,"")</f>
        <v/>
      </c>
      <c r="CB200" s="193"/>
      <c r="CC200" s="193" t="str">
        <f t="shared" ref="CC200" si="985">IF(A200=32,Y200,"")</f>
        <v/>
      </c>
      <c r="CD200" s="193"/>
      <c r="CE200" s="193" t="str">
        <f t="shared" ref="CE200" si="986">IF(A200=32,AA200,"")</f>
        <v/>
      </c>
      <c r="CF200" s="194"/>
      <c r="CI200" s="193" t="str">
        <f t="shared" ref="CI200" si="987">IF(A200=33,W200,"")</f>
        <v/>
      </c>
      <c r="CJ200" s="193"/>
      <c r="CK200" s="193" t="str">
        <f t="shared" ref="CK200" si="988">IF(A200=33,Y200,"")</f>
        <v/>
      </c>
      <c r="CL200" s="193"/>
      <c r="CM200" s="193" t="str">
        <f t="shared" ref="CM200" si="989">IF(A200=33,AA200,"")</f>
        <v/>
      </c>
      <c r="CN200" s="194"/>
    </row>
    <row r="201" spans="1:95" s="187" customFormat="1" ht="20.25" customHeight="1" x14ac:dyDescent="0.2">
      <c r="A201" s="139"/>
      <c r="B201" s="139" t="s">
        <v>55</v>
      </c>
      <c r="C201" s="111" t="str">
        <f>L$167</f>
        <v>6 - LES PRODUITS DE LA TABLE</v>
      </c>
      <c r="D201" s="245" t="s">
        <v>602</v>
      </c>
      <c r="E201" s="110" t="s">
        <v>68</v>
      </c>
      <c r="F201" s="110">
        <f>VLOOKUP(H201,Feuil1!A$1:B$5,2,0)</f>
        <v>0.2</v>
      </c>
      <c r="G201" s="139">
        <v>5</v>
      </c>
      <c r="H201" s="180" t="s">
        <v>154</v>
      </c>
      <c r="I201" s="141" t="s">
        <v>323</v>
      </c>
      <c r="J201" s="142">
        <v>60</v>
      </c>
      <c r="K201" s="142">
        <f>IF(J201&lt;&gt;"",MAX(K$1:K199)+1,"")</f>
        <v>168</v>
      </c>
      <c r="L201" s="448" t="s">
        <v>629</v>
      </c>
      <c r="M201" s="312">
        <v>3</v>
      </c>
      <c r="N201" s="313" t="str">
        <f>IF('RESULTAT GLOBAL'!D$23="NON","Non Mesuré","OUI")</f>
        <v>OUI</v>
      </c>
      <c r="O201" s="315" t="str">
        <f>IF('RESULTAT GLOBAL'!D$23="NON","Cet établissement n'est pas un bistrot de pays","")</f>
        <v/>
      </c>
      <c r="P201" s="307" t="str">
        <f t="shared" si="871"/>
        <v/>
      </c>
      <c r="Q201" s="311" t="s">
        <v>341</v>
      </c>
      <c r="R201" s="348" t="s">
        <v>67</v>
      </c>
      <c r="S201" s="143"/>
      <c r="U201" s="145">
        <f t="shared" ref="U201" si="990">M201</f>
        <v>3</v>
      </c>
      <c r="V201" s="145">
        <f t="shared" ref="V201" si="991">IF(N201="OUI",1,IF(N201="NON",0,IF(N201="Non Mesuré","",0)))</f>
        <v>1</v>
      </c>
      <c r="W201" s="145">
        <f t="shared" ref="W201" si="992">IF(N201&lt;&gt;"Non Mesuré",U201*V201,"")</f>
        <v>3</v>
      </c>
      <c r="X201" s="145"/>
      <c r="Y201" s="145">
        <f t="shared" ref="Y201" si="993">IF(N201="Non Mesuré",U201,0)</f>
        <v>0</v>
      </c>
      <c r="Z201" s="145"/>
      <c r="AA201" s="145">
        <f t="shared" ref="AA201" si="994">U201-Y201</f>
        <v>3</v>
      </c>
      <c r="AB201" s="145"/>
      <c r="AC201" s="146"/>
      <c r="AD201" s="146"/>
      <c r="AE201" s="147" t="str">
        <f t="shared" ref="AE201" si="995">IF(G201=1,W201,"")</f>
        <v/>
      </c>
      <c r="AF201" s="147"/>
      <c r="AG201" s="147" t="str">
        <f t="shared" ref="AG201" si="996">IF(G201=1,Y201,"")</f>
        <v/>
      </c>
      <c r="AH201" s="147"/>
      <c r="AI201" s="147" t="str">
        <f t="shared" ref="AI201" si="997">IF(G201=1,AA201,"")</f>
        <v/>
      </c>
      <c r="AJ201" s="148"/>
      <c r="AK201" s="149"/>
      <c r="AL201" s="147"/>
      <c r="AM201" s="147" t="str">
        <f t="shared" ref="AM201" si="998">IF(G201=2,W201,"")</f>
        <v/>
      </c>
      <c r="AN201" s="147"/>
      <c r="AO201" s="147" t="str">
        <f t="shared" ref="AO201" si="999">IF(G201=2,Y201,"")</f>
        <v/>
      </c>
      <c r="AP201" s="147"/>
      <c r="AQ201" s="147" t="str">
        <f t="shared" ref="AQ201" si="1000">IF(G201=2,AA201,"")</f>
        <v/>
      </c>
      <c r="AR201" s="148"/>
      <c r="AS201" s="149"/>
      <c r="AT201" s="147"/>
      <c r="AU201" s="147" t="str">
        <f t="shared" ref="AU201" si="1001">IF(G201=3,W201,"")</f>
        <v/>
      </c>
      <c r="AV201" s="147"/>
      <c r="AW201" s="147" t="str">
        <f t="shared" ref="AW201" si="1002">IF(G201=3,Y201,"")</f>
        <v/>
      </c>
      <c r="AX201" s="147"/>
      <c r="AY201" s="147" t="str">
        <f t="shared" ref="AY201" si="1003">IF(G201=3,AA201,"")</f>
        <v/>
      </c>
      <c r="AZ201" s="148"/>
      <c r="BA201" s="149"/>
      <c r="BB201" s="147"/>
      <c r="BC201" s="147" t="str">
        <f t="shared" ref="BC201" si="1004">IF(G201=4,W201,"")</f>
        <v/>
      </c>
      <c r="BD201" s="147"/>
      <c r="BE201" s="147" t="str">
        <f t="shared" ref="BE201" si="1005">IF(G201=4,Y201,"")</f>
        <v/>
      </c>
      <c r="BF201" s="147"/>
      <c r="BG201" s="147" t="str">
        <f t="shared" ref="BG201" si="1006">IF(G201=4,AA201,"")</f>
        <v/>
      </c>
      <c r="BH201" s="148"/>
      <c r="BI201" s="149"/>
      <c r="BJ201" s="145"/>
      <c r="BK201" s="147">
        <f t="shared" ref="BK201" si="1007">IF(G201=5,W201,"")</f>
        <v>3</v>
      </c>
      <c r="BL201" s="147"/>
      <c r="BM201" s="147">
        <f t="shared" ref="BM201" si="1008">IF(G201=5,Y201,"")</f>
        <v>0</v>
      </c>
      <c r="BN201" s="147"/>
      <c r="BO201" s="147">
        <f t="shared" ref="BO201" si="1009">IF(G201=5,AA201,"")</f>
        <v>3</v>
      </c>
      <c r="BP201" s="148"/>
      <c r="BQ201" s="149"/>
      <c r="BR201" s="145"/>
      <c r="BS201" s="147" t="str">
        <f t="shared" ref="BS201" si="1010">IF(A201=31,W201,"")</f>
        <v/>
      </c>
      <c r="BT201" s="147"/>
      <c r="BU201" s="147" t="str">
        <f t="shared" ref="BU201" si="1011">IF(A201=31,Y201,"")</f>
        <v/>
      </c>
      <c r="BV201" s="147"/>
      <c r="BW201" s="147" t="str">
        <f t="shared" ref="BW201" si="1012">IF(A201=31,AA201,"")</f>
        <v/>
      </c>
      <c r="BX201" s="148"/>
      <c r="BY201" s="149"/>
      <c r="BZ201" s="150"/>
      <c r="CA201" s="147" t="str">
        <f t="shared" ref="CA201" si="1013">IF(A201=32,W201,"")</f>
        <v/>
      </c>
      <c r="CB201" s="147"/>
      <c r="CC201" s="147" t="str">
        <f t="shared" ref="CC201" si="1014">IF(A201=32,Y201,"")</f>
        <v/>
      </c>
      <c r="CD201" s="147"/>
      <c r="CE201" s="147" t="str">
        <f t="shared" ref="CE201" si="1015">IF(A201=32,AA201,"")</f>
        <v/>
      </c>
      <c r="CF201" s="148"/>
      <c r="CG201" s="144"/>
      <c r="CH201" s="144"/>
      <c r="CI201" s="147" t="str">
        <f t="shared" ref="CI201" si="1016">IF(A201=33,W201,"")</f>
        <v/>
      </c>
      <c r="CJ201" s="147"/>
      <c r="CK201" s="147" t="str">
        <f t="shared" ref="CK201" si="1017">IF(A201=33,Y201,"")</f>
        <v/>
      </c>
      <c r="CL201" s="147"/>
      <c r="CM201" s="147" t="str">
        <f t="shared" ref="CM201" si="1018">IF(A201=33,AA201,"")</f>
        <v/>
      </c>
      <c r="CN201" s="148"/>
      <c r="CO201" s="144"/>
      <c r="CP201" s="144"/>
      <c r="CQ201" s="144"/>
    </row>
    <row r="202" spans="1:95" s="144" customFormat="1" ht="30" customHeight="1" x14ac:dyDescent="0.2">
      <c r="A202" s="139"/>
      <c r="B202" s="139"/>
      <c r="C202" s="111" t="str">
        <f t="shared" ref="C202:C220" si="1019">L$202</f>
        <v>7 - LES ESPACES ET SERVICES COMMUNS</v>
      </c>
      <c r="D202" s="245"/>
      <c r="E202" s="110"/>
      <c r="F202" s="110" t="e">
        <f>VLOOKUP(H202,Feuil1!A$1:B$5,2,0)</f>
        <v>#N/A</v>
      </c>
      <c r="G202" s="139"/>
      <c r="H202" s="140"/>
      <c r="I202" s="166"/>
      <c r="J202" s="142"/>
      <c r="K202" s="296" t="str">
        <f>IF(J202&lt;&gt;"",MAX(K$1:K199)+1,"")</f>
        <v/>
      </c>
      <c r="L202" s="402" t="s">
        <v>352</v>
      </c>
      <c r="M202" s="403" t="s">
        <v>28</v>
      </c>
      <c r="N202" s="404" t="s">
        <v>29</v>
      </c>
      <c r="O202" s="405" t="s">
        <v>30</v>
      </c>
      <c r="P202" s="409" t="str">
        <f t="shared" si="871"/>
        <v/>
      </c>
      <c r="Q202" s="407" t="s">
        <v>31</v>
      </c>
      <c r="R202" s="408" t="s">
        <v>487</v>
      </c>
      <c r="S202" s="143"/>
      <c r="U202" s="145"/>
      <c r="V202" s="145"/>
      <c r="W202" s="145"/>
      <c r="X202" s="145">
        <f>SUM(W169:W201)</f>
        <v>64</v>
      </c>
      <c r="Y202" s="150"/>
      <c r="Z202" s="145">
        <f>SUM(Y169:Y199)</f>
        <v>0</v>
      </c>
      <c r="AA202" s="150"/>
      <c r="AB202" s="145">
        <f>SUM(AA169:AA201)</f>
        <v>64</v>
      </c>
      <c r="AC202" s="146">
        <f>X202/AB202</f>
        <v>1</v>
      </c>
      <c r="AD202" s="181"/>
      <c r="AE202" s="147" t="str">
        <f>IF(G202=1,W202,"")</f>
        <v/>
      </c>
      <c r="AF202" s="147"/>
      <c r="AG202" s="147" t="str">
        <f>IF(G202=1,Y202,"")</f>
        <v/>
      </c>
      <c r="AH202" s="147"/>
      <c r="AI202" s="147" t="str">
        <f>IF(G202=1,AA202,"")</f>
        <v/>
      </c>
      <c r="AJ202" s="148"/>
      <c r="AK202" s="149"/>
      <c r="AL202" s="147"/>
      <c r="AM202" s="147" t="str">
        <f>IF(G202=2,W202,"")</f>
        <v/>
      </c>
      <c r="AN202" s="147"/>
      <c r="AO202" s="147" t="str">
        <f>IF(G202=2,Y202,"")</f>
        <v/>
      </c>
      <c r="AP202" s="147"/>
      <c r="AQ202" s="147" t="str">
        <f>IF(G202=2,AA202,"")</f>
        <v/>
      </c>
      <c r="AR202" s="148"/>
      <c r="AS202" s="149"/>
      <c r="AT202" s="147"/>
      <c r="AU202" s="147" t="str">
        <f>IF(G202=3,W202,"")</f>
        <v/>
      </c>
      <c r="AV202" s="147"/>
      <c r="AW202" s="147" t="str">
        <f>IF(G202=3,Y202,"")</f>
        <v/>
      </c>
      <c r="AX202" s="147"/>
      <c r="AY202" s="147" t="str">
        <f>IF(G202=3,AA202,"")</f>
        <v/>
      </c>
      <c r="AZ202" s="148"/>
      <c r="BA202" s="149"/>
      <c r="BB202" s="147"/>
      <c r="BC202" s="147" t="str">
        <f>IF(G202=4,W202,"")</f>
        <v/>
      </c>
      <c r="BD202" s="147"/>
      <c r="BE202" s="147" t="str">
        <f>IF(G202=4,Y202,"")</f>
        <v/>
      </c>
      <c r="BF202" s="147"/>
      <c r="BG202" s="147" t="str">
        <f>IF(G202=4,AA202,"")</f>
        <v/>
      </c>
      <c r="BH202" s="148"/>
      <c r="BI202" s="149"/>
      <c r="BJ202" s="145"/>
      <c r="BK202" s="147" t="str">
        <f>IF(G202=5,W202,"")</f>
        <v/>
      </c>
      <c r="BL202" s="147"/>
      <c r="BM202" s="147" t="str">
        <f>IF(G202=5,Y202,"")</f>
        <v/>
      </c>
      <c r="BN202" s="147"/>
      <c r="BO202" s="147" t="str">
        <f>IF(G202=5,AA202,"")</f>
        <v/>
      </c>
      <c r="BP202" s="148"/>
      <c r="BQ202" s="149"/>
      <c r="BR202" s="145"/>
      <c r="BS202" s="147" t="str">
        <f t="shared" si="822"/>
        <v/>
      </c>
      <c r="BT202" s="147"/>
      <c r="BU202" s="147" t="str">
        <f t="shared" si="823"/>
        <v/>
      </c>
      <c r="BV202" s="147"/>
      <c r="BW202" s="147" t="str">
        <f t="shared" si="824"/>
        <v/>
      </c>
      <c r="BX202" s="148"/>
      <c r="BY202" s="149"/>
      <c r="BZ202" s="150"/>
      <c r="CA202" s="147" t="str">
        <f t="shared" si="825"/>
        <v/>
      </c>
      <c r="CB202" s="147"/>
      <c r="CC202" s="147" t="str">
        <f t="shared" si="826"/>
        <v/>
      </c>
      <c r="CD202" s="147"/>
      <c r="CE202" s="147" t="str">
        <f t="shared" si="827"/>
        <v/>
      </c>
      <c r="CF202" s="148"/>
      <c r="CI202" s="147" t="str">
        <f t="shared" si="828"/>
        <v/>
      </c>
      <c r="CJ202" s="147"/>
      <c r="CK202" s="147" t="str">
        <f t="shared" si="829"/>
        <v/>
      </c>
      <c r="CL202" s="147"/>
      <c r="CM202" s="147" t="str">
        <f t="shared" si="830"/>
        <v/>
      </c>
      <c r="CN202" s="148"/>
    </row>
    <row r="203" spans="1:95" s="137" customFormat="1" ht="18" customHeight="1" x14ac:dyDescent="0.25">
      <c r="A203" s="110"/>
      <c r="B203" s="110"/>
      <c r="C203" s="111" t="str">
        <f t="shared" si="1019"/>
        <v>7 - LES ESPACES ET SERVICES COMMUNS</v>
      </c>
      <c r="D203" s="245" t="str">
        <f t="shared" ref="D203:D211" si="1020">L$203</f>
        <v>Les sanitaires</v>
      </c>
      <c r="E203" s="110"/>
      <c r="F203" s="110" t="e">
        <f>VLOOKUP(H203,Feuil1!A$1:B$5,2,0)</f>
        <v>#N/A</v>
      </c>
      <c r="G203" s="110"/>
      <c r="H203" s="186"/>
      <c r="I203" s="183"/>
      <c r="J203" s="153"/>
      <c r="K203" s="134" t="str">
        <f>IF(J203&lt;&gt;"",MAX(K$1:K202)+1,"")</f>
        <v/>
      </c>
      <c r="L203" s="184" t="s">
        <v>353</v>
      </c>
      <c r="M203" s="135"/>
      <c r="N203" s="240"/>
      <c r="O203" s="300"/>
      <c r="P203" s="238" t="str">
        <f t="shared" si="871"/>
        <v/>
      </c>
      <c r="Q203" s="185"/>
      <c r="R203" s="309"/>
      <c r="S203" s="185"/>
      <c r="U203" s="191"/>
      <c r="V203" s="191"/>
      <c r="W203" s="191"/>
      <c r="X203" s="191"/>
      <c r="Y203" s="191"/>
      <c r="Z203" s="191"/>
      <c r="AA203" s="191"/>
      <c r="AB203" s="191"/>
      <c r="AC203" s="192"/>
      <c r="AD203" s="192"/>
      <c r="AE203" s="193"/>
      <c r="AF203" s="193"/>
      <c r="AG203" s="193"/>
      <c r="AH203" s="193"/>
      <c r="AI203" s="193"/>
      <c r="AJ203" s="194"/>
      <c r="AK203" s="195"/>
      <c r="AL203" s="193"/>
      <c r="AM203" s="193"/>
      <c r="AN203" s="193"/>
      <c r="AO203" s="193"/>
      <c r="AP203" s="193"/>
      <c r="AQ203" s="193"/>
      <c r="AR203" s="194"/>
      <c r="AS203" s="195"/>
      <c r="AT203" s="193"/>
      <c r="AU203" s="193"/>
      <c r="AV203" s="193"/>
      <c r="AW203" s="193"/>
      <c r="AX203" s="193"/>
      <c r="AY203" s="193"/>
      <c r="AZ203" s="194"/>
      <c r="BA203" s="195"/>
      <c r="BB203" s="193"/>
      <c r="BC203" s="193"/>
      <c r="BD203" s="193"/>
      <c r="BE203" s="193"/>
      <c r="BF203" s="193"/>
      <c r="BG203" s="193"/>
      <c r="BH203" s="194"/>
      <c r="BI203" s="195"/>
      <c r="BJ203" s="191"/>
      <c r="BK203" s="193"/>
      <c r="BL203" s="193"/>
      <c r="BM203" s="193"/>
      <c r="BN203" s="193"/>
      <c r="BO203" s="193"/>
      <c r="BP203" s="194"/>
      <c r="BQ203" s="195"/>
      <c r="BR203" s="191"/>
      <c r="BS203" s="193" t="str">
        <f t="shared" si="822"/>
        <v/>
      </c>
      <c r="BT203" s="193"/>
      <c r="BU203" s="193" t="str">
        <f t="shared" si="823"/>
        <v/>
      </c>
      <c r="BV203" s="193"/>
      <c r="BW203" s="193" t="str">
        <f t="shared" si="824"/>
        <v/>
      </c>
      <c r="BX203" s="194"/>
      <c r="BY203" s="195"/>
      <c r="BZ203" s="196"/>
      <c r="CA203" s="193" t="str">
        <f t="shared" si="825"/>
        <v/>
      </c>
      <c r="CB203" s="193"/>
      <c r="CC203" s="193" t="str">
        <f t="shared" si="826"/>
        <v/>
      </c>
      <c r="CD203" s="193"/>
      <c r="CE203" s="193" t="str">
        <f t="shared" si="827"/>
        <v/>
      </c>
      <c r="CF203" s="194"/>
      <c r="CI203" s="193" t="str">
        <f t="shared" si="828"/>
        <v/>
      </c>
      <c r="CJ203" s="193"/>
      <c r="CK203" s="193" t="str">
        <f t="shared" si="829"/>
        <v/>
      </c>
      <c r="CL203" s="193"/>
      <c r="CM203" s="193" t="str">
        <f t="shared" si="830"/>
        <v/>
      </c>
      <c r="CN203" s="194"/>
    </row>
    <row r="204" spans="1:95" s="187" customFormat="1" ht="53.25" customHeight="1" x14ac:dyDescent="0.2">
      <c r="A204" s="139">
        <v>33</v>
      </c>
      <c r="B204" s="139" t="s">
        <v>55</v>
      </c>
      <c r="C204" s="111" t="str">
        <f t="shared" si="1019"/>
        <v>7 - LES ESPACES ET SERVICES COMMUNS</v>
      </c>
      <c r="D204" s="245" t="str">
        <f t="shared" si="1020"/>
        <v>Les sanitaires</v>
      </c>
      <c r="E204" s="110"/>
      <c r="F204" s="110">
        <f>VLOOKUP(H204,Feuil1!A$1:B$5,2,0)</f>
        <v>0.25</v>
      </c>
      <c r="G204" s="139">
        <f t="shared" ref="G204:G211" si="1021">IF(H204="Information et Communication",1,IF(H204="Savoir-faire Savoir-être",2,IF(H204="Confort et hygiène",3,IF(H204="Qualité de la prestation",5,IF(H204="Développement Durable",4)))))</f>
        <v>3</v>
      </c>
      <c r="H204" s="180" t="s">
        <v>149</v>
      </c>
      <c r="I204" s="141" t="s">
        <v>354</v>
      </c>
      <c r="J204" s="142">
        <v>30</v>
      </c>
      <c r="K204" s="142">
        <f>IF(J204&lt;&gt;"",MAX(K$1:K203)+1,"")</f>
        <v>169</v>
      </c>
      <c r="L204" s="321" t="s">
        <v>355</v>
      </c>
      <c r="M204" s="322">
        <v>3</v>
      </c>
      <c r="N204" s="323" t="s">
        <v>0</v>
      </c>
      <c r="O204" s="324"/>
      <c r="P204" s="325" t="str">
        <f t="shared" si="871"/>
        <v/>
      </c>
      <c r="Q204" s="321" t="s">
        <v>356</v>
      </c>
      <c r="R204" s="342" t="s">
        <v>67</v>
      </c>
      <c r="S204" s="143"/>
      <c r="U204" s="145">
        <f t="shared" ref="U204:U209" si="1022">M204</f>
        <v>3</v>
      </c>
      <c r="V204" s="145">
        <f t="shared" ref="V204:V205" si="1023">IF(N204="OUI",1,IF(N204="NON",0,IF(N204="Non Mesuré","",0)))</f>
        <v>1</v>
      </c>
      <c r="W204" s="145">
        <f t="shared" ref="W204:W209" si="1024">IF(N204&lt;&gt;"Non Mesuré",U204*V204,"")</f>
        <v>3</v>
      </c>
      <c r="X204" s="145"/>
      <c r="Y204" s="145">
        <f t="shared" ref="Y204:Y209" si="1025">IF(N204="Non Mesuré",U204,0)</f>
        <v>0</v>
      </c>
      <c r="Z204" s="145"/>
      <c r="AA204" s="145">
        <f t="shared" ref="AA204:AA209" si="1026">U204-Y204</f>
        <v>3</v>
      </c>
      <c r="AB204" s="145"/>
      <c r="AC204" s="146"/>
      <c r="AD204" s="146"/>
      <c r="AE204" s="147" t="str">
        <f t="shared" ref="AE204:AE209" si="1027">IF(G204=1,W204,"")</f>
        <v/>
      </c>
      <c r="AF204" s="147"/>
      <c r="AG204" s="147" t="str">
        <f t="shared" ref="AG204:AG209" si="1028">IF(G204=1,Y204,"")</f>
        <v/>
      </c>
      <c r="AH204" s="147"/>
      <c r="AI204" s="147" t="str">
        <f t="shared" ref="AI204:AI209" si="1029">IF(G204=1,AA204,"")</f>
        <v/>
      </c>
      <c r="AJ204" s="148"/>
      <c r="AK204" s="149"/>
      <c r="AL204" s="147"/>
      <c r="AM204" s="147" t="str">
        <f t="shared" ref="AM204:AM209" si="1030">IF(G204=2,W204,"")</f>
        <v/>
      </c>
      <c r="AN204" s="147"/>
      <c r="AO204" s="147" t="str">
        <f t="shared" ref="AO204:AO209" si="1031">IF(G204=2,Y204,"")</f>
        <v/>
      </c>
      <c r="AP204" s="147"/>
      <c r="AQ204" s="147" t="str">
        <f t="shared" ref="AQ204:AQ209" si="1032">IF(G204=2,AA204,"")</f>
        <v/>
      </c>
      <c r="AR204" s="148"/>
      <c r="AS204" s="149"/>
      <c r="AT204" s="147"/>
      <c r="AU204" s="147">
        <f t="shared" ref="AU204:AU209" si="1033">IF(G204=3,W204,"")</f>
        <v>3</v>
      </c>
      <c r="AV204" s="147"/>
      <c r="AW204" s="147">
        <f t="shared" ref="AW204:AW209" si="1034">IF(G204=3,Y204,"")</f>
        <v>0</v>
      </c>
      <c r="AX204" s="147"/>
      <c r="AY204" s="147">
        <f t="shared" ref="AY204:AY209" si="1035">IF(G204=3,AA204,"")</f>
        <v>3</v>
      </c>
      <c r="AZ204" s="148"/>
      <c r="BA204" s="149"/>
      <c r="BB204" s="147"/>
      <c r="BC204" s="147" t="str">
        <f t="shared" ref="BC204:BC209" si="1036">IF(G204=4,W204,"")</f>
        <v/>
      </c>
      <c r="BD204" s="147"/>
      <c r="BE204" s="147" t="str">
        <f t="shared" ref="BE204:BE209" si="1037">IF(G204=4,Y204,"")</f>
        <v/>
      </c>
      <c r="BF204" s="147"/>
      <c r="BG204" s="147" t="str">
        <f t="shared" ref="BG204:BG209" si="1038">IF(G204=4,AA204,"")</f>
        <v/>
      </c>
      <c r="BH204" s="148"/>
      <c r="BI204" s="149"/>
      <c r="BJ204" s="145"/>
      <c r="BK204" s="147" t="str">
        <f t="shared" ref="BK204:BK209" si="1039">IF(G204=5,W204,"")</f>
        <v/>
      </c>
      <c r="BL204" s="147"/>
      <c r="BM204" s="147" t="str">
        <f t="shared" ref="BM204:BM209" si="1040">IF(G204=5,Y204,"")</f>
        <v/>
      </c>
      <c r="BN204" s="147"/>
      <c r="BO204" s="147" t="str">
        <f t="shared" ref="BO204:BO209" si="1041">IF(G204=5,AA204,"")</f>
        <v/>
      </c>
      <c r="BP204" s="148"/>
      <c r="BQ204" s="149"/>
      <c r="BR204" s="145"/>
      <c r="BS204" s="147" t="str">
        <f t="shared" si="822"/>
        <v/>
      </c>
      <c r="BT204" s="147"/>
      <c r="BU204" s="147" t="str">
        <f t="shared" si="823"/>
        <v/>
      </c>
      <c r="BV204" s="147"/>
      <c r="BW204" s="147" t="str">
        <f t="shared" si="824"/>
        <v/>
      </c>
      <c r="BX204" s="148"/>
      <c r="BY204" s="149"/>
      <c r="BZ204" s="150"/>
      <c r="CA204" s="147" t="str">
        <f t="shared" si="825"/>
        <v/>
      </c>
      <c r="CB204" s="147"/>
      <c r="CC204" s="147" t="str">
        <f t="shared" si="826"/>
        <v/>
      </c>
      <c r="CD204" s="147"/>
      <c r="CE204" s="147" t="str">
        <f t="shared" si="827"/>
        <v/>
      </c>
      <c r="CF204" s="148"/>
      <c r="CG204" s="144"/>
      <c r="CH204" s="144"/>
      <c r="CI204" s="147">
        <f t="shared" si="828"/>
        <v>3</v>
      </c>
      <c r="CJ204" s="147"/>
      <c r="CK204" s="147">
        <f t="shared" si="829"/>
        <v>0</v>
      </c>
      <c r="CL204" s="147"/>
      <c r="CM204" s="147">
        <f t="shared" si="830"/>
        <v>3</v>
      </c>
      <c r="CN204" s="148"/>
      <c r="CO204" s="144"/>
      <c r="CP204" s="144"/>
      <c r="CQ204" s="144"/>
    </row>
    <row r="205" spans="1:95" s="187" customFormat="1" ht="27.75" customHeight="1" x14ac:dyDescent="0.2">
      <c r="A205" s="139">
        <v>33</v>
      </c>
      <c r="B205" s="139" t="s">
        <v>55</v>
      </c>
      <c r="C205" s="111" t="str">
        <f t="shared" si="1019"/>
        <v>7 - LES ESPACES ET SERVICES COMMUNS</v>
      </c>
      <c r="D205" s="245" t="str">
        <f t="shared" si="1020"/>
        <v>Les sanitaires</v>
      </c>
      <c r="E205" s="110"/>
      <c r="F205" s="110">
        <f>VLOOKUP(H205,Feuil1!A$1:B$5,2,0)</f>
        <v>0.25</v>
      </c>
      <c r="G205" s="139">
        <f t="shared" si="1021"/>
        <v>3</v>
      </c>
      <c r="H205" s="180" t="s">
        <v>149</v>
      </c>
      <c r="I205" s="141" t="s">
        <v>357</v>
      </c>
      <c r="J205" s="142">
        <v>32</v>
      </c>
      <c r="K205" s="142">
        <f>IF(J205&lt;&gt;"",MAX(K$1:K204)+1,"")</f>
        <v>170</v>
      </c>
      <c r="L205" s="248" t="s">
        <v>358</v>
      </c>
      <c r="M205" s="259">
        <v>3</v>
      </c>
      <c r="N205" s="250" t="s">
        <v>0</v>
      </c>
      <c r="O205" s="345"/>
      <c r="P205" s="346" t="str">
        <f t="shared" si="871"/>
        <v/>
      </c>
      <c r="Q205" s="248" t="s">
        <v>359</v>
      </c>
      <c r="R205" s="255" t="s">
        <v>67</v>
      </c>
      <c r="S205" s="143"/>
      <c r="U205" s="145">
        <f t="shared" si="1022"/>
        <v>3</v>
      </c>
      <c r="V205" s="145">
        <f t="shared" si="1023"/>
        <v>1</v>
      </c>
      <c r="W205" s="145">
        <f t="shared" si="1024"/>
        <v>3</v>
      </c>
      <c r="X205" s="145"/>
      <c r="Y205" s="145">
        <f t="shared" si="1025"/>
        <v>0</v>
      </c>
      <c r="Z205" s="145"/>
      <c r="AA205" s="145">
        <f t="shared" si="1026"/>
        <v>3</v>
      </c>
      <c r="AB205" s="145"/>
      <c r="AC205" s="146"/>
      <c r="AD205" s="146"/>
      <c r="AE205" s="147" t="str">
        <f t="shared" si="1027"/>
        <v/>
      </c>
      <c r="AF205" s="147"/>
      <c r="AG205" s="147" t="str">
        <f t="shared" si="1028"/>
        <v/>
      </c>
      <c r="AH205" s="147"/>
      <c r="AI205" s="147" t="str">
        <f t="shared" si="1029"/>
        <v/>
      </c>
      <c r="AJ205" s="148"/>
      <c r="AK205" s="149"/>
      <c r="AL205" s="147"/>
      <c r="AM205" s="147" t="str">
        <f t="shared" si="1030"/>
        <v/>
      </c>
      <c r="AN205" s="147"/>
      <c r="AO205" s="147" t="str">
        <f t="shared" si="1031"/>
        <v/>
      </c>
      <c r="AP205" s="147"/>
      <c r="AQ205" s="147" t="str">
        <f t="shared" si="1032"/>
        <v/>
      </c>
      <c r="AR205" s="148"/>
      <c r="AS205" s="149"/>
      <c r="AT205" s="147"/>
      <c r="AU205" s="147">
        <f t="shared" si="1033"/>
        <v>3</v>
      </c>
      <c r="AV205" s="147"/>
      <c r="AW205" s="147">
        <f t="shared" si="1034"/>
        <v>0</v>
      </c>
      <c r="AX205" s="147"/>
      <c r="AY205" s="147">
        <f t="shared" si="1035"/>
        <v>3</v>
      </c>
      <c r="AZ205" s="148"/>
      <c r="BA205" s="149"/>
      <c r="BB205" s="147"/>
      <c r="BC205" s="147" t="str">
        <f t="shared" si="1036"/>
        <v/>
      </c>
      <c r="BD205" s="147"/>
      <c r="BE205" s="147" t="str">
        <f t="shared" si="1037"/>
        <v/>
      </c>
      <c r="BF205" s="147"/>
      <c r="BG205" s="147" t="str">
        <f t="shared" si="1038"/>
        <v/>
      </c>
      <c r="BH205" s="148"/>
      <c r="BI205" s="149"/>
      <c r="BJ205" s="145"/>
      <c r="BK205" s="147" t="str">
        <f t="shared" si="1039"/>
        <v/>
      </c>
      <c r="BL205" s="147"/>
      <c r="BM205" s="147" t="str">
        <f t="shared" si="1040"/>
        <v/>
      </c>
      <c r="BN205" s="147"/>
      <c r="BO205" s="147" t="str">
        <f t="shared" si="1041"/>
        <v/>
      </c>
      <c r="BP205" s="148"/>
      <c r="BQ205" s="149"/>
      <c r="BR205" s="145"/>
      <c r="BS205" s="147" t="str">
        <f t="shared" si="822"/>
        <v/>
      </c>
      <c r="BT205" s="147"/>
      <c r="BU205" s="147" t="str">
        <f t="shared" si="823"/>
        <v/>
      </c>
      <c r="BV205" s="147"/>
      <c r="BW205" s="147" t="str">
        <f t="shared" si="824"/>
        <v/>
      </c>
      <c r="BX205" s="148"/>
      <c r="BY205" s="149"/>
      <c r="BZ205" s="150"/>
      <c r="CA205" s="147" t="str">
        <f t="shared" si="825"/>
        <v/>
      </c>
      <c r="CB205" s="147"/>
      <c r="CC205" s="147" t="str">
        <f t="shared" si="826"/>
        <v/>
      </c>
      <c r="CD205" s="147"/>
      <c r="CE205" s="147" t="str">
        <f t="shared" si="827"/>
        <v/>
      </c>
      <c r="CF205" s="148"/>
      <c r="CG205" s="144"/>
      <c r="CH205" s="144"/>
      <c r="CI205" s="147">
        <f t="shared" si="828"/>
        <v>3</v>
      </c>
      <c r="CJ205" s="147"/>
      <c r="CK205" s="147">
        <f t="shared" si="829"/>
        <v>0</v>
      </c>
      <c r="CL205" s="147"/>
      <c r="CM205" s="147">
        <f t="shared" si="830"/>
        <v>3</v>
      </c>
      <c r="CN205" s="148"/>
      <c r="CO205" s="144"/>
      <c r="CP205" s="144"/>
      <c r="CQ205" s="144"/>
    </row>
    <row r="206" spans="1:95" s="187" customFormat="1" ht="20.25" customHeight="1" x14ac:dyDescent="0.2">
      <c r="A206" s="139">
        <v>31</v>
      </c>
      <c r="B206" s="139" t="s">
        <v>55</v>
      </c>
      <c r="C206" s="111" t="str">
        <f t="shared" si="1019"/>
        <v>7 - LES ESPACES ET SERVICES COMMUNS</v>
      </c>
      <c r="D206" s="245" t="str">
        <f t="shared" si="1020"/>
        <v>Les sanitaires</v>
      </c>
      <c r="E206" s="110"/>
      <c r="F206" s="110">
        <f>VLOOKUP(H206,Feuil1!A$1:B$5,2,0)</f>
        <v>0.25</v>
      </c>
      <c r="G206" s="139">
        <f t="shared" si="1021"/>
        <v>3</v>
      </c>
      <c r="H206" s="180" t="s">
        <v>149</v>
      </c>
      <c r="I206" s="141" t="s">
        <v>354</v>
      </c>
      <c r="J206" s="142">
        <v>30</v>
      </c>
      <c r="K206" s="142">
        <f>IF(J206&lt;&gt;"",MAX(K$1:K205)+1,"")</f>
        <v>171</v>
      </c>
      <c r="L206" s="248" t="s">
        <v>360</v>
      </c>
      <c r="M206" s="259">
        <v>3</v>
      </c>
      <c r="N206" s="250" t="s">
        <v>70</v>
      </c>
      <c r="O206" s="345"/>
      <c r="P206" s="346" t="str">
        <f t="shared" si="871"/>
        <v/>
      </c>
      <c r="Q206" s="248"/>
      <c r="R206" s="255" t="s">
        <v>67</v>
      </c>
      <c r="S206" s="143"/>
      <c r="U206" s="145">
        <f t="shared" si="1022"/>
        <v>3</v>
      </c>
      <c r="V206" s="145">
        <f t="shared" ref="V206:V209" si="1042">IF(N206="Très Satisfaisant",1,IF(N206="Satisfaisant",0.75,IF(N206="Insatisfaisant",0.25,IF(N206="Très Insatisfaisant",0,IF(N206="Non Mesuré","",0)))))</f>
        <v>1</v>
      </c>
      <c r="W206" s="145">
        <f t="shared" si="1024"/>
        <v>3</v>
      </c>
      <c r="X206" s="145"/>
      <c r="Y206" s="145">
        <f t="shared" si="1025"/>
        <v>0</v>
      </c>
      <c r="Z206" s="145"/>
      <c r="AA206" s="145">
        <f t="shared" si="1026"/>
        <v>3</v>
      </c>
      <c r="AB206" s="145"/>
      <c r="AC206" s="151"/>
      <c r="AD206" s="150"/>
      <c r="AE206" s="147" t="str">
        <f t="shared" si="1027"/>
        <v/>
      </c>
      <c r="AF206" s="147"/>
      <c r="AG206" s="147" t="str">
        <f t="shared" si="1028"/>
        <v/>
      </c>
      <c r="AH206" s="147"/>
      <c r="AI206" s="147" t="str">
        <f t="shared" si="1029"/>
        <v/>
      </c>
      <c r="AJ206" s="148"/>
      <c r="AK206" s="149"/>
      <c r="AL206" s="147"/>
      <c r="AM206" s="147" t="str">
        <f t="shared" si="1030"/>
        <v/>
      </c>
      <c r="AN206" s="147"/>
      <c r="AO206" s="147" t="str">
        <f t="shared" si="1031"/>
        <v/>
      </c>
      <c r="AP206" s="147"/>
      <c r="AQ206" s="147" t="str">
        <f t="shared" si="1032"/>
        <v/>
      </c>
      <c r="AR206" s="148"/>
      <c r="AS206" s="149"/>
      <c r="AT206" s="147"/>
      <c r="AU206" s="147">
        <f t="shared" si="1033"/>
        <v>3</v>
      </c>
      <c r="AV206" s="147"/>
      <c r="AW206" s="147">
        <f t="shared" si="1034"/>
        <v>0</v>
      </c>
      <c r="AX206" s="147"/>
      <c r="AY206" s="147">
        <f t="shared" si="1035"/>
        <v>3</v>
      </c>
      <c r="AZ206" s="148"/>
      <c r="BA206" s="149"/>
      <c r="BB206" s="147"/>
      <c r="BC206" s="147" t="str">
        <f t="shared" si="1036"/>
        <v/>
      </c>
      <c r="BD206" s="147"/>
      <c r="BE206" s="147" t="str">
        <f t="shared" si="1037"/>
        <v/>
      </c>
      <c r="BF206" s="147"/>
      <c r="BG206" s="147" t="str">
        <f t="shared" si="1038"/>
        <v/>
      </c>
      <c r="BH206" s="148"/>
      <c r="BI206" s="149"/>
      <c r="BJ206" s="145"/>
      <c r="BK206" s="147" t="str">
        <f t="shared" si="1039"/>
        <v/>
      </c>
      <c r="BL206" s="147"/>
      <c r="BM206" s="147" t="str">
        <f t="shared" si="1040"/>
        <v/>
      </c>
      <c r="BN206" s="147"/>
      <c r="BO206" s="147" t="str">
        <f t="shared" si="1041"/>
        <v/>
      </c>
      <c r="BP206" s="148"/>
      <c r="BQ206" s="149"/>
      <c r="BR206" s="145"/>
      <c r="BS206" s="147">
        <f t="shared" si="822"/>
        <v>3</v>
      </c>
      <c r="BT206" s="147"/>
      <c r="BU206" s="147">
        <f t="shared" si="823"/>
        <v>0</v>
      </c>
      <c r="BV206" s="147"/>
      <c r="BW206" s="147">
        <f t="shared" si="824"/>
        <v>3</v>
      </c>
      <c r="BX206" s="148"/>
      <c r="BY206" s="149"/>
      <c r="BZ206" s="150"/>
      <c r="CA206" s="147" t="str">
        <f t="shared" si="825"/>
        <v/>
      </c>
      <c r="CB206" s="147"/>
      <c r="CC206" s="147" t="str">
        <f t="shared" si="826"/>
        <v/>
      </c>
      <c r="CD206" s="147"/>
      <c r="CE206" s="147" t="str">
        <f t="shared" si="827"/>
        <v/>
      </c>
      <c r="CF206" s="148"/>
      <c r="CG206" s="144"/>
      <c r="CH206" s="144"/>
      <c r="CI206" s="147" t="str">
        <f t="shared" si="828"/>
        <v/>
      </c>
      <c r="CJ206" s="147"/>
      <c r="CK206" s="147" t="str">
        <f t="shared" si="829"/>
        <v/>
      </c>
      <c r="CL206" s="147"/>
      <c r="CM206" s="147" t="str">
        <f t="shared" si="830"/>
        <v/>
      </c>
      <c r="CN206" s="148"/>
      <c r="CO206" s="144"/>
    </row>
    <row r="207" spans="1:95" s="187" customFormat="1" ht="20.25" customHeight="1" x14ac:dyDescent="0.2">
      <c r="A207" s="139">
        <v>32</v>
      </c>
      <c r="B207" s="139" t="s">
        <v>64</v>
      </c>
      <c r="C207" s="111" t="str">
        <f t="shared" si="1019"/>
        <v>7 - LES ESPACES ET SERVICES COMMUNS</v>
      </c>
      <c r="D207" s="245" t="str">
        <f t="shared" si="1020"/>
        <v>Les sanitaires</v>
      </c>
      <c r="E207" s="110"/>
      <c r="F207" s="110">
        <f>VLOOKUP(H207,Feuil1!A$1:B$5,2,0)</f>
        <v>0.25</v>
      </c>
      <c r="G207" s="139">
        <f t="shared" si="1021"/>
        <v>3</v>
      </c>
      <c r="H207" s="180" t="s">
        <v>149</v>
      </c>
      <c r="I207" s="141" t="s">
        <v>354</v>
      </c>
      <c r="J207" s="142">
        <v>30</v>
      </c>
      <c r="K207" s="142">
        <f>IF(J207&lt;&gt;"",MAX(K$1:K206)+1,"")</f>
        <v>172</v>
      </c>
      <c r="L207" s="248" t="s">
        <v>361</v>
      </c>
      <c r="M207" s="259">
        <v>3</v>
      </c>
      <c r="N207" s="250" t="s">
        <v>70</v>
      </c>
      <c r="O207" s="345"/>
      <c r="P207" s="346" t="str">
        <f t="shared" si="871"/>
        <v/>
      </c>
      <c r="Q207" s="248"/>
      <c r="R207" s="255" t="s">
        <v>67</v>
      </c>
      <c r="S207" s="143"/>
      <c r="U207" s="145">
        <f t="shared" si="1022"/>
        <v>3</v>
      </c>
      <c r="V207" s="145">
        <f t="shared" si="1042"/>
        <v>1</v>
      </c>
      <c r="W207" s="145">
        <f t="shared" si="1024"/>
        <v>3</v>
      </c>
      <c r="X207" s="145"/>
      <c r="Y207" s="145">
        <f t="shared" si="1025"/>
        <v>0</v>
      </c>
      <c r="Z207" s="145"/>
      <c r="AA207" s="145">
        <f t="shared" si="1026"/>
        <v>3</v>
      </c>
      <c r="AB207" s="145"/>
      <c r="AC207" s="151"/>
      <c r="AD207" s="150"/>
      <c r="AE207" s="147" t="str">
        <f t="shared" si="1027"/>
        <v/>
      </c>
      <c r="AF207" s="147"/>
      <c r="AG207" s="147" t="str">
        <f t="shared" si="1028"/>
        <v/>
      </c>
      <c r="AH207" s="147"/>
      <c r="AI207" s="147" t="str">
        <f t="shared" si="1029"/>
        <v/>
      </c>
      <c r="AJ207" s="148"/>
      <c r="AK207" s="149"/>
      <c r="AL207" s="147"/>
      <c r="AM207" s="147" t="str">
        <f t="shared" si="1030"/>
        <v/>
      </c>
      <c r="AN207" s="147"/>
      <c r="AO207" s="147" t="str">
        <f t="shared" si="1031"/>
        <v/>
      </c>
      <c r="AP207" s="147"/>
      <c r="AQ207" s="147" t="str">
        <f t="shared" si="1032"/>
        <v/>
      </c>
      <c r="AR207" s="148"/>
      <c r="AS207" s="149"/>
      <c r="AT207" s="147"/>
      <c r="AU207" s="147">
        <f t="shared" si="1033"/>
        <v>3</v>
      </c>
      <c r="AV207" s="147"/>
      <c r="AW207" s="147">
        <f t="shared" si="1034"/>
        <v>0</v>
      </c>
      <c r="AX207" s="147"/>
      <c r="AY207" s="147">
        <f t="shared" si="1035"/>
        <v>3</v>
      </c>
      <c r="AZ207" s="148"/>
      <c r="BA207" s="149"/>
      <c r="BB207" s="147"/>
      <c r="BC207" s="147" t="str">
        <f t="shared" si="1036"/>
        <v/>
      </c>
      <c r="BD207" s="147"/>
      <c r="BE207" s="147" t="str">
        <f t="shared" si="1037"/>
        <v/>
      </c>
      <c r="BF207" s="147"/>
      <c r="BG207" s="147" t="str">
        <f t="shared" si="1038"/>
        <v/>
      </c>
      <c r="BH207" s="148"/>
      <c r="BI207" s="149"/>
      <c r="BJ207" s="145"/>
      <c r="BK207" s="147" t="str">
        <f t="shared" si="1039"/>
        <v/>
      </c>
      <c r="BL207" s="147"/>
      <c r="BM207" s="147" t="str">
        <f t="shared" si="1040"/>
        <v/>
      </c>
      <c r="BN207" s="147"/>
      <c r="BO207" s="147" t="str">
        <f t="shared" si="1041"/>
        <v/>
      </c>
      <c r="BP207" s="148"/>
      <c r="BQ207" s="149"/>
      <c r="BR207" s="145"/>
      <c r="BS207" s="147" t="str">
        <f t="shared" si="822"/>
        <v/>
      </c>
      <c r="BT207" s="147"/>
      <c r="BU207" s="147" t="str">
        <f t="shared" si="823"/>
        <v/>
      </c>
      <c r="BV207" s="147"/>
      <c r="BW207" s="147" t="str">
        <f t="shared" si="824"/>
        <v/>
      </c>
      <c r="BX207" s="148"/>
      <c r="BY207" s="149"/>
      <c r="BZ207" s="150"/>
      <c r="CA207" s="147">
        <f t="shared" si="825"/>
        <v>3</v>
      </c>
      <c r="CB207" s="147"/>
      <c r="CC207" s="147">
        <f t="shared" si="826"/>
        <v>0</v>
      </c>
      <c r="CD207" s="147"/>
      <c r="CE207" s="147">
        <f t="shared" si="827"/>
        <v>3</v>
      </c>
      <c r="CF207" s="148"/>
      <c r="CG207" s="144"/>
      <c r="CH207" s="144"/>
      <c r="CI207" s="147" t="str">
        <f t="shared" si="828"/>
        <v/>
      </c>
      <c r="CJ207" s="147"/>
      <c r="CK207" s="147" t="str">
        <f t="shared" si="829"/>
        <v/>
      </c>
      <c r="CL207" s="147"/>
      <c r="CM207" s="147" t="str">
        <f t="shared" si="830"/>
        <v/>
      </c>
      <c r="CN207" s="148"/>
      <c r="CO207" s="144"/>
    </row>
    <row r="208" spans="1:95" s="187" customFormat="1" ht="20.25" customHeight="1" x14ac:dyDescent="0.2">
      <c r="A208" s="139">
        <v>31</v>
      </c>
      <c r="B208" s="139" t="s">
        <v>55</v>
      </c>
      <c r="C208" s="111" t="str">
        <f t="shared" si="1019"/>
        <v>7 - LES ESPACES ET SERVICES COMMUNS</v>
      </c>
      <c r="D208" s="245" t="str">
        <f t="shared" si="1020"/>
        <v>Les sanitaires</v>
      </c>
      <c r="E208" s="110"/>
      <c r="F208" s="110">
        <f>VLOOKUP(H208,Feuil1!A$1:B$5,2,0)</f>
        <v>0.25</v>
      </c>
      <c r="G208" s="139">
        <f t="shared" si="1021"/>
        <v>3</v>
      </c>
      <c r="H208" s="180" t="s">
        <v>149</v>
      </c>
      <c r="I208" s="141" t="s">
        <v>362</v>
      </c>
      <c r="J208" s="142">
        <v>31</v>
      </c>
      <c r="K208" s="142">
        <f>IF(J208&lt;&gt;"",MAX(K$1:K207)+1,"")</f>
        <v>173</v>
      </c>
      <c r="L208" s="248" t="s">
        <v>363</v>
      </c>
      <c r="M208" s="259">
        <v>3</v>
      </c>
      <c r="N208" s="250" t="s">
        <v>70</v>
      </c>
      <c r="O208" s="345"/>
      <c r="P208" s="346" t="str">
        <f t="shared" si="871"/>
        <v/>
      </c>
      <c r="Q208" s="248"/>
      <c r="R208" s="255" t="s">
        <v>67</v>
      </c>
      <c r="S208" s="143"/>
      <c r="U208" s="145">
        <f t="shared" si="1022"/>
        <v>3</v>
      </c>
      <c r="V208" s="145">
        <f t="shared" si="1042"/>
        <v>1</v>
      </c>
      <c r="W208" s="145">
        <f t="shared" si="1024"/>
        <v>3</v>
      </c>
      <c r="X208" s="145"/>
      <c r="Y208" s="145">
        <f t="shared" si="1025"/>
        <v>0</v>
      </c>
      <c r="Z208" s="145"/>
      <c r="AA208" s="145">
        <f t="shared" si="1026"/>
        <v>3</v>
      </c>
      <c r="AB208" s="145"/>
      <c r="AC208" s="151"/>
      <c r="AD208" s="150"/>
      <c r="AE208" s="147" t="str">
        <f t="shared" si="1027"/>
        <v/>
      </c>
      <c r="AF208" s="147"/>
      <c r="AG208" s="147" t="str">
        <f t="shared" si="1028"/>
        <v/>
      </c>
      <c r="AH208" s="147"/>
      <c r="AI208" s="147" t="str">
        <f t="shared" si="1029"/>
        <v/>
      </c>
      <c r="AJ208" s="148"/>
      <c r="AK208" s="149"/>
      <c r="AL208" s="147"/>
      <c r="AM208" s="147" t="str">
        <f t="shared" si="1030"/>
        <v/>
      </c>
      <c r="AN208" s="147"/>
      <c r="AO208" s="147" t="str">
        <f t="shared" si="1031"/>
        <v/>
      </c>
      <c r="AP208" s="147"/>
      <c r="AQ208" s="147" t="str">
        <f t="shared" si="1032"/>
        <v/>
      </c>
      <c r="AR208" s="148"/>
      <c r="AS208" s="149"/>
      <c r="AT208" s="147"/>
      <c r="AU208" s="147">
        <f t="shared" si="1033"/>
        <v>3</v>
      </c>
      <c r="AV208" s="147"/>
      <c r="AW208" s="147">
        <f t="shared" si="1034"/>
        <v>0</v>
      </c>
      <c r="AX208" s="147"/>
      <c r="AY208" s="147">
        <f t="shared" si="1035"/>
        <v>3</v>
      </c>
      <c r="AZ208" s="148"/>
      <c r="BA208" s="149"/>
      <c r="BB208" s="147"/>
      <c r="BC208" s="147" t="str">
        <f t="shared" si="1036"/>
        <v/>
      </c>
      <c r="BD208" s="147"/>
      <c r="BE208" s="147" t="str">
        <f t="shared" si="1037"/>
        <v/>
      </c>
      <c r="BF208" s="147"/>
      <c r="BG208" s="147" t="str">
        <f t="shared" si="1038"/>
        <v/>
      </c>
      <c r="BH208" s="148"/>
      <c r="BI208" s="149"/>
      <c r="BJ208" s="145"/>
      <c r="BK208" s="147" t="str">
        <f t="shared" si="1039"/>
        <v/>
      </c>
      <c r="BL208" s="147"/>
      <c r="BM208" s="147" t="str">
        <f t="shared" si="1040"/>
        <v/>
      </c>
      <c r="BN208" s="147"/>
      <c r="BO208" s="147" t="str">
        <f t="shared" si="1041"/>
        <v/>
      </c>
      <c r="BP208" s="148"/>
      <c r="BQ208" s="149"/>
      <c r="BR208" s="145"/>
      <c r="BS208" s="147">
        <f t="shared" si="822"/>
        <v>3</v>
      </c>
      <c r="BT208" s="147"/>
      <c r="BU208" s="147">
        <f t="shared" si="823"/>
        <v>0</v>
      </c>
      <c r="BV208" s="147"/>
      <c r="BW208" s="147">
        <f t="shared" si="824"/>
        <v>3</v>
      </c>
      <c r="BX208" s="148"/>
      <c r="BY208" s="149"/>
      <c r="BZ208" s="150"/>
      <c r="CA208" s="147" t="str">
        <f t="shared" si="825"/>
        <v/>
      </c>
      <c r="CB208" s="147"/>
      <c r="CC208" s="147" t="str">
        <f t="shared" si="826"/>
        <v/>
      </c>
      <c r="CD208" s="147"/>
      <c r="CE208" s="147" t="str">
        <f t="shared" si="827"/>
        <v/>
      </c>
      <c r="CF208" s="148"/>
      <c r="CG208" s="144"/>
      <c r="CH208" s="144"/>
      <c r="CI208" s="147" t="str">
        <f t="shared" si="828"/>
        <v/>
      </c>
      <c r="CJ208" s="147"/>
      <c r="CK208" s="147" t="str">
        <f t="shared" si="829"/>
        <v/>
      </c>
      <c r="CL208" s="147"/>
      <c r="CM208" s="147" t="str">
        <f t="shared" si="830"/>
        <v/>
      </c>
      <c r="CN208" s="148"/>
      <c r="CO208" s="144"/>
    </row>
    <row r="209" spans="1:95" s="187" customFormat="1" ht="20.25" customHeight="1" x14ac:dyDescent="0.2">
      <c r="A209" s="139">
        <v>32</v>
      </c>
      <c r="B209" s="139" t="s">
        <v>64</v>
      </c>
      <c r="C209" s="111" t="str">
        <f t="shared" si="1019"/>
        <v>7 - LES ESPACES ET SERVICES COMMUNS</v>
      </c>
      <c r="D209" s="245" t="str">
        <f t="shared" si="1020"/>
        <v>Les sanitaires</v>
      </c>
      <c r="E209" s="110"/>
      <c r="F209" s="110">
        <f>VLOOKUP(H209,Feuil1!A$1:B$5,2,0)</f>
        <v>0.25</v>
      </c>
      <c r="G209" s="139">
        <f t="shared" si="1021"/>
        <v>3</v>
      </c>
      <c r="H209" s="180" t="s">
        <v>149</v>
      </c>
      <c r="I209" s="141" t="s">
        <v>362</v>
      </c>
      <c r="J209" s="142">
        <v>31</v>
      </c>
      <c r="K209" s="142">
        <f>IF(J209&lt;&gt;"",MAX(K$1:K208)+1,"")</f>
        <v>174</v>
      </c>
      <c r="L209" s="248" t="s">
        <v>364</v>
      </c>
      <c r="M209" s="259">
        <v>3</v>
      </c>
      <c r="N209" s="250" t="s">
        <v>70</v>
      </c>
      <c r="O209" s="345"/>
      <c r="P209" s="346" t="str">
        <f t="shared" ref="P209:P234" si="1043">IF(ISERROR(SEARCH("Pas de NM possible",Q209)),"","oui")</f>
        <v/>
      </c>
      <c r="Q209" s="248" t="s">
        <v>365</v>
      </c>
      <c r="R209" s="255" t="s">
        <v>67</v>
      </c>
      <c r="S209" s="143"/>
      <c r="U209" s="145">
        <f t="shared" si="1022"/>
        <v>3</v>
      </c>
      <c r="V209" s="145">
        <f t="shared" si="1042"/>
        <v>1</v>
      </c>
      <c r="W209" s="145">
        <f t="shared" si="1024"/>
        <v>3</v>
      </c>
      <c r="X209" s="145"/>
      <c r="Y209" s="145">
        <f t="shared" si="1025"/>
        <v>0</v>
      </c>
      <c r="Z209" s="145"/>
      <c r="AA209" s="145">
        <f t="shared" si="1026"/>
        <v>3</v>
      </c>
      <c r="AB209" s="145"/>
      <c r="AC209" s="151"/>
      <c r="AD209" s="150"/>
      <c r="AE209" s="147" t="str">
        <f t="shared" si="1027"/>
        <v/>
      </c>
      <c r="AF209" s="147"/>
      <c r="AG209" s="147" t="str">
        <f t="shared" si="1028"/>
        <v/>
      </c>
      <c r="AH209" s="147"/>
      <c r="AI209" s="147" t="str">
        <f t="shared" si="1029"/>
        <v/>
      </c>
      <c r="AJ209" s="148"/>
      <c r="AK209" s="149"/>
      <c r="AL209" s="147"/>
      <c r="AM209" s="147" t="str">
        <f t="shared" si="1030"/>
        <v/>
      </c>
      <c r="AN209" s="147"/>
      <c r="AO209" s="147" t="str">
        <f t="shared" si="1031"/>
        <v/>
      </c>
      <c r="AP209" s="147"/>
      <c r="AQ209" s="147" t="str">
        <f t="shared" si="1032"/>
        <v/>
      </c>
      <c r="AR209" s="148"/>
      <c r="AS209" s="149"/>
      <c r="AT209" s="147"/>
      <c r="AU209" s="147">
        <f t="shared" si="1033"/>
        <v>3</v>
      </c>
      <c r="AV209" s="147"/>
      <c r="AW209" s="147">
        <f t="shared" si="1034"/>
        <v>0</v>
      </c>
      <c r="AX209" s="147"/>
      <c r="AY209" s="147">
        <f t="shared" si="1035"/>
        <v>3</v>
      </c>
      <c r="AZ209" s="148"/>
      <c r="BA209" s="149"/>
      <c r="BB209" s="147"/>
      <c r="BC209" s="147" t="str">
        <f t="shared" si="1036"/>
        <v/>
      </c>
      <c r="BD209" s="147"/>
      <c r="BE209" s="147" t="str">
        <f t="shared" si="1037"/>
        <v/>
      </c>
      <c r="BF209" s="147"/>
      <c r="BG209" s="147" t="str">
        <f t="shared" si="1038"/>
        <v/>
      </c>
      <c r="BH209" s="148"/>
      <c r="BI209" s="149"/>
      <c r="BJ209" s="145"/>
      <c r="BK209" s="147" t="str">
        <f t="shared" si="1039"/>
        <v/>
      </c>
      <c r="BL209" s="147"/>
      <c r="BM209" s="147" t="str">
        <f t="shared" si="1040"/>
        <v/>
      </c>
      <c r="BN209" s="147"/>
      <c r="BO209" s="147" t="str">
        <f t="shared" si="1041"/>
        <v/>
      </c>
      <c r="BP209" s="148"/>
      <c r="BQ209" s="149"/>
      <c r="BR209" s="145"/>
      <c r="BS209" s="147" t="str">
        <f t="shared" si="822"/>
        <v/>
      </c>
      <c r="BT209" s="147"/>
      <c r="BU209" s="147" t="str">
        <f t="shared" si="823"/>
        <v/>
      </c>
      <c r="BV209" s="147"/>
      <c r="BW209" s="147" t="str">
        <f t="shared" si="824"/>
        <v/>
      </c>
      <c r="BX209" s="148"/>
      <c r="BY209" s="149"/>
      <c r="BZ209" s="150"/>
      <c r="CA209" s="147">
        <f t="shared" si="825"/>
        <v>3</v>
      </c>
      <c r="CB209" s="147"/>
      <c r="CC209" s="147">
        <f t="shared" si="826"/>
        <v>0</v>
      </c>
      <c r="CD209" s="147"/>
      <c r="CE209" s="147">
        <f t="shared" si="827"/>
        <v>3</v>
      </c>
      <c r="CF209" s="148"/>
      <c r="CG209" s="144"/>
      <c r="CH209" s="144"/>
      <c r="CI209" s="147" t="str">
        <f t="shared" si="828"/>
        <v/>
      </c>
      <c r="CJ209" s="147"/>
      <c r="CK209" s="147" t="str">
        <f t="shared" si="829"/>
        <v/>
      </c>
      <c r="CL209" s="147"/>
      <c r="CM209" s="147" t="str">
        <f t="shared" si="830"/>
        <v/>
      </c>
      <c r="CN209" s="148"/>
      <c r="CO209" s="144"/>
    </row>
    <row r="210" spans="1:95" s="187" customFormat="1" ht="43.5" customHeight="1" x14ac:dyDescent="0.2">
      <c r="A210" s="139">
        <v>32</v>
      </c>
      <c r="B210" s="139" t="s">
        <v>64</v>
      </c>
      <c r="C210" s="111" t="str">
        <f t="shared" si="1019"/>
        <v>7 - LES ESPACES ET SERVICES COMMUNS</v>
      </c>
      <c r="D210" s="245" t="str">
        <f t="shared" si="1020"/>
        <v>Les sanitaires</v>
      </c>
      <c r="E210" s="110"/>
      <c r="F210" s="110">
        <f>VLOOKUP(H210,Feuil1!A$1:B$5,2,0)</f>
        <v>0.25</v>
      </c>
      <c r="G210" s="139">
        <f t="shared" si="1021"/>
        <v>3</v>
      </c>
      <c r="H210" s="180" t="s">
        <v>149</v>
      </c>
      <c r="I210" s="141" t="s">
        <v>366</v>
      </c>
      <c r="J210" s="142">
        <v>33</v>
      </c>
      <c r="K210" s="142">
        <f>IF(J210&lt;&gt;"",MAX(K$1:K209)+1,"")</f>
        <v>175</v>
      </c>
      <c r="L210" s="248" t="s">
        <v>367</v>
      </c>
      <c r="M210" s="259">
        <v>3</v>
      </c>
      <c r="N210" s="250" t="s">
        <v>0</v>
      </c>
      <c r="O210" s="345"/>
      <c r="P210" s="346" t="str">
        <f t="shared" si="1043"/>
        <v/>
      </c>
      <c r="Q210" s="248" t="s">
        <v>368</v>
      </c>
      <c r="R210" s="255" t="s">
        <v>67</v>
      </c>
      <c r="S210" s="143"/>
      <c r="U210" s="145">
        <f t="shared" ref="U210:U211" si="1044">M210</f>
        <v>3</v>
      </c>
      <c r="V210" s="145">
        <f t="shared" ref="V210:V211" si="1045">IF(N210="OUI",1,IF(N210="NON",0,IF(N210="Non Mesuré","",0)))</f>
        <v>1</v>
      </c>
      <c r="W210" s="145">
        <f t="shared" ref="W210:W211" si="1046">IF(N210&lt;&gt;"Non Mesuré",U210*V210,"")</f>
        <v>3</v>
      </c>
      <c r="X210" s="145"/>
      <c r="Y210" s="145">
        <f t="shared" ref="Y210:Y211" si="1047">IF(N210="Non Mesuré",U210,0)</f>
        <v>0</v>
      </c>
      <c r="Z210" s="145"/>
      <c r="AA210" s="145">
        <f t="shared" ref="AA210:AA211" si="1048">U210-Y210</f>
        <v>3</v>
      </c>
      <c r="AB210" s="145"/>
      <c r="AC210" s="146"/>
      <c r="AD210" s="146"/>
      <c r="AE210" s="147" t="str">
        <f t="shared" ref="AE210:AE211" si="1049">IF(G210=1,W210,"")</f>
        <v/>
      </c>
      <c r="AF210" s="147"/>
      <c r="AG210" s="147" t="str">
        <f t="shared" ref="AG210:AG211" si="1050">IF(G210=1,Y210,"")</f>
        <v/>
      </c>
      <c r="AH210" s="147"/>
      <c r="AI210" s="147" t="str">
        <f t="shared" ref="AI210:AI211" si="1051">IF(G210=1,AA210,"")</f>
        <v/>
      </c>
      <c r="AJ210" s="148"/>
      <c r="AK210" s="149"/>
      <c r="AL210" s="147"/>
      <c r="AM210" s="147" t="str">
        <f t="shared" ref="AM210:AM211" si="1052">IF(G210=2,W210,"")</f>
        <v/>
      </c>
      <c r="AN210" s="147"/>
      <c r="AO210" s="147" t="str">
        <f t="shared" ref="AO210:AO211" si="1053">IF(G210=2,Y210,"")</f>
        <v/>
      </c>
      <c r="AP210" s="147"/>
      <c r="AQ210" s="147" t="str">
        <f t="shared" ref="AQ210:AQ211" si="1054">IF(G210=2,AA210,"")</f>
        <v/>
      </c>
      <c r="AR210" s="148"/>
      <c r="AS210" s="149"/>
      <c r="AT210" s="147"/>
      <c r="AU210" s="147">
        <f t="shared" ref="AU210:AU211" si="1055">IF(G210=3,W210,"")</f>
        <v>3</v>
      </c>
      <c r="AV210" s="147"/>
      <c r="AW210" s="147">
        <f t="shared" ref="AW210:AW211" si="1056">IF(G210=3,Y210,"")</f>
        <v>0</v>
      </c>
      <c r="AX210" s="147"/>
      <c r="AY210" s="147">
        <f t="shared" ref="AY210:AY211" si="1057">IF(G210=3,AA210,"")</f>
        <v>3</v>
      </c>
      <c r="AZ210" s="148"/>
      <c r="BA210" s="149"/>
      <c r="BB210" s="147"/>
      <c r="BC210" s="147" t="str">
        <f t="shared" ref="BC210:BC211" si="1058">IF(G210=4,W210,"")</f>
        <v/>
      </c>
      <c r="BD210" s="147"/>
      <c r="BE210" s="147" t="str">
        <f t="shared" ref="BE210:BE211" si="1059">IF(G210=4,Y210,"")</f>
        <v/>
      </c>
      <c r="BF210" s="147"/>
      <c r="BG210" s="147" t="str">
        <f t="shared" ref="BG210:BG211" si="1060">IF(G210=4,AA210,"")</f>
        <v/>
      </c>
      <c r="BH210" s="148"/>
      <c r="BI210" s="149"/>
      <c r="BJ210" s="145"/>
      <c r="BK210" s="147" t="str">
        <f t="shared" ref="BK210:BK211" si="1061">IF(G210=5,W210,"")</f>
        <v/>
      </c>
      <c r="BL210" s="147"/>
      <c r="BM210" s="147" t="str">
        <f t="shared" ref="BM210:BM211" si="1062">IF(G210=5,Y210,"")</f>
        <v/>
      </c>
      <c r="BN210" s="147"/>
      <c r="BO210" s="147" t="str">
        <f t="shared" ref="BO210:BO211" si="1063">IF(G210=5,AA210,"")</f>
        <v/>
      </c>
      <c r="BP210" s="148"/>
      <c r="BQ210" s="149"/>
      <c r="BR210" s="145"/>
      <c r="BS210" s="147" t="str">
        <f t="shared" ref="BS210:BS246" si="1064">IF(A210=31,W210,"")</f>
        <v/>
      </c>
      <c r="BT210" s="147"/>
      <c r="BU210" s="147" t="str">
        <f t="shared" ref="BU210:BU246" si="1065">IF(A210=31,Y210,"")</f>
        <v/>
      </c>
      <c r="BV210" s="147"/>
      <c r="BW210" s="147" t="str">
        <f t="shared" ref="BW210:BW246" si="1066">IF(A210=31,AA210,"")</f>
        <v/>
      </c>
      <c r="BX210" s="148"/>
      <c r="BY210" s="149"/>
      <c r="BZ210" s="150"/>
      <c r="CA210" s="147">
        <f t="shared" ref="CA210:CA246" si="1067">IF(A210=32,W210,"")</f>
        <v>3</v>
      </c>
      <c r="CB210" s="147"/>
      <c r="CC210" s="147">
        <f t="shared" ref="CC210:CC246" si="1068">IF(A210=32,Y210,"")</f>
        <v>0</v>
      </c>
      <c r="CD210" s="147"/>
      <c r="CE210" s="147">
        <f t="shared" ref="CE210:CE246" si="1069">IF(A210=32,AA210,"")</f>
        <v>3</v>
      </c>
      <c r="CF210" s="148"/>
      <c r="CG210" s="144"/>
      <c r="CH210" s="144"/>
      <c r="CI210" s="147" t="str">
        <f t="shared" ref="CI210:CI246" si="1070">IF(A210=33,W210,"")</f>
        <v/>
      </c>
      <c r="CJ210" s="147"/>
      <c r="CK210" s="147" t="str">
        <f t="shared" ref="CK210:CK246" si="1071">IF(A210=33,Y210,"")</f>
        <v/>
      </c>
      <c r="CL210" s="147"/>
      <c r="CM210" s="147" t="str">
        <f t="shared" ref="CM210:CM246" si="1072">IF(A210=33,AA210,"")</f>
        <v/>
      </c>
      <c r="CN210" s="148"/>
      <c r="CO210" s="144"/>
      <c r="CP210" s="144"/>
      <c r="CQ210" s="144"/>
    </row>
    <row r="211" spans="1:95" s="187" customFormat="1" ht="20.25" customHeight="1" x14ac:dyDescent="0.2">
      <c r="A211" s="139">
        <v>31</v>
      </c>
      <c r="B211" s="139" t="s">
        <v>55</v>
      </c>
      <c r="C211" s="111" t="str">
        <f t="shared" si="1019"/>
        <v>7 - LES ESPACES ET SERVICES COMMUNS</v>
      </c>
      <c r="D211" s="245" t="str">
        <f t="shared" si="1020"/>
        <v>Les sanitaires</v>
      </c>
      <c r="E211" s="110"/>
      <c r="F211" s="110">
        <f>VLOOKUP(H211,Feuil1!A$1:B$5,2,0)</f>
        <v>0.25</v>
      </c>
      <c r="G211" s="139">
        <f t="shared" si="1021"/>
        <v>3</v>
      </c>
      <c r="H211" s="180" t="s">
        <v>149</v>
      </c>
      <c r="I211" s="141" t="s">
        <v>369</v>
      </c>
      <c r="J211" s="142">
        <v>34</v>
      </c>
      <c r="K211" s="142">
        <f>IF(J211&lt;&gt;"",MAX(K$1:K210)+1,"")</f>
        <v>176</v>
      </c>
      <c r="L211" s="336" t="s">
        <v>370</v>
      </c>
      <c r="M211" s="337">
        <v>3</v>
      </c>
      <c r="N211" s="338" t="s">
        <v>0</v>
      </c>
      <c r="O211" s="343"/>
      <c r="P211" s="340" t="str">
        <f t="shared" si="1043"/>
        <v/>
      </c>
      <c r="Q211" s="336"/>
      <c r="R211" s="348" t="s">
        <v>67</v>
      </c>
      <c r="S211" s="143"/>
      <c r="U211" s="145">
        <f t="shared" si="1044"/>
        <v>3</v>
      </c>
      <c r="V211" s="145">
        <f t="shared" si="1045"/>
        <v>1</v>
      </c>
      <c r="W211" s="145">
        <f t="shared" si="1046"/>
        <v>3</v>
      </c>
      <c r="X211" s="145"/>
      <c r="Y211" s="145">
        <f t="shared" si="1047"/>
        <v>0</v>
      </c>
      <c r="Z211" s="145"/>
      <c r="AA211" s="145">
        <f t="shared" si="1048"/>
        <v>3</v>
      </c>
      <c r="AB211" s="145"/>
      <c r="AC211" s="146"/>
      <c r="AD211" s="146"/>
      <c r="AE211" s="147" t="str">
        <f t="shared" si="1049"/>
        <v/>
      </c>
      <c r="AF211" s="147"/>
      <c r="AG211" s="147" t="str">
        <f t="shared" si="1050"/>
        <v/>
      </c>
      <c r="AH211" s="147"/>
      <c r="AI211" s="147" t="str">
        <f t="shared" si="1051"/>
        <v/>
      </c>
      <c r="AJ211" s="148"/>
      <c r="AK211" s="149"/>
      <c r="AL211" s="147"/>
      <c r="AM211" s="147" t="str">
        <f t="shared" si="1052"/>
        <v/>
      </c>
      <c r="AN211" s="147"/>
      <c r="AO211" s="147" t="str">
        <f t="shared" si="1053"/>
        <v/>
      </c>
      <c r="AP211" s="147"/>
      <c r="AQ211" s="147" t="str">
        <f t="shared" si="1054"/>
        <v/>
      </c>
      <c r="AR211" s="148"/>
      <c r="AS211" s="149"/>
      <c r="AT211" s="147"/>
      <c r="AU211" s="147">
        <f t="shared" si="1055"/>
        <v>3</v>
      </c>
      <c r="AV211" s="147"/>
      <c r="AW211" s="147">
        <f t="shared" si="1056"/>
        <v>0</v>
      </c>
      <c r="AX211" s="147"/>
      <c r="AY211" s="147">
        <f t="shared" si="1057"/>
        <v>3</v>
      </c>
      <c r="AZ211" s="148"/>
      <c r="BA211" s="149"/>
      <c r="BB211" s="147"/>
      <c r="BC211" s="147" t="str">
        <f t="shared" si="1058"/>
        <v/>
      </c>
      <c r="BD211" s="147"/>
      <c r="BE211" s="147" t="str">
        <f t="shared" si="1059"/>
        <v/>
      </c>
      <c r="BF211" s="147"/>
      <c r="BG211" s="147" t="str">
        <f t="shared" si="1060"/>
        <v/>
      </c>
      <c r="BH211" s="148"/>
      <c r="BI211" s="149"/>
      <c r="BJ211" s="145"/>
      <c r="BK211" s="147" t="str">
        <f t="shared" si="1061"/>
        <v/>
      </c>
      <c r="BL211" s="147"/>
      <c r="BM211" s="147" t="str">
        <f t="shared" si="1062"/>
        <v/>
      </c>
      <c r="BN211" s="147"/>
      <c r="BO211" s="147" t="str">
        <f t="shared" si="1063"/>
        <v/>
      </c>
      <c r="BP211" s="148"/>
      <c r="BQ211" s="149"/>
      <c r="BR211" s="145"/>
      <c r="BS211" s="147">
        <f t="shared" si="1064"/>
        <v>3</v>
      </c>
      <c r="BT211" s="147"/>
      <c r="BU211" s="147">
        <f t="shared" si="1065"/>
        <v>0</v>
      </c>
      <c r="BV211" s="147"/>
      <c r="BW211" s="147">
        <f t="shared" si="1066"/>
        <v>3</v>
      </c>
      <c r="BX211" s="148"/>
      <c r="BY211" s="149"/>
      <c r="BZ211" s="150"/>
      <c r="CA211" s="147" t="str">
        <f t="shared" si="1067"/>
        <v/>
      </c>
      <c r="CB211" s="147"/>
      <c r="CC211" s="147" t="str">
        <f t="shared" si="1068"/>
        <v/>
      </c>
      <c r="CD211" s="147"/>
      <c r="CE211" s="147" t="str">
        <f t="shared" si="1069"/>
        <v/>
      </c>
      <c r="CF211" s="148"/>
      <c r="CG211" s="144"/>
      <c r="CH211" s="144"/>
      <c r="CI211" s="147" t="str">
        <f t="shared" si="1070"/>
        <v/>
      </c>
      <c r="CJ211" s="147"/>
      <c r="CK211" s="147" t="str">
        <f t="shared" si="1071"/>
        <v/>
      </c>
      <c r="CL211" s="147"/>
      <c r="CM211" s="147" t="str">
        <f t="shared" si="1072"/>
        <v/>
      </c>
      <c r="CN211" s="148"/>
      <c r="CO211" s="144"/>
      <c r="CP211" s="144"/>
      <c r="CQ211" s="144"/>
    </row>
    <row r="212" spans="1:95" s="137" customFormat="1" ht="18" customHeight="1" x14ac:dyDescent="0.25">
      <c r="A212" s="110"/>
      <c r="B212" s="110"/>
      <c r="C212" s="111" t="str">
        <f t="shared" si="1019"/>
        <v>7 - LES ESPACES ET SERVICES COMMUNS</v>
      </c>
      <c r="D212" s="245" t="str">
        <f>L$212</f>
        <v>Les services à la clientèle</v>
      </c>
      <c r="E212" s="110"/>
      <c r="F212" s="110" t="e">
        <f>VLOOKUP(H212,Feuil1!A$1:B$5,2,0)</f>
        <v>#N/A</v>
      </c>
      <c r="G212" s="110"/>
      <c r="H212" s="182"/>
      <c r="I212" s="197"/>
      <c r="J212" s="153"/>
      <c r="K212" s="134" t="str">
        <f>IF(J212&lt;&gt;"",MAX(K$1:K211)+1,"")</f>
        <v/>
      </c>
      <c r="L212" s="184" t="s">
        <v>371</v>
      </c>
      <c r="M212" s="198"/>
      <c r="N212" s="241"/>
      <c r="O212" s="302"/>
      <c r="P212" s="238" t="str">
        <f t="shared" si="1043"/>
        <v/>
      </c>
      <c r="Q212" s="199"/>
      <c r="R212" s="309"/>
      <c r="S212" s="185"/>
      <c r="U212" s="191"/>
      <c r="V212" s="191"/>
      <c r="W212" s="191"/>
      <c r="X212" s="191"/>
      <c r="Y212" s="191"/>
      <c r="Z212" s="191"/>
      <c r="AA212" s="191"/>
      <c r="AB212" s="191"/>
      <c r="AC212" s="192"/>
      <c r="AD212" s="192"/>
      <c r="AE212" s="193"/>
      <c r="AF212" s="193"/>
      <c r="AG212" s="193"/>
      <c r="AH212" s="193"/>
      <c r="AI212" s="193"/>
      <c r="AJ212" s="194"/>
      <c r="AK212" s="195"/>
      <c r="AL212" s="193"/>
      <c r="AM212" s="193"/>
      <c r="AN212" s="193"/>
      <c r="AO212" s="193"/>
      <c r="AP212" s="193"/>
      <c r="AQ212" s="193"/>
      <c r="AR212" s="194"/>
      <c r="AS212" s="195"/>
      <c r="AT212" s="193"/>
      <c r="AU212" s="193"/>
      <c r="AV212" s="193"/>
      <c r="AW212" s="193"/>
      <c r="AX212" s="193"/>
      <c r="AY212" s="193"/>
      <c r="AZ212" s="194"/>
      <c r="BA212" s="195"/>
      <c r="BB212" s="193"/>
      <c r="BC212" s="193"/>
      <c r="BD212" s="193"/>
      <c r="BE212" s="193"/>
      <c r="BF212" s="193"/>
      <c r="BG212" s="193"/>
      <c r="BH212" s="194"/>
      <c r="BI212" s="195"/>
      <c r="BJ212" s="191"/>
      <c r="BK212" s="193"/>
      <c r="BL212" s="193"/>
      <c r="BM212" s="193"/>
      <c r="BN212" s="193"/>
      <c r="BO212" s="193"/>
      <c r="BP212" s="194"/>
      <c r="BQ212" s="195"/>
      <c r="BR212" s="191"/>
      <c r="BS212" s="193" t="str">
        <f t="shared" si="1064"/>
        <v/>
      </c>
      <c r="BT212" s="193"/>
      <c r="BU212" s="193" t="str">
        <f t="shared" si="1065"/>
        <v/>
      </c>
      <c r="BV212" s="193"/>
      <c r="BW212" s="193" t="str">
        <f t="shared" si="1066"/>
        <v/>
      </c>
      <c r="BX212" s="194"/>
      <c r="BY212" s="195"/>
      <c r="BZ212" s="196"/>
      <c r="CA212" s="193" t="str">
        <f t="shared" si="1067"/>
        <v/>
      </c>
      <c r="CB212" s="193"/>
      <c r="CC212" s="193" t="str">
        <f t="shared" si="1068"/>
        <v/>
      </c>
      <c r="CD212" s="193"/>
      <c r="CE212" s="193" t="str">
        <f t="shared" si="1069"/>
        <v/>
      </c>
      <c r="CF212" s="194"/>
      <c r="CI212" s="193" t="str">
        <f t="shared" si="1070"/>
        <v/>
      </c>
      <c r="CJ212" s="193"/>
      <c r="CK212" s="193" t="str">
        <f t="shared" si="1071"/>
        <v/>
      </c>
      <c r="CL212" s="193"/>
      <c r="CM212" s="193" t="str">
        <f t="shared" si="1072"/>
        <v/>
      </c>
      <c r="CN212" s="194"/>
    </row>
    <row r="213" spans="1:95" s="187" customFormat="1" ht="35.25" customHeight="1" x14ac:dyDescent="0.2">
      <c r="A213" s="139"/>
      <c r="B213" s="139" t="s">
        <v>64</v>
      </c>
      <c r="C213" s="111" t="str">
        <f t="shared" si="1019"/>
        <v>7 - LES ESPACES ET SERVICES COMMUNS</v>
      </c>
      <c r="D213" s="245" t="str">
        <f>L$212</f>
        <v>Les services à la clientèle</v>
      </c>
      <c r="E213" s="110"/>
      <c r="F213" s="110">
        <f>VLOOKUP(H213,Feuil1!A$1:B$5,2,0)</f>
        <v>0.2</v>
      </c>
      <c r="G213" s="139">
        <f>IF(H213="Information et Communication",1,IF(H213="Savoir-faire Savoir-être",2,IF(H213="Confort et hygiène",3,IF(H213="Qualité de la prestation",5,IF(H213="Développement Durable",4)))))</f>
        <v>5</v>
      </c>
      <c r="H213" s="180" t="s">
        <v>154</v>
      </c>
      <c r="I213" s="141" t="s">
        <v>372</v>
      </c>
      <c r="J213" s="142">
        <v>42</v>
      </c>
      <c r="K213" s="142">
        <f>IF(J213&lt;&gt;"",MAX(K$1:K212)+1,"")</f>
        <v>177</v>
      </c>
      <c r="L213" s="321" t="s">
        <v>373</v>
      </c>
      <c r="M213" s="322">
        <v>1</v>
      </c>
      <c r="N213" s="323" t="s">
        <v>0</v>
      </c>
      <c r="O213" s="344"/>
      <c r="P213" s="325" t="str">
        <f t="shared" si="1043"/>
        <v/>
      </c>
      <c r="Q213" s="321"/>
      <c r="R213" s="342" t="s">
        <v>67</v>
      </c>
      <c r="S213" s="143"/>
      <c r="U213" s="145">
        <f t="shared" ref="U213:U215" si="1073">M213</f>
        <v>1</v>
      </c>
      <c r="V213" s="145">
        <f t="shared" ref="V213:V215" si="1074">IF(N213="OUI",1,IF(N213="NON",0,IF(N213="Non Mesuré","",0)))</f>
        <v>1</v>
      </c>
      <c r="W213" s="145">
        <f t="shared" ref="W213:W215" si="1075">IF(N213&lt;&gt;"Non Mesuré",U213*V213,"")</f>
        <v>1</v>
      </c>
      <c r="X213" s="145"/>
      <c r="Y213" s="145">
        <f t="shared" ref="Y213:Y215" si="1076">IF(N213="Non Mesuré",U213,0)</f>
        <v>0</v>
      </c>
      <c r="Z213" s="145"/>
      <c r="AA213" s="145">
        <f t="shared" ref="AA213:AA215" si="1077">U213-Y213</f>
        <v>1</v>
      </c>
      <c r="AB213" s="145"/>
      <c r="AC213" s="146"/>
      <c r="AD213" s="146"/>
      <c r="AE213" s="147" t="str">
        <f t="shared" ref="AE213:AE215" si="1078">IF(G213=1,W213,"")</f>
        <v/>
      </c>
      <c r="AF213" s="147"/>
      <c r="AG213" s="147" t="str">
        <f t="shared" ref="AG213:AG215" si="1079">IF(G213=1,Y213,"")</f>
        <v/>
      </c>
      <c r="AH213" s="147"/>
      <c r="AI213" s="147" t="str">
        <f t="shared" ref="AI213:AI215" si="1080">IF(G213=1,AA213,"")</f>
        <v/>
      </c>
      <c r="AJ213" s="148"/>
      <c r="AK213" s="149"/>
      <c r="AL213" s="147"/>
      <c r="AM213" s="147" t="str">
        <f t="shared" ref="AM213:AM215" si="1081">IF(G213=2,W213,"")</f>
        <v/>
      </c>
      <c r="AN213" s="147"/>
      <c r="AO213" s="147" t="str">
        <f t="shared" ref="AO213:AO215" si="1082">IF(G213=2,Y213,"")</f>
        <v/>
      </c>
      <c r="AP213" s="147"/>
      <c r="AQ213" s="147" t="str">
        <f t="shared" ref="AQ213:AQ215" si="1083">IF(G213=2,AA213,"")</f>
        <v/>
      </c>
      <c r="AR213" s="148"/>
      <c r="AS213" s="149"/>
      <c r="AT213" s="147"/>
      <c r="AU213" s="147" t="str">
        <f t="shared" ref="AU213:AU215" si="1084">IF(G213=3,W213,"")</f>
        <v/>
      </c>
      <c r="AV213" s="147"/>
      <c r="AW213" s="147" t="str">
        <f t="shared" ref="AW213:AW215" si="1085">IF(G213=3,Y213,"")</f>
        <v/>
      </c>
      <c r="AX213" s="147"/>
      <c r="AY213" s="147" t="str">
        <f t="shared" ref="AY213:AY215" si="1086">IF(G213=3,AA213,"")</f>
        <v/>
      </c>
      <c r="AZ213" s="148"/>
      <c r="BA213" s="149"/>
      <c r="BB213" s="147"/>
      <c r="BC213" s="147" t="str">
        <f t="shared" ref="BC213:BC215" si="1087">IF(G213=4,W213,"")</f>
        <v/>
      </c>
      <c r="BD213" s="147"/>
      <c r="BE213" s="147" t="str">
        <f t="shared" ref="BE213:BE215" si="1088">IF(G213=4,Y213,"")</f>
        <v/>
      </c>
      <c r="BF213" s="147"/>
      <c r="BG213" s="147" t="str">
        <f t="shared" ref="BG213:BG215" si="1089">IF(G213=4,AA213,"")</f>
        <v/>
      </c>
      <c r="BH213" s="148"/>
      <c r="BI213" s="149"/>
      <c r="BJ213" s="145"/>
      <c r="BK213" s="147">
        <f t="shared" ref="BK213:BK215" si="1090">IF(G213=5,W213,"")</f>
        <v>1</v>
      </c>
      <c r="BL213" s="147"/>
      <c r="BM213" s="147">
        <f t="shared" ref="BM213:BM215" si="1091">IF(G213=5,Y213,"")</f>
        <v>0</v>
      </c>
      <c r="BN213" s="147"/>
      <c r="BO213" s="147">
        <f t="shared" ref="BO213:BO215" si="1092">IF(G213=5,AA213,"")</f>
        <v>1</v>
      </c>
      <c r="BP213" s="148"/>
      <c r="BQ213" s="149"/>
      <c r="BR213" s="145"/>
      <c r="BS213" s="147" t="str">
        <f t="shared" si="1064"/>
        <v/>
      </c>
      <c r="BT213" s="147"/>
      <c r="BU213" s="147" t="str">
        <f t="shared" si="1065"/>
        <v/>
      </c>
      <c r="BV213" s="147"/>
      <c r="BW213" s="147" t="str">
        <f t="shared" si="1066"/>
        <v/>
      </c>
      <c r="BX213" s="148"/>
      <c r="BY213" s="149"/>
      <c r="BZ213" s="150"/>
      <c r="CA213" s="147" t="str">
        <f t="shared" si="1067"/>
        <v/>
      </c>
      <c r="CB213" s="147"/>
      <c r="CC213" s="147" t="str">
        <f t="shared" si="1068"/>
        <v/>
      </c>
      <c r="CD213" s="147"/>
      <c r="CE213" s="147" t="str">
        <f t="shared" si="1069"/>
        <v/>
      </c>
      <c r="CF213" s="148"/>
      <c r="CG213" s="144"/>
      <c r="CH213" s="144"/>
      <c r="CI213" s="147" t="str">
        <f t="shared" si="1070"/>
        <v/>
      </c>
      <c r="CJ213" s="147"/>
      <c r="CK213" s="147" t="str">
        <f t="shared" si="1071"/>
        <v/>
      </c>
      <c r="CL213" s="147"/>
      <c r="CM213" s="147" t="str">
        <f t="shared" si="1072"/>
        <v/>
      </c>
      <c r="CN213" s="148"/>
      <c r="CO213" s="144"/>
      <c r="CP213" s="144"/>
      <c r="CQ213" s="144"/>
    </row>
    <row r="214" spans="1:95" s="187" customFormat="1" ht="20.25" customHeight="1" x14ac:dyDescent="0.2">
      <c r="A214" s="139"/>
      <c r="B214" s="139" t="s">
        <v>64</v>
      </c>
      <c r="C214" s="111" t="str">
        <f t="shared" si="1019"/>
        <v>7 - LES ESPACES ET SERVICES COMMUNS</v>
      </c>
      <c r="D214" s="245" t="str">
        <f>L$212</f>
        <v>Les services à la clientèle</v>
      </c>
      <c r="E214" s="110"/>
      <c r="F214" s="110">
        <f>VLOOKUP(H214,Feuil1!A$1:B$5,2,0)</f>
        <v>0.2</v>
      </c>
      <c r="G214" s="139">
        <f>IF(H214="Information et Communication",1,IF(H214="Savoir-faire Savoir-être",2,IF(H214="Confort et hygiène",3,IF(H214="Qualité de la prestation",5,IF(H214="Développement Durable",4)))))</f>
        <v>5</v>
      </c>
      <c r="H214" s="180" t="s">
        <v>154</v>
      </c>
      <c r="I214" s="141" t="s">
        <v>374</v>
      </c>
      <c r="J214" s="142">
        <v>29</v>
      </c>
      <c r="K214" s="142">
        <f>IF(J214&lt;&gt;"",MAX(K$1:K213)+1,"")</f>
        <v>178</v>
      </c>
      <c r="L214" s="248" t="s">
        <v>375</v>
      </c>
      <c r="M214" s="259">
        <v>1</v>
      </c>
      <c r="N214" s="250" t="s">
        <v>0</v>
      </c>
      <c r="O214" s="345"/>
      <c r="P214" s="346" t="str">
        <f t="shared" si="1043"/>
        <v/>
      </c>
      <c r="Q214" s="248" t="s">
        <v>376</v>
      </c>
      <c r="R214" s="260" t="s">
        <v>67</v>
      </c>
      <c r="S214" s="143"/>
      <c r="U214" s="145">
        <f t="shared" si="1073"/>
        <v>1</v>
      </c>
      <c r="V214" s="145">
        <f t="shared" si="1074"/>
        <v>1</v>
      </c>
      <c r="W214" s="145">
        <f t="shared" si="1075"/>
        <v>1</v>
      </c>
      <c r="X214" s="145"/>
      <c r="Y214" s="145">
        <f t="shared" si="1076"/>
        <v>0</v>
      </c>
      <c r="Z214" s="145"/>
      <c r="AA214" s="145">
        <f t="shared" si="1077"/>
        <v>1</v>
      </c>
      <c r="AB214" s="145"/>
      <c r="AC214" s="146"/>
      <c r="AD214" s="146"/>
      <c r="AE214" s="147" t="str">
        <f t="shared" si="1078"/>
        <v/>
      </c>
      <c r="AF214" s="147"/>
      <c r="AG214" s="147" t="str">
        <f t="shared" si="1079"/>
        <v/>
      </c>
      <c r="AH214" s="147"/>
      <c r="AI214" s="147" t="str">
        <f t="shared" si="1080"/>
        <v/>
      </c>
      <c r="AJ214" s="148"/>
      <c r="AK214" s="149"/>
      <c r="AL214" s="147"/>
      <c r="AM214" s="147" t="str">
        <f t="shared" si="1081"/>
        <v/>
      </c>
      <c r="AN214" s="147"/>
      <c r="AO214" s="147" t="str">
        <f t="shared" si="1082"/>
        <v/>
      </c>
      <c r="AP214" s="147"/>
      <c r="AQ214" s="147" t="str">
        <f t="shared" si="1083"/>
        <v/>
      </c>
      <c r="AR214" s="148"/>
      <c r="AS214" s="149"/>
      <c r="AT214" s="147"/>
      <c r="AU214" s="147" t="str">
        <f t="shared" si="1084"/>
        <v/>
      </c>
      <c r="AV214" s="147"/>
      <c r="AW214" s="147" t="str">
        <f t="shared" si="1085"/>
        <v/>
      </c>
      <c r="AX214" s="147"/>
      <c r="AY214" s="147" t="str">
        <f t="shared" si="1086"/>
        <v/>
      </c>
      <c r="AZ214" s="148"/>
      <c r="BA214" s="149"/>
      <c r="BB214" s="147"/>
      <c r="BC214" s="147" t="str">
        <f t="shared" si="1087"/>
        <v/>
      </c>
      <c r="BD214" s="147"/>
      <c r="BE214" s="147" t="str">
        <f t="shared" si="1088"/>
        <v/>
      </c>
      <c r="BF214" s="147"/>
      <c r="BG214" s="147" t="str">
        <f t="shared" si="1089"/>
        <v/>
      </c>
      <c r="BH214" s="148"/>
      <c r="BI214" s="149"/>
      <c r="BJ214" s="145"/>
      <c r="BK214" s="147">
        <f t="shared" si="1090"/>
        <v>1</v>
      </c>
      <c r="BL214" s="147"/>
      <c r="BM214" s="147">
        <f t="shared" si="1091"/>
        <v>0</v>
      </c>
      <c r="BN214" s="147"/>
      <c r="BO214" s="147">
        <f t="shared" si="1092"/>
        <v>1</v>
      </c>
      <c r="BP214" s="148"/>
      <c r="BQ214" s="149"/>
      <c r="BR214" s="145"/>
      <c r="BS214" s="147" t="str">
        <f t="shared" si="1064"/>
        <v/>
      </c>
      <c r="BT214" s="147"/>
      <c r="BU214" s="147" t="str">
        <f t="shared" si="1065"/>
        <v/>
      </c>
      <c r="BV214" s="147"/>
      <c r="BW214" s="147" t="str">
        <f t="shared" si="1066"/>
        <v/>
      </c>
      <c r="BX214" s="148"/>
      <c r="BY214" s="149"/>
      <c r="BZ214" s="150"/>
      <c r="CA214" s="147" t="str">
        <f t="shared" si="1067"/>
        <v/>
      </c>
      <c r="CB214" s="147"/>
      <c r="CC214" s="147" t="str">
        <f t="shared" si="1068"/>
        <v/>
      </c>
      <c r="CD214" s="147"/>
      <c r="CE214" s="147" t="str">
        <f t="shared" si="1069"/>
        <v/>
      </c>
      <c r="CF214" s="148"/>
      <c r="CG214" s="144"/>
      <c r="CH214" s="144"/>
      <c r="CI214" s="147" t="str">
        <f t="shared" si="1070"/>
        <v/>
      </c>
      <c r="CJ214" s="147"/>
      <c r="CK214" s="147" t="str">
        <f t="shared" si="1071"/>
        <v/>
      </c>
      <c r="CL214" s="147"/>
      <c r="CM214" s="147" t="str">
        <f t="shared" si="1072"/>
        <v/>
      </c>
      <c r="CN214" s="148"/>
      <c r="CO214" s="144"/>
      <c r="CP214" s="144"/>
      <c r="CQ214" s="144"/>
    </row>
    <row r="215" spans="1:95" s="187" customFormat="1" ht="45.75" customHeight="1" x14ac:dyDescent="0.2">
      <c r="A215" s="139"/>
      <c r="B215" s="139" t="s">
        <v>64</v>
      </c>
      <c r="C215" s="111" t="str">
        <f t="shared" si="1019"/>
        <v>7 - LES ESPACES ET SERVICES COMMUNS</v>
      </c>
      <c r="D215" s="245" t="str">
        <f>L$212</f>
        <v>Les services à la clientèle</v>
      </c>
      <c r="E215" s="110"/>
      <c r="F215" s="110">
        <f>VLOOKUP(H215,Feuil1!A$1:B$5,2,0)</f>
        <v>0.2</v>
      </c>
      <c r="G215" s="139">
        <f>IF(H215="Information et Communication",1,IF(H215="Savoir-faire Savoir-être",2,IF(H215="Confort et hygiène",3,IF(H215="Qualité de la prestation",5,IF(H215="Développement Durable",4)))))</f>
        <v>5</v>
      </c>
      <c r="H215" s="180" t="s">
        <v>154</v>
      </c>
      <c r="I215" s="141" t="s">
        <v>374</v>
      </c>
      <c r="J215" s="142">
        <v>29</v>
      </c>
      <c r="K215" s="142">
        <f>IF(J215&lt;&gt;"",MAX(K$1:K214)+1,"")</f>
        <v>179</v>
      </c>
      <c r="L215" s="336" t="s">
        <v>377</v>
      </c>
      <c r="M215" s="337">
        <v>1</v>
      </c>
      <c r="N215" s="338" t="s">
        <v>0</v>
      </c>
      <c r="O215" s="339"/>
      <c r="P215" s="340" t="str">
        <f t="shared" si="1043"/>
        <v/>
      </c>
      <c r="Q215" s="336" t="s">
        <v>378</v>
      </c>
      <c r="R215" s="357" t="s">
        <v>67</v>
      </c>
      <c r="S215" s="143"/>
      <c r="U215" s="145">
        <f t="shared" si="1073"/>
        <v>1</v>
      </c>
      <c r="V215" s="145">
        <f t="shared" si="1074"/>
        <v>1</v>
      </c>
      <c r="W215" s="145">
        <f t="shared" si="1075"/>
        <v>1</v>
      </c>
      <c r="X215" s="145"/>
      <c r="Y215" s="145">
        <f t="shared" si="1076"/>
        <v>0</v>
      </c>
      <c r="Z215" s="145"/>
      <c r="AA215" s="145">
        <f t="shared" si="1077"/>
        <v>1</v>
      </c>
      <c r="AB215" s="145"/>
      <c r="AC215" s="146"/>
      <c r="AD215" s="146"/>
      <c r="AE215" s="147" t="str">
        <f t="shared" si="1078"/>
        <v/>
      </c>
      <c r="AF215" s="147"/>
      <c r="AG215" s="147" t="str">
        <f t="shared" si="1079"/>
        <v/>
      </c>
      <c r="AH215" s="147"/>
      <c r="AI215" s="147" t="str">
        <f t="shared" si="1080"/>
        <v/>
      </c>
      <c r="AJ215" s="148"/>
      <c r="AK215" s="149"/>
      <c r="AL215" s="147"/>
      <c r="AM215" s="147" t="str">
        <f t="shared" si="1081"/>
        <v/>
      </c>
      <c r="AN215" s="147"/>
      <c r="AO215" s="147" t="str">
        <f t="shared" si="1082"/>
        <v/>
      </c>
      <c r="AP215" s="147"/>
      <c r="AQ215" s="147" t="str">
        <f t="shared" si="1083"/>
        <v/>
      </c>
      <c r="AR215" s="148"/>
      <c r="AS215" s="149"/>
      <c r="AT215" s="147"/>
      <c r="AU215" s="147" t="str">
        <f t="shared" si="1084"/>
        <v/>
      </c>
      <c r="AV215" s="147"/>
      <c r="AW215" s="147" t="str">
        <f t="shared" si="1085"/>
        <v/>
      </c>
      <c r="AX215" s="147"/>
      <c r="AY215" s="147" t="str">
        <f t="shared" si="1086"/>
        <v/>
      </c>
      <c r="AZ215" s="148"/>
      <c r="BA215" s="149"/>
      <c r="BB215" s="147"/>
      <c r="BC215" s="147" t="str">
        <f t="shared" si="1087"/>
        <v/>
      </c>
      <c r="BD215" s="147"/>
      <c r="BE215" s="147" t="str">
        <f t="shared" si="1088"/>
        <v/>
      </c>
      <c r="BF215" s="147"/>
      <c r="BG215" s="147" t="str">
        <f t="shared" si="1089"/>
        <v/>
      </c>
      <c r="BH215" s="148"/>
      <c r="BI215" s="149"/>
      <c r="BJ215" s="145"/>
      <c r="BK215" s="147">
        <f t="shared" si="1090"/>
        <v>1</v>
      </c>
      <c r="BL215" s="147"/>
      <c r="BM215" s="147">
        <f t="shared" si="1091"/>
        <v>0</v>
      </c>
      <c r="BN215" s="147"/>
      <c r="BO215" s="147">
        <f t="shared" si="1092"/>
        <v>1</v>
      </c>
      <c r="BP215" s="148"/>
      <c r="BQ215" s="149"/>
      <c r="BR215" s="145"/>
      <c r="BS215" s="147" t="str">
        <f t="shared" si="1064"/>
        <v/>
      </c>
      <c r="BT215" s="147"/>
      <c r="BU215" s="147" t="str">
        <f t="shared" si="1065"/>
        <v/>
      </c>
      <c r="BV215" s="147"/>
      <c r="BW215" s="147" t="str">
        <f t="shared" si="1066"/>
        <v/>
      </c>
      <c r="BX215" s="148"/>
      <c r="BY215" s="149"/>
      <c r="BZ215" s="150"/>
      <c r="CA215" s="147" t="str">
        <f t="shared" si="1067"/>
        <v/>
      </c>
      <c r="CB215" s="147"/>
      <c r="CC215" s="147" t="str">
        <f t="shared" si="1068"/>
        <v/>
      </c>
      <c r="CD215" s="147"/>
      <c r="CE215" s="147" t="str">
        <f t="shared" si="1069"/>
        <v/>
      </c>
      <c r="CF215" s="148"/>
      <c r="CG215" s="144"/>
      <c r="CH215" s="144"/>
      <c r="CI215" s="147" t="str">
        <f t="shared" si="1070"/>
        <v/>
      </c>
      <c r="CJ215" s="147"/>
      <c r="CK215" s="147" t="str">
        <f t="shared" si="1071"/>
        <v/>
      </c>
      <c r="CL215" s="147"/>
      <c r="CM215" s="147" t="str">
        <f t="shared" si="1072"/>
        <v/>
      </c>
      <c r="CN215" s="148"/>
      <c r="CO215" s="144"/>
      <c r="CP215" s="144"/>
      <c r="CQ215" s="144"/>
    </row>
    <row r="216" spans="1:95" s="161" customFormat="1" ht="18" customHeight="1" x14ac:dyDescent="0.25">
      <c r="A216" s="110"/>
      <c r="B216" s="110"/>
      <c r="C216" s="111" t="str">
        <f t="shared" si="1019"/>
        <v>7 - LES ESPACES ET SERVICES COMMUNS</v>
      </c>
      <c r="D216" s="245" t="str">
        <f t="shared" ref="D216:D221" si="1093">L$216</f>
        <v>L'information à la clientèle</v>
      </c>
      <c r="E216" s="110"/>
      <c r="F216" s="110" t="e">
        <f>VLOOKUP(H216,Feuil1!A$1:B$5,2,0)</f>
        <v>#N/A</v>
      </c>
      <c r="G216" s="110"/>
      <c r="H216" s="186"/>
      <c r="I216" s="183"/>
      <c r="J216" s="153"/>
      <c r="K216" s="134" t="str">
        <f>IF(J216&lt;&gt;"",MAX(K$1:K215)+1,"")</f>
        <v/>
      </c>
      <c r="L216" s="184" t="s">
        <v>379</v>
      </c>
      <c r="M216" s="135"/>
      <c r="N216" s="240"/>
      <c r="O216" s="300"/>
      <c r="P216" s="238" t="str">
        <f t="shared" si="1043"/>
        <v/>
      </c>
      <c r="Q216" s="185"/>
      <c r="R216" s="309"/>
      <c r="S216" s="185"/>
      <c r="U216" s="154"/>
      <c r="V216" s="154"/>
      <c r="W216" s="154"/>
      <c r="X216" s="154"/>
      <c r="Y216" s="154"/>
      <c r="Z216" s="154"/>
      <c r="AA216" s="154"/>
      <c r="AB216" s="154"/>
      <c r="AC216" s="156"/>
      <c r="AD216" s="156"/>
      <c r="AE216" s="157"/>
      <c r="AF216" s="157"/>
      <c r="AG216" s="157"/>
      <c r="AH216" s="157"/>
      <c r="AI216" s="157"/>
      <c r="AJ216" s="158"/>
      <c r="AK216" s="159"/>
      <c r="AL216" s="157"/>
      <c r="AM216" s="157"/>
      <c r="AN216" s="157"/>
      <c r="AO216" s="157"/>
      <c r="AP216" s="157"/>
      <c r="AQ216" s="157"/>
      <c r="AR216" s="158"/>
      <c r="AS216" s="159"/>
      <c r="AT216" s="157"/>
      <c r="AU216" s="157"/>
      <c r="AV216" s="157"/>
      <c r="AW216" s="157"/>
      <c r="AX216" s="157"/>
      <c r="AY216" s="157"/>
      <c r="AZ216" s="158"/>
      <c r="BA216" s="159"/>
      <c r="BB216" s="157"/>
      <c r="BC216" s="157"/>
      <c r="BD216" s="157"/>
      <c r="BE216" s="157"/>
      <c r="BF216" s="157"/>
      <c r="BG216" s="157"/>
      <c r="BH216" s="158"/>
      <c r="BI216" s="159"/>
      <c r="BJ216" s="154"/>
      <c r="BK216" s="157"/>
      <c r="BL216" s="157"/>
      <c r="BM216" s="157"/>
      <c r="BN216" s="157"/>
      <c r="BO216" s="157"/>
      <c r="BP216" s="158"/>
      <c r="BQ216" s="159"/>
      <c r="BR216" s="154"/>
      <c r="BS216" s="157" t="str">
        <f t="shared" si="1064"/>
        <v/>
      </c>
      <c r="BT216" s="157"/>
      <c r="BU216" s="157" t="str">
        <f t="shared" si="1065"/>
        <v/>
      </c>
      <c r="BV216" s="157"/>
      <c r="BW216" s="157" t="str">
        <f t="shared" si="1066"/>
        <v/>
      </c>
      <c r="BX216" s="158"/>
      <c r="BY216" s="159"/>
      <c r="BZ216" s="160"/>
      <c r="CA216" s="157" t="str">
        <f t="shared" si="1067"/>
        <v/>
      </c>
      <c r="CB216" s="157"/>
      <c r="CC216" s="157" t="str">
        <f t="shared" si="1068"/>
        <v/>
      </c>
      <c r="CD216" s="157"/>
      <c r="CE216" s="157" t="str">
        <f t="shared" si="1069"/>
        <v/>
      </c>
      <c r="CF216" s="158"/>
      <c r="CI216" s="157" t="str">
        <f t="shared" si="1070"/>
        <v/>
      </c>
      <c r="CJ216" s="157"/>
      <c r="CK216" s="157" t="str">
        <f t="shared" si="1071"/>
        <v/>
      </c>
      <c r="CL216" s="157"/>
      <c r="CM216" s="157" t="str">
        <f t="shared" si="1072"/>
        <v/>
      </c>
      <c r="CN216" s="158"/>
    </row>
    <row r="217" spans="1:95" s="144" customFormat="1" ht="44.25" customHeight="1" x14ac:dyDescent="0.2">
      <c r="A217" s="139"/>
      <c r="B217" s="139" t="s">
        <v>64</v>
      </c>
      <c r="C217" s="111" t="str">
        <f t="shared" si="1019"/>
        <v>7 - LES ESPACES ET SERVICES COMMUNS</v>
      </c>
      <c r="D217" s="245" t="str">
        <f t="shared" si="1093"/>
        <v>L'information à la clientèle</v>
      </c>
      <c r="E217" s="110"/>
      <c r="F217" s="110">
        <f>VLOOKUP(H217,Feuil1!A$1:B$5,2,0)</f>
        <v>0.1</v>
      </c>
      <c r="G217" s="139">
        <f>IF(H217="Information et Communication",1,IF(H217="Savoir-faire Savoir-être",2,IF(H217="Confort et hygiène",3,IF(H217="Qualité de la prestation",5,IF(H217="Développement Durable",4)))))</f>
        <v>1</v>
      </c>
      <c r="H217" s="140" t="s">
        <v>56</v>
      </c>
      <c r="I217" s="141" t="s">
        <v>380</v>
      </c>
      <c r="J217" s="142">
        <v>30</v>
      </c>
      <c r="K217" s="142">
        <f>IF(J217&lt;&gt;"",MAX(K$1:K216)+1,"")</f>
        <v>180</v>
      </c>
      <c r="L217" s="321" t="s">
        <v>381</v>
      </c>
      <c r="M217" s="322">
        <v>1</v>
      </c>
      <c r="N217" s="323" t="s">
        <v>0</v>
      </c>
      <c r="O217" s="344"/>
      <c r="P217" s="325" t="str">
        <f t="shared" si="1043"/>
        <v>oui</v>
      </c>
      <c r="Q217" s="321" t="s">
        <v>382</v>
      </c>
      <c r="R217" s="342" t="s">
        <v>67</v>
      </c>
      <c r="S217" s="143"/>
      <c r="U217" s="145">
        <f t="shared" ref="U217:U223" si="1094">M217</f>
        <v>1</v>
      </c>
      <c r="V217" s="145">
        <f t="shared" ref="V217:V223" si="1095">IF(N217="OUI",1,IF(N217="NON",0,IF(N217="Non Mesuré","",0)))</f>
        <v>1</v>
      </c>
      <c r="W217" s="145">
        <f t="shared" ref="W217:W223" si="1096">IF(N217&lt;&gt;"Non Mesuré",U217*V217,"")</f>
        <v>1</v>
      </c>
      <c r="X217" s="145"/>
      <c r="Y217" s="145">
        <f t="shared" ref="Y217:Y223" si="1097">IF(N217="Non Mesuré",U217,0)</f>
        <v>0</v>
      </c>
      <c r="Z217" s="145"/>
      <c r="AA217" s="145">
        <f t="shared" ref="AA217:AA223" si="1098">U217-Y217</f>
        <v>1</v>
      </c>
      <c r="AB217" s="145"/>
      <c r="AC217" s="146"/>
      <c r="AD217" s="146"/>
      <c r="AE217" s="147">
        <f t="shared" ref="AE217:AE223" si="1099">IF(G217=1,W217,"")</f>
        <v>1</v>
      </c>
      <c r="AF217" s="147"/>
      <c r="AG217" s="147">
        <f t="shared" ref="AG217:AG223" si="1100">IF(G217=1,Y217,"")</f>
        <v>0</v>
      </c>
      <c r="AH217" s="147"/>
      <c r="AI217" s="147">
        <f t="shared" ref="AI217:AI223" si="1101">IF(G217=1,AA217,"")</f>
        <v>1</v>
      </c>
      <c r="AJ217" s="148"/>
      <c r="AK217" s="149"/>
      <c r="AL217" s="147"/>
      <c r="AM217" s="147" t="str">
        <f t="shared" ref="AM217:AM223" si="1102">IF(G217=2,W217,"")</f>
        <v/>
      </c>
      <c r="AN217" s="147"/>
      <c r="AO217" s="147" t="str">
        <f t="shared" ref="AO217:AO223" si="1103">IF(G217=2,Y217,"")</f>
        <v/>
      </c>
      <c r="AP217" s="147"/>
      <c r="AQ217" s="147" t="str">
        <f t="shared" ref="AQ217:AQ223" si="1104">IF(G217=2,AA217,"")</f>
        <v/>
      </c>
      <c r="AR217" s="148"/>
      <c r="AS217" s="149"/>
      <c r="AT217" s="147"/>
      <c r="AU217" s="147" t="str">
        <f t="shared" ref="AU217:AU223" si="1105">IF(G217=3,W217,"")</f>
        <v/>
      </c>
      <c r="AV217" s="147"/>
      <c r="AW217" s="147" t="str">
        <f t="shared" ref="AW217:AW223" si="1106">IF(G217=3,Y217,"")</f>
        <v/>
      </c>
      <c r="AX217" s="147"/>
      <c r="AY217" s="147" t="str">
        <f t="shared" ref="AY217:AY223" si="1107">IF(G217=3,AA217,"")</f>
        <v/>
      </c>
      <c r="AZ217" s="148"/>
      <c r="BA217" s="149"/>
      <c r="BB217" s="147"/>
      <c r="BC217" s="147" t="str">
        <f t="shared" ref="BC217:BC223" si="1108">IF(G217=4,W217,"")</f>
        <v/>
      </c>
      <c r="BD217" s="147"/>
      <c r="BE217" s="147" t="str">
        <f t="shared" ref="BE217:BE223" si="1109">IF(G217=4,Y217,"")</f>
        <v/>
      </c>
      <c r="BF217" s="147"/>
      <c r="BG217" s="147" t="str">
        <f t="shared" ref="BG217:BG223" si="1110">IF(G217=4,AA217,"")</f>
        <v/>
      </c>
      <c r="BH217" s="148"/>
      <c r="BI217" s="149"/>
      <c r="BJ217" s="145"/>
      <c r="BK217" s="147" t="str">
        <f t="shared" ref="BK217:BK223" si="1111">IF(G217=5,W217,"")</f>
        <v/>
      </c>
      <c r="BL217" s="147"/>
      <c r="BM217" s="147" t="str">
        <f t="shared" ref="BM217:BM223" si="1112">IF(G217=5,Y217,"")</f>
        <v/>
      </c>
      <c r="BN217" s="147"/>
      <c r="BO217" s="147" t="str">
        <f t="shared" ref="BO217:BO223" si="1113">IF(G217=5,AA217,"")</f>
        <v/>
      </c>
      <c r="BP217" s="148"/>
      <c r="BQ217" s="149"/>
      <c r="BR217" s="145"/>
      <c r="BS217" s="147" t="str">
        <f t="shared" si="1064"/>
        <v/>
      </c>
      <c r="BT217" s="147"/>
      <c r="BU217" s="147" t="str">
        <f t="shared" si="1065"/>
        <v/>
      </c>
      <c r="BV217" s="147"/>
      <c r="BW217" s="147" t="str">
        <f t="shared" si="1066"/>
        <v/>
      </c>
      <c r="BX217" s="148"/>
      <c r="BY217" s="149"/>
      <c r="BZ217" s="150"/>
      <c r="CA217" s="147" t="str">
        <f t="shared" si="1067"/>
        <v/>
      </c>
      <c r="CB217" s="147"/>
      <c r="CC217" s="147" t="str">
        <f t="shared" si="1068"/>
        <v/>
      </c>
      <c r="CD217" s="147"/>
      <c r="CE217" s="147" t="str">
        <f t="shared" si="1069"/>
        <v/>
      </c>
      <c r="CF217" s="148"/>
      <c r="CI217" s="147" t="str">
        <f t="shared" si="1070"/>
        <v/>
      </c>
      <c r="CJ217" s="147"/>
      <c r="CK217" s="147" t="str">
        <f t="shared" si="1071"/>
        <v/>
      </c>
      <c r="CL217" s="147"/>
      <c r="CM217" s="147" t="str">
        <f t="shared" si="1072"/>
        <v/>
      </c>
      <c r="CN217" s="148"/>
    </row>
    <row r="218" spans="1:95" s="144" customFormat="1" ht="43.5" customHeight="1" x14ac:dyDescent="0.2">
      <c r="A218" s="139"/>
      <c r="B218" s="139" t="s">
        <v>64</v>
      </c>
      <c r="C218" s="111" t="str">
        <f t="shared" si="1019"/>
        <v>7 - LES ESPACES ET SERVICES COMMUNS</v>
      </c>
      <c r="D218" s="245" t="str">
        <f t="shared" si="1093"/>
        <v>L'information à la clientèle</v>
      </c>
      <c r="E218" s="110"/>
      <c r="F218" s="110">
        <f>VLOOKUP(H218,Feuil1!A$1:B$5,2,0)</f>
        <v>0.1</v>
      </c>
      <c r="G218" s="139">
        <f>IF(H218="Information et Communication",1,IF(H218="Savoir-faire Savoir-être",2,IF(H218="Confort et hygiène",3,IF(H218="Qualité de la prestation",5,IF(H218="Développement Durable",4)))))</f>
        <v>1</v>
      </c>
      <c r="H218" s="140" t="s">
        <v>56</v>
      </c>
      <c r="I218" s="141" t="s">
        <v>380</v>
      </c>
      <c r="J218" s="142">
        <v>30</v>
      </c>
      <c r="K218" s="142">
        <f>IF(J218&lt;&gt;"",MAX(K$1:K217)+1,"")</f>
        <v>181</v>
      </c>
      <c r="L218" s="248" t="s">
        <v>383</v>
      </c>
      <c r="M218" s="259">
        <v>1</v>
      </c>
      <c r="N218" s="250" t="s">
        <v>0</v>
      </c>
      <c r="O218" s="345"/>
      <c r="P218" s="346" t="str">
        <f t="shared" si="1043"/>
        <v>oui</v>
      </c>
      <c r="Q218" s="248" t="s">
        <v>384</v>
      </c>
      <c r="R218" s="255" t="s">
        <v>67</v>
      </c>
      <c r="S218" s="143"/>
      <c r="U218" s="145">
        <f t="shared" si="1094"/>
        <v>1</v>
      </c>
      <c r="V218" s="145">
        <f t="shared" si="1095"/>
        <v>1</v>
      </c>
      <c r="W218" s="145">
        <f t="shared" si="1096"/>
        <v>1</v>
      </c>
      <c r="X218" s="145"/>
      <c r="Y218" s="145">
        <f t="shared" si="1097"/>
        <v>0</v>
      </c>
      <c r="Z218" s="145"/>
      <c r="AA218" s="145">
        <f t="shared" si="1098"/>
        <v>1</v>
      </c>
      <c r="AB218" s="145"/>
      <c r="AC218" s="146"/>
      <c r="AD218" s="146"/>
      <c r="AE218" s="147">
        <f t="shared" si="1099"/>
        <v>1</v>
      </c>
      <c r="AF218" s="147"/>
      <c r="AG218" s="147">
        <f t="shared" si="1100"/>
        <v>0</v>
      </c>
      <c r="AH218" s="147"/>
      <c r="AI218" s="147">
        <f t="shared" si="1101"/>
        <v>1</v>
      </c>
      <c r="AJ218" s="148"/>
      <c r="AK218" s="149"/>
      <c r="AL218" s="147"/>
      <c r="AM218" s="147" t="str">
        <f t="shared" si="1102"/>
        <v/>
      </c>
      <c r="AN218" s="147"/>
      <c r="AO218" s="147" t="str">
        <f t="shared" si="1103"/>
        <v/>
      </c>
      <c r="AP218" s="147"/>
      <c r="AQ218" s="147" t="str">
        <f t="shared" si="1104"/>
        <v/>
      </c>
      <c r="AR218" s="148"/>
      <c r="AS218" s="149"/>
      <c r="AT218" s="147"/>
      <c r="AU218" s="147" t="str">
        <f t="shared" si="1105"/>
        <v/>
      </c>
      <c r="AV218" s="147"/>
      <c r="AW218" s="147" t="str">
        <f t="shared" si="1106"/>
        <v/>
      </c>
      <c r="AX218" s="147"/>
      <c r="AY218" s="147" t="str">
        <f t="shared" si="1107"/>
        <v/>
      </c>
      <c r="AZ218" s="148"/>
      <c r="BA218" s="149"/>
      <c r="BB218" s="147"/>
      <c r="BC218" s="147" t="str">
        <f t="shared" si="1108"/>
        <v/>
      </c>
      <c r="BD218" s="147"/>
      <c r="BE218" s="147" t="str">
        <f t="shared" si="1109"/>
        <v/>
      </c>
      <c r="BF218" s="147"/>
      <c r="BG218" s="147" t="str">
        <f t="shared" si="1110"/>
        <v/>
      </c>
      <c r="BH218" s="148"/>
      <c r="BI218" s="149"/>
      <c r="BJ218" s="145"/>
      <c r="BK218" s="147" t="str">
        <f t="shared" si="1111"/>
        <v/>
      </c>
      <c r="BL218" s="147"/>
      <c r="BM218" s="147" t="str">
        <f t="shared" si="1112"/>
        <v/>
      </c>
      <c r="BN218" s="147"/>
      <c r="BO218" s="147" t="str">
        <f t="shared" si="1113"/>
        <v/>
      </c>
      <c r="BP218" s="148"/>
      <c r="BQ218" s="149"/>
      <c r="BR218" s="145"/>
      <c r="BS218" s="147" t="str">
        <f t="shared" si="1064"/>
        <v/>
      </c>
      <c r="BT218" s="147"/>
      <c r="BU218" s="147" t="str">
        <f t="shared" si="1065"/>
        <v/>
      </c>
      <c r="BV218" s="147"/>
      <c r="BW218" s="147" t="str">
        <f t="shared" si="1066"/>
        <v/>
      </c>
      <c r="BX218" s="148"/>
      <c r="BY218" s="149"/>
      <c r="BZ218" s="150"/>
      <c r="CA218" s="147" t="str">
        <f t="shared" si="1067"/>
        <v/>
      </c>
      <c r="CB218" s="147"/>
      <c r="CC218" s="147" t="str">
        <f t="shared" si="1068"/>
        <v/>
      </c>
      <c r="CD218" s="147"/>
      <c r="CE218" s="147" t="str">
        <f t="shared" si="1069"/>
        <v/>
      </c>
      <c r="CF218" s="148"/>
      <c r="CI218" s="147" t="str">
        <f t="shared" si="1070"/>
        <v/>
      </c>
      <c r="CJ218" s="147"/>
      <c r="CK218" s="147" t="str">
        <f t="shared" si="1071"/>
        <v/>
      </c>
      <c r="CL218" s="147"/>
      <c r="CM218" s="147" t="str">
        <f t="shared" si="1072"/>
        <v/>
      </c>
      <c r="CN218" s="148"/>
    </row>
    <row r="219" spans="1:95" s="144" customFormat="1" ht="33.75" customHeight="1" x14ac:dyDescent="0.2">
      <c r="A219" s="139"/>
      <c r="B219" s="139" t="s">
        <v>64</v>
      </c>
      <c r="C219" s="111" t="str">
        <f t="shared" si="1019"/>
        <v>7 - LES ESPACES ET SERVICES COMMUNS</v>
      </c>
      <c r="D219" s="245" t="str">
        <f t="shared" si="1093"/>
        <v>L'information à la clientèle</v>
      </c>
      <c r="E219" s="110"/>
      <c r="F219" s="110">
        <f>VLOOKUP(H219,Feuil1!A$1:B$5,2,0)</f>
        <v>0.1</v>
      </c>
      <c r="G219" s="139">
        <f>IF(H219="Information et Communication",1,IF(H219="Savoir-faire Savoir-être",2,IF(H219="Confort et hygiène",3,IF(H219="Qualité de la prestation",5,IF(H219="Développement Durable",4)))))</f>
        <v>1</v>
      </c>
      <c r="H219" s="140" t="s">
        <v>56</v>
      </c>
      <c r="I219" s="141" t="s">
        <v>385</v>
      </c>
      <c r="J219" s="142">
        <v>64</v>
      </c>
      <c r="K219" s="142">
        <f>IF(J219&lt;&gt;"",MAX(K$1:K218)+1,"")</f>
        <v>182</v>
      </c>
      <c r="L219" s="248" t="s">
        <v>386</v>
      </c>
      <c r="M219" s="259">
        <v>1</v>
      </c>
      <c r="N219" s="250" t="s">
        <v>0</v>
      </c>
      <c r="O219" s="345"/>
      <c r="P219" s="346" t="str">
        <f t="shared" si="1043"/>
        <v/>
      </c>
      <c r="Q219" s="248" t="s">
        <v>387</v>
      </c>
      <c r="R219" s="349" t="s">
        <v>67</v>
      </c>
      <c r="S219" s="143"/>
      <c r="U219" s="145">
        <f t="shared" si="1094"/>
        <v>1</v>
      </c>
      <c r="V219" s="145">
        <f t="shared" si="1095"/>
        <v>1</v>
      </c>
      <c r="W219" s="145">
        <f t="shared" si="1096"/>
        <v>1</v>
      </c>
      <c r="X219" s="145"/>
      <c r="Y219" s="145">
        <f t="shared" si="1097"/>
        <v>0</v>
      </c>
      <c r="Z219" s="145"/>
      <c r="AA219" s="145">
        <f t="shared" si="1098"/>
        <v>1</v>
      </c>
      <c r="AB219" s="145"/>
      <c r="AC219" s="146"/>
      <c r="AD219" s="146"/>
      <c r="AE219" s="147">
        <f t="shared" si="1099"/>
        <v>1</v>
      </c>
      <c r="AF219" s="147"/>
      <c r="AG219" s="147">
        <f t="shared" si="1100"/>
        <v>0</v>
      </c>
      <c r="AH219" s="147"/>
      <c r="AI219" s="147">
        <f t="shared" si="1101"/>
        <v>1</v>
      </c>
      <c r="AJ219" s="148"/>
      <c r="AK219" s="149"/>
      <c r="AL219" s="147"/>
      <c r="AM219" s="147" t="str">
        <f t="shared" si="1102"/>
        <v/>
      </c>
      <c r="AN219" s="147"/>
      <c r="AO219" s="147" t="str">
        <f t="shared" si="1103"/>
        <v/>
      </c>
      <c r="AP219" s="147"/>
      <c r="AQ219" s="147" t="str">
        <f t="shared" si="1104"/>
        <v/>
      </c>
      <c r="AR219" s="148"/>
      <c r="AS219" s="149"/>
      <c r="AT219" s="147"/>
      <c r="AU219" s="147" t="str">
        <f t="shared" si="1105"/>
        <v/>
      </c>
      <c r="AV219" s="147"/>
      <c r="AW219" s="147" t="str">
        <f t="shared" si="1106"/>
        <v/>
      </c>
      <c r="AX219" s="147"/>
      <c r="AY219" s="147" t="str">
        <f t="shared" si="1107"/>
        <v/>
      </c>
      <c r="AZ219" s="148"/>
      <c r="BA219" s="149"/>
      <c r="BB219" s="147"/>
      <c r="BC219" s="147" t="str">
        <f t="shared" si="1108"/>
        <v/>
      </c>
      <c r="BD219" s="147"/>
      <c r="BE219" s="147" t="str">
        <f t="shared" si="1109"/>
        <v/>
      </c>
      <c r="BF219" s="147"/>
      <c r="BG219" s="147" t="str">
        <f t="shared" si="1110"/>
        <v/>
      </c>
      <c r="BH219" s="148"/>
      <c r="BI219" s="149"/>
      <c r="BJ219" s="145"/>
      <c r="BK219" s="147" t="str">
        <f t="shared" si="1111"/>
        <v/>
      </c>
      <c r="BL219" s="147"/>
      <c r="BM219" s="147" t="str">
        <f t="shared" si="1112"/>
        <v/>
      </c>
      <c r="BN219" s="147"/>
      <c r="BO219" s="147" t="str">
        <f t="shared" si="1113"/>
        <v/>
      </c>
      <c r="BP219" s="148"/>
      <c r="BQ219" s="149"/>
      <c r="BR219" s="145"/>
      <c r="BS219" s="147" t="str">
        <f t="shared" si="1064"/>
        <v/>
      </c>
      <c r="BT219" s="147"/>
      <c r="BU219" s="147" t="str">
        <f t="shared" si="1065"/>
        <v/>
      </c>
      <c r="BV219" s="147"/>
      <c r="BW219" s="147" t="str">
        <f t="shared" si="1066"/>
        <v/>
      </c>
      <c r="BX219" s="148"/>
      <c r="BY219" s="149"/>
      <c r="BZ219" s="150"/>
      <c r="CA219" s="147" t="str">
        <f t="shared" si="1067"/>
        <v/>
      </c>
      <c r="CB219" s="147"/>
      <c r="CC219" s="147" t="str">
        <f t="shared" si="1068"/>
        <v/>
      </c>
      <c r="CD219" s="147"/>
      <c r="CE219" s="147" t="str">
        <f t="shared" si="1069"/>
        <v/>
      </c>
      <c r="CF219" s="148"/>
      <c r="CI219" s="147" t="str">
        <f t="shared" si="1070"/>
        <v/>
      </c>
      <c r="CJ219" s="147"/>
      <c r="CK219" s="147" t="str">
        <f t="shared" si="1071"/>
        <v/>
      </c>
      <c r="CL219" s="147"/>
      <c r="CM219" s="147" t="str">
        <f t="shared" si="1072"/>
        <v/>
      </c>
      <c r="CN219" s="148"/>
    </row>
    <row r="220" spans="1:95" s="144" customFormat="1" ht="33.75" customHeight="1" x14ac:dyDescent="0.2">
      <c r="A220" s="139"/>
      <c r="B220" s="139" t="s">
        <v>64</v>
      </c>
      <c r="C220" s="111" t="str">
        <f t="shared" si="1019"/>
        <v>7 - LES ESPACES ET SERVICES COMMUNS</v>
      </c>
      <c r="D220" s="245" t="str">
        <f t="shared" si="1093"/>
        <v>L'information à la clientèle</v>
      </c>
      <c r="E220" s="110"/>
      <c r="F220" s="110">
        <f>VLOOKUP(H220,Feuil1!A$1:B$5,2,0)</f>
        <v>0.1</v>
      </c>
      <c r="G220" s="139">
        <f>IF(H220="Information et Communication",1,IF(H220="Savoir-faire Savoir-être",2,IF(H220="Confort et hygiène",3,IF(H220="Qualité de la prestation",5,IF(H220="Développement Durable",4)))))</f>
        <v>1</v>
      </c>
      <c r="H220" s="140" t="s">
        <v>56</v>
      </c>
      <c r="I220" s="141" t="s">
        <v>388</v>
      </c>
      <c r="J220" s="142">
        <v>70</v>
      </c>
      <c r="K220" s="142">
        <f>IF(J220&lt;&gt;"",MAX(K$1:K219)+1,"")</f>
        <v>183</v>
      </c>
      <c r="L220" s="248" t="s">
        <v>389</v>
      </c>
      <c r="M220" s="259">
        <v>3</v>
      </c>
      <c r="N220" s="250" t="s">
        <v>0</v>
      </c>
      <c r="O220" s="347"/>
      <c r="P220" s="346" t="str">
        <f t="shared" si="1043"/>
        <v/>
      </c>
      <c r="Q220" s="248" t="s">
        <v>390</v>
      </c>
      <c r="R220" s="255" t="s">
        <v>67</v>
      </c>
      <c r="S220" s="143"/>
      <c r="U220" s="145">
        <f t="shared" si="1094"/>
        <v>3</v>
      </c>
      <c r="V220" s="145">
        <f t="shared" si="1095"/>
        <v>1</v>
      </c>
      <c r="W220" s="145">
        <f t="shared" si="1096"/>
        <v>3</v>
      </c>
      <c r="X220" s="145"/>
      <c r="Y220" s="145">
        <f t="shared" si="1097"/>
        <v>0</v>
      </c>
      <c r="Z220" s="145"/>
      <c r="AA220" s="145">
        <f t="shared" si="1098"/>
        <v>3</v>
      </c>
      <c r="AB220" s="145"/>
      <c r="AC220" s="146"/>
      <c r="AD220" s="146"/>
      <c r="AE220" s="147">
        <f t="shared" si="1099"/>
        <v>3</v>
      </c>
      <c r="AF220" s="147"/>
      <c r="AG220" s="147">
        <f t="shared" si="1100"/>
        <v>0</v>
      </c>
      <c r="AH220" s="147"/>
      <c r="AI220" s="147">
        <f t="shared" si="1101"/>
        <v>3</v>
      </c>
      <c r="AJ220" s="148"/>
      <c r="AK220" s="149"/>
      <c r="AL220" s="147"/>
      <c r="AM220" s="147" t="str">
        <f t="shared" si="1102"/>
        <v/>
      </c>
      <c r="AN220" s="147"/>
      <c r="AO220" s="147" t="str">
        <f t="shared" si="1103"/>
        <v/>
      </c>
      <c r="AP220" s="147"/>
      <c r="AQ220" s="147" t="str">
        <f t="shared" si="1104"/>
        <v/>
      </c>
      <c r="AR220" s="148"/>
      <c r="AS220" s="149"/>
      <c r="AT220" s="147"/>
      <c r="AU220" s="147" t="str">
        <f t="shared" si="1105"/>
        <v/>
      </c>
      <c r="AV220" s="147"/>
      <c r="AW220" s="147" t="str">
        <f t="shared" si="1106"/>
        <v/>
      </c>
      <c r="AX220" s="147"/>
      <c r="AY220" s="147" t="str">
        <f t="shared" si="1107"/>
        <v/>
      </c>
      <c r="AZ220" s="148"/>
      <c r="BA220" s="149"/>
      <c r="BB220" s="147"/>
      <c r="BC220" s="147" t="str">
        <f t="shared" si="1108"/>
        <v/>
      </c>
      <c r="BD220" s="147"/>
      <c r="BE220" s="147" t="str">
        <f t="shared" si="1109"/>
        <v/>
      </c>
      <c r="BF220" s="147"/>
      <c r="BG220" s="147" t="str">
        <f t="shared" si="1110"/>
        <v/>
      </c>
      <c r="BH220" s="148"/>
      <c r="BI220" s="149"/>
      <c r="BJ220" s="145"/>
      <c r="BK220" s="147" t="str">
        <f t="shared" si="1111"/>
        <v/>
      </c>
      <c r="BL220" s="147"/>
      <c r="BM220" s="147" t="str">
        <f t="shared" si="1112"/>
        <v/>
      </c>
      <c r="BN220" s="147"/>
      <c r="BO220" s="147" t="str">
        <f t="shared" si="1113"/>
        <v/>
      </c>
      <c r="BP220" s="148"/>
      <c r="BQ220" s="149"/>
      <c r="BR220" s="145"/>
      <c r="BS220" s="147" t="str">
        <f t="shared" si="1064"/>
        <v/>
      </c>
      <c r="BT220" s="147"/>
      <c r="BU220" s="147" t="str">
        <f t="shared" si="1065"/>
        <v/>
      </c>
      <c r="BV220" s="147"/>
      <c r="BW220" s="147" t="str">
        <f t="shared" si="1066"/>
        <v/>
      </c>
      <c r="BX220" s="148"/>
      <c r="BY220" s="149"/>
      <c r="BZ220" s="150"/>
      <c r="CA220" s="147" t="str">
        <f t="shared" si="1067"/>
        <v/>
      </c>
      <c r="CB220" s="147"/>
      <c r="CC220" s="147" t="str">
        <f t="shared" si="1068"/>
        <v/>
      </c>
      <c r="CD220" s="147"/>
      <c r="CE220" s="147" t="str">
        <f t="shared" si="1069"/>
        <v/>
      </c>
      <c r="CF220" s="148"/>
      <c r="CI220" s="147" t="str">
        <f t="shared" si="1070"/>
        <v/>
      </c>
      <c r="CJ220" s="147"/>
      <c r="CK220" s="147" t="str">
        <f t="shared" si="1071"/>
        <v/>
      </c>
      <c r="CL220" s="147"/>
      <c r="CM220" s="147" t="str">
        <f t="shared" si="1072"/>
        <v/>
      </c>
      <c r="CN220" s="148"/>
    </row>
    <row r="221" spans="1:95" s="144" customFormat="1" ht="33.75" customHeight="1" x14ac:dyDescent="0.2">
      <c r="A221" s="139"/>
      <c r="B221" s="139" t="s">
        <v>64</v>
      </c>
      <c r="C221" s="111" t="str">
        <f>L1</f>
        <v>1 - PROMOTION ET COMMUNICATION</v>
      </c>
      <c r="D221" s="245" t="str">
        <f t="shared" si="1093"/>
        <v>L'information à la clientèle</v>
      </c>
      <c r="E221" s="110"/>
      <c r="F221" s="110">
        <v>0.2</v>
      </c>
      <c r="G221" s="139">
        <v>5</v>
      </c>
      <c r="H221" s="140" t="s">
        <v>56</v>
      </c>
      <c r="I221" s="141"/>
      <c r="J221" s="142">
        <v>200</v>
      </c>
      <c r="K221" s="142">
        <f>IF(J221&lt;&gt;"",MAX(K$1:K220)+1,"")</f>
        <v>184</v>
      </c>
      <c r="L221" s="450" t="s">
        <v>550</v>
      </c>
      <c r="M221" s="451">
        <v>3</v>
      </c>
      <c r="N221" s="452" t="s">
        <v>0</v>
      </c>
      <c r="O221" s="453"/>
      <c r="P221" s="454" t="str">
        <f t="shared" si="1043"/>
        <v/>
      </c>
      <c r="Q221" s="450" t="s">
        <v>589</v>
      </c>
      <c r="R221" s="255" t="s">
        <v>67</v>
      </c>
      <c r="S221" s="143"/>
      <c r="U221" s="145">
        <f t="shared" si="1094"/>
        <v>3</v>
      </c>
      <c r="V221" s="145">
        <f t="shared" si="1095"/>
        <v>1</v>
      </c>
      <c r="W221" s="145">
        <f t="shared" si="1096"/>
        <v>3</v>
      </c>
      <c r="X221" s="145"/>
      <c r="Y221" s="145">
        <f t="shared" si="1097"/>
        <v>0</v>
      </c>
      <c r="Z221" s="145"/>
      <c r="AA221" s="145">
        <f t="shared" si="1098"/>
        <v>3</v>
      </c>
      <c r="AB221" s="145"/>
      <c r="AC221" s="146"/>
      <c r="AD221" s="146"/>
      <c r="AE221" s="147" t="str">
        <f t="shared" si="1099"/>
        <v/>
      </c>
      <c r="AF221" s="147"/>
      <c r="AG221" s="147" t="str">
        <f t="shared" si="1100"/>
        <v/>
      </c>
      <c r="AH221" s="147"/>
      <c r="AI221" s="147" t="str">
        <f t="shared" si="1101"/>
        <v/>
      </c>
      <c r="AJ221" s="148"/>
      <c r="AK221" s="149"/>
      <c r="AL221" s="147"/>
      <c r="AM221" s="147" t="str">
        <f t="shared" si="1102"/>
        <v/>
      </c>
      <c r="AN221" s="147"/>
      <c r="AO221" s="147" t="str">
        <f t="shared" si="1103"/>
        <v/>
      </c>
      <c r="AP221" s="147"/>
      <c r="AQ221" s="147" t="str">
        <f t="shared" si="1104"/>
        <v/>
      </c>
      <c r="AR221" s="148"/>
      <c r="AS221" s="149"/>
      <c r="AT221" s="147"/>
      <c r="AU221" s="147" t="str">
        <f t="shared" si="1105"/>
        <v/>
      </c>
      <c r="AV221" s="147"/>
      <c r="AW221" s="147" t="str">
        <f t="shared" si="1106"/>
        <v/>
      </c>
      <c r="AX221" s="147"/>
      <c r="AY221" s="147" t="str">
        <f t="shared" si="1107"/>
        <v/>
      </c>
      <c r="AZ221" s="148"/>
      <c r="BA221" s="149"/>
      <c r="BB221" s="147"/>
      <c r="BC221" s="147" t="str">
        <f t="shared" si="1108"/>
        <v/>
      </c>
      <c r="BD221" s="147"/>
      <c r="BE221" s="147" t="str">
        <f t="shared" si="1109"/>
        <v/>
      </c>
      <c r="BF221" s="147"/>
      <c r="BG221" s="147" t="str">
        <f t="shared" si="1110"/>
        <v/>
      </c>
      <c r="BH221" s="148"/>
      <c r="BI221" s="149"/>
      <c r="BJ221" s="145"/>
      <c r="BK221" s="147">
        <f t="shared" si="1111"/>
        <v>3</v>
      </c>
      <c r="BL221" s="147"/>
      <c r="BM221" s="147">
        <f t="shared" si="1112"/>
        <v>0</v>
      </c>
      <c r="BN221" s="147"/>
      <c r="BO221" s="147">
        <f t="shared" si="1113"/>
        <v>3</v>
      </c>
      <c r="BP221" s="148"/>
      <c r="BQ221" s="149"/>
      <c r="BR221" s="145"/>
      <c r="BS221" s="147" t="str">
        <f t="shared" si="1064"/>
        <v/>
      </c>
      <c r="BT221" s="147"/>
      <c r="BU221" s="147" t="str">
        <f t="shared" si="1065"/>
        <v/>
      </c>
      <c r="BV221" s="147"/>
      <c r="BW221" s="147" t="str">
        <f t="shared" si="1066"/>
        <v/>
      </c>
      <c r="BX221" s="148"/>
      <c r="BY221" s="149"/>
      <c r="BZ221" s="150"/>
      <c r="CA221" s="147" t="str">
        <f t="shared" si="1067"/>
        <v/>
      </c>
      <c r="CB221" s="147"/>
      <c r="CC221" s="147" t="str">
        <f t="shared" si="1068"/>
        <v/>
      </c>
      <c r="CD221" s="147"/>
      <c r="CE221" s="147" t="str">
        <f t="shared" si="1069"/>
        <v/>
      </c>
      <c r="CF221" s="148"/>
      <c r="CI221" s="147" t="str">
        <f t="shared" si="1070"/>
        <v/>
      </c>
      <c r="CJ221" s="147"/>
      <c r="CK221" s="147" t="str">
        <f t="shared" si="1071"/>
        <v/>
      </c>
      <c r="CL221" s="147"/>
      <c r="CM221" s="147" t="str">
        <f t="shared" si="1072"/>
        <v/>
      </c>
      <c r="CN221" s="148"/>
    </row>
    <row r="222" spans="1:95" s="187" customFormat="1" ht="35.25" customHeight="1" x14ac:dyDescent="0.2">
      <c r="A222" s="139"/>
      <c r="B222" s="139" t="s">
        <v>64</v>
      </c>
      <c r="C222" s="111" t="str">
        <f t="shared" ref="C222:C232" si="1114">L$202</f>
        <v>7 - LES ESPACES ET SERVICES COMMUNS</v>
      </c>
      <c r="D222" s="245" t="s">
        <v>602</v>
      </c>
      <c r="E222" s="110" t="s">
        <v>68</v>
      </c>
      <c r="F222" s="110">
        <f>VLOOKUP(H222,Feuil1!A$1:B$5,2,0)</f>
        <v>0.1</v>
      </c>
      <c r="G222" s="139">
        <f>IF(H222="Information et Communication",1,IF(H222="Savoir-faire Savoir-être",2,IF(H222="Confort et hygiène",3,IF(H222="Qualité de la prestation",5,IF(H222="Développement Durable",4)))))</f>
        <v>1</v>
      </c>
      <c r="H222" s="140" t="s">
        <v>56</v>
      </c>
      <c r="I222" s="141" t="s">
        <v>372</v>
      </c>
      <c r="J222" s="142">
        <v>42</v>
      </c>
      <c r="K222" s="142">
        <f>IF(J222&lt;&gt;"",MAX(K$1:K221)+1,"")</f>
        <v>185</v>
      </c>
      <c r="L222" s="455" t="s">
        <v>610</v>
      </c>
      <c r="M222" s="456">
        <v>3</v>
      </c>
      <c r="N222" s="434" t="str">
        <f>IF('RESULTAT GLOBAL'!D$23="NON","Non Mesuré","OUI")</f>
        <v>OUI</v>
      </c>
      <c r="O222" s="458" t="str">
        <f>IF('RESULTAT GLOBAL'!D$23="NON","Cet établissement n'est pas un bistrot de pays","")</f>
        <v/>
      </c>
      <c r="P222" s="459" t="str">
        <f t="shared" si="1043"/>
        <v/>
      </c>
      <c r="Q222" s="460" t="s">
        <v>611</v>
      </c>
      <c r="R222" s="449" t="s">
        <v>67</v>
      </c>
      <c r="S222" s="143"/>
      <c r="U222" s="145">
        <f t="shared" ref="U222" si="1115">M222</f>
        <v>3</v>
      </c>
      <c r="V222" s="145">
        <f t="shared" ref="V222" si="1116">IF(N222="OUI",1,IF(N222="NON",0,IF(N222="Non Mesuré","",0)))</f>
        <v>1</v>
      </c>
      <c r="W222" s="145">
        <f t="shared" ref="W222" si="1117">IF(N222&lt;&gt;"Non Mesuré",U222*V222,"")</f>
        <v>3</v>
      </c>
      <c r="X222" s="145"/>
      <c r="Y222" s="145">
        <f t="shared" ref="Y222" si="1118">IF(N222="Non Mesuré",U222,0)</f>
        <v>0</v>
      </c>
      <c r="Z222" s="145"/>
      <c r="AA222" s="145">
        <f t="shared" ref="AA222" si="1119">U222-Y222</f>
        <v>3</v>
      </c>
      <c r="AB222" s="145"/>
      <c r="AC222" s="146"/>
      <c r="AD222" s="146"/>
      <c r="AE222" s="147">
        <f t="shared" ref="AE222" si="1120">IF(G222=1,W222,"")</f>
        <v>3</v>
      </c>
      <c r="AF222" s="147"/>
      <c r="AG222" s="147">
        <f t="shared" ref="AG222" si="1121">IF(G222=1,Y222,"")</f>
        <v>0</v>
      </c>
      <c r="AH222" s="147"/>
      <c r="AI222" s="147">
        <f t="shared" ref="AI222" si="1122">IF(G222=1,AA222,"")</f>
        <v>3</v>
      </c>
      <c r="AJ222" s="148"/>
      <c r="AK222" s="149"/>
      <c r="AL222" s="147"/>
      <c r="AM222" s="147" t="str">
        <f t="shared" ref="AM222" si="1123">IF(G222=2,W222,"")</f>
        <v/>
      </c>
      <c r="AN222" s="147"/>
      <c r="AO222" s="147" t="str">
        <f t="shared" ref="AO222" si="1124">IF(G222=2,Y222,"")</f>
        <v/>
      </c>
      <c r="AP222" s="147"/>
      <c r="AQ222" s="147" t="str">
        <f t="shared" ref="AQ222" si="1125">IF(G222=2,AA222,"")</f>
        <v/>
      </c>
      <c r="AR222" s="148"/>
      <c r="AS222" s="149"/>
      <c r="AT222" s="147"/>
      <c r="AU222" s="147" t="str">
        <f t="shared" ref="AU222" si="1126">IF(G222=3,W222,"")</f>
        <v/>
      </c>
      <c r="AV222" s="147"/>
      <c r="AW222" s="147" t="str">
        <f t="shared" ref="AW222" si="1127">IF(G222=3,Y222,"")</f>
        <v/>
      </c>
      <c r="AX222" s="147"/>
      <c r="AY222" s="147" t="str">
        <f t="shared" ref="AY222" si="1128">IF(G222=3,AA222,"")</f>
        <v/>
      </c>
      <c r="AZ222" s="148"/>
      <c r="BA222" s="149"/>
      <c r="BB222" s="147"/>
      <c r="BC222" s="147" t="str">
        <f t="shared" ref="BC222" si="1129">IF(G222=4,W222,"")</f>
        <v/>
      </c>
      <c r="BD222" s="147"/>
      <c r="BE222" s="147" t="str">
        <f t="shared" ref="BE222" si="1130">IF(G222=4,Y222,"")</f>
        <v/>
      </c>
      <c r="BF222" s="147"/>
      <c r="BG222" s="147" t="str">
        <f t="shared" ref="BG222" si="1131">IF(G222=4,AA222,"")</f>
        <v/>
      </c>
      <c r="BH222" s="148"/>
      <c r="BI222" s="149"/>
      <c r="BJ222" s="145"/>
      <c r="BK222" s="147" t="str">
        <f t="shared" ref="BK222" si="1132">IF(G222=5,W222,"")</f>
        <v/>
      </c>
      <c r="BL222" s="147"/>
      <c r="BM222" s="147" t="str">
        <f t="shared" ref="BM222" si="1133">IF(G222=5,Y222,"")</f>
        <v/>
      </c>
      <c r="BN222" s="147"/>
      <c r="BO222" s="147" t="str">
        <f t="shared" ref="BO222" si="1134">IF(G222=5,AA222,"")</f>
        <v/>
      </c>
      <c r="BP222" s="148"/>
      <c r="BQ222" s="149"/>
      <c r="BR222" s="145"/>
      <c r="BS222" s="147" t="str">
        <f t="shared" si="1064"/>
        <v/>
      </c>
      <c r="BT222" s="147"/>
      <c r="BU222" s="147" t="str">
        <f t="shared" si="1065"/>
        <v/>
      </c>
      <c r="BV222" s="147"/>
      <c r="BW222" s="147" t="str">
        <f t="shared" si="1066"/>
        <v/>
      </c>
      <c r="BX222" s="148"/>
      <c r="BY222" s="149"/>
      <c r="BZ222" s="150"/>
      <c r="CA222" s="147" t="str">
        <f t="shared" si="1067"/>
        <v/>
      </c>
      <c r="CB222" s="147"/>
      <c r="CC222" s="147" t="str">
        <f t="shared" si="1068"/>
        <v/>
      </c>
      <c r="CD222" s="147"/>
      <c r="CE222" s="147" t="str">
        <f t="shared" si="1069"/>
        <v/>
      </c>
      <c r="CF222" s="148"/>
      <c r="CG222" s="144"/>
      <c r="CH222" s="144"/>
      <c r="CI222" s="147" t="str">
        <f t="shared" si="1070"/>
        <v/>
      </c>
      <c r="CJ222" s="147"/>
      <c r="CK222" s="147" t="str">
        <f t="shared" si="1071"/>
        <v/>
      </c>
      <c r="CL222" s="147"/>
      <c r="CM222" s="147" t="str">
        <f t="shared" si="1072"/>
        <v/>
      </c>
      <c r="CN222" s="148"/>
      <c r="CO222" s="144"/>
      <c r="CP222" s="144"/>
      <c r="CQ222" s="144"/>
    </row>
    <row r="223" spans="1:95" s="187" customFormat="1" ht="35.25" customHeight="1" x14ac:dyDescent="0.2">
      <c r="A223" s="139"/>
      <c r="B223" s="139" t="s">
        <v>64</v>
      </c>
      <c r="C223" s="111" t="str">
        <f t="shared" si="1114"/>
        <v>7 - LES ESPACES ET SERVICES COMMUNS</v>
      </c>
      <c r="D223" s="245" t="s">
        <v>602</v>
      </c>
      <c r="E223" s="110" t="s">
        <v>68</v>
      </c>
      <c r="F223" s="110">
        <f>VLOOKUP(H223,Feuil1!A$1:B$5,2,0)</f>
        <v>0.1</v>
      </c>
      <c r="G223" s="139">
        <f>IF(H223="Information et Communication",1,IF(H223="Savoir-faire Savoir-être",2,IF(H223="Confort et hygiène",3,IF(H223="Qualité de la prestation",5,IF(H223="Développement Durable",4)))))</f>
        <v>1</v>
      </c>
      <c r="H223" s="140" t="s">
        <v>56</v>
      </c>
      <c r="I223" s="141" t="s">
        <v>372</v>
      </c>
      <c r="J223" s="142">
        <v>42</v>
      </c>
      <c r="K223" s="142">
        <f>IF(J223&lt;&gt;"",MAX(K$1:K222)+1,"")</f>
        <v>186</v>
      </c>
      <c r="L223" s="455" t="s">
        <v>605</v>
      </c>
      <c r="M223" s="456">
        <v>3</v>
      </c>
      <c r="N223" s="434" t="str">
        <f>IF('RESULTAT GLOBAL'!D$23="NON","Non Mesuré","OUI")</f>
        <v>OUI</v>
      </c>
      <c r="O223" s="458" t="str">
        <f>IF('RESULTAT GLOBAL'!D$23="NON","Cet établissement n'est pas un bistrot de pays","")</f>
        <v/>
      </c>
      <c r="P223" s="459" t="str">
        <f t="shared" si="1043"/>
        <v/>
      </c>
      <c r="Q223" s="460" t="s">
        <v>606</v>
      </c>
      <c r="R223" s="449" t="s">
        <v>67</v>
      </c>
      <c r="S223" s="143"/>
      <c r="U223" s="145">
        <f t="shared" si="1094"/>
        <v>3</v>
      </c>
      <c r="V223" s="145">
        <f t="shared" si="1095"/>
        <v>1</v>
      </c>
      <c r="W223" s="145">
        <f t="shared" si="1096"/>
        <v>3</v>
      </c>
      <c r="X223" s="145"/>
      <c r="Y223" s="145">
        <f t="shared" si="1097"/>
        <v>0</v>
      </c>
      <c r="Z223" s="145"/>
      <c r="AA223" s="145">
        <f t="shared" si="1098"/>
        <v>3</v>
      </c>
      <c r="AB223" s="145"/>
      <c r="AC223" s="146"/>
      <c r="AD223" s="146"/>
      <c r="AE223" s="147">
        <f t="shared" si="1099"/>
        <v>3</v>
      </c>
      <c r="AF223" s="147"/>
      <c r="AG223" s="147">
        <f t="shared" si="1100"/>
        <v>0</v>
      </c>
      <c r="AH223" s="147"/>
      <c r="AI223" s="147">
        <f t="shared" si="1101"/>
        <v>3</v>
      </c>
      <c r="AJ223" s="148"/>
      <c r="AK223" s="149"/>
      <c r="AL223" s="147"/>
      <c r="AM223" s="147" t="str">
        <f t="shared" si="1102"/>
        <v/>
      </c>
      <c r="AN223" s="147"/>
      <c r="AO223" s="147" t="str">
        <f t="shared" si="1103"/>
        <v/>
      </c>
      <c r="AP223" s="147"/>
      <c r="AQ223" s="147" t="str">
        <f t="shared" si="1104"/>
        <v/>
      </c>
      <c r="AR223" s="148"/>
      <c r="AS223" s="149"/>
      <c r="AT223" s="147"/>
      <c r="AU223" s="147" t="str">
        <f t="shared" si="1105"/>
        <v/>
      </c>
      <c r="AV223" s="147"/>
      <c r="AW223" s="147" t="str">
        <f t="shared" si="1106"/>
        <v/>
      </c>
      <c r="AX223" s="147"/>
      <c r="AY223" s="147" t="str">
        <f t="shared" si="1107"/>
        <v/>
      </c>
      <c r="AZ223" s="148"/>
      <c r="BA223" s="149"/>
      <c r="BB223" s="147"/>
      <c r="BC223" s="147" t="str">
        <f t="shared" si="1108"/>
        <v/>
      </c>
      <c r="BD223" s="147"/>
      <c r="BE223" s="147" t="str">
        <f t="shared" si="1109"/>
        <v/>
      </c>
      <c r="BF223" s="147"/>
      <c r="BG223" s="147" t="str">
        <f t="shared" si="1110"/>
        <v/>
      </c>
      <c r="BH223" s="148"/>
      <c r="BI223" s="149"/>
      <c r="BJ223" s="145"/>
      <c r="BK223" s="147" t="str">
        <f t="shared" si="1111"/>
        <v/>
      </c>
      <c r="BL223" s="147"/>
      <c r="BM223" s="147" t="str">
        <f t="shared" si="1112"/>
        <v/>
      </c>
      <c r="BN223" s="147"/>
      <c r="BO223" s="147" t="str">
        <f t="shared" si="1113"/>
        <v/>
      </c>
      <c r="BP223" s="148"/>
      <c r="BQ223" s="149"/>
      <c r="BR223" s="145"/>
      <c r="BS223" s="147" t="str">
        <f t="shared" ref="BS223" si="1135">IF(A223=31,W223,"")</f>
        <v/>
      </c>
      <c r="BT223" s="147"/>
      <c r="BU223" s="147" t="str">
        <f t="shared" ref="BU223" si="1136">IF(A223=31,Y223,"")</f>
        <v/>
      </c>
      <c r="BV223" s="147"/>
      <c r="BW223" s="147" t="str">
        <f t="shared" ref="BW223" si="1137">IF(A223=31,AA223,"")</f>
        <v/>
      </c>
      <c r="BX223" s="148"/>
      <c r="BY223" s="149"/>
      <c r="BZ223" s="150"/>
      <c r="CA223" s="147" t="str">
        <f t="shared" ref="CA223" si="1138">IF(A223=32,W223,"")</f>
        <v/>
      </c>
      <c r="CB223" s="147"/>
      <c r="CC223" s="147" t="str">
        <f t="shared" ref="CC223" si="1139">IF(A223=32,Y223,"")</f>
        <v/>
      </c>
      <c r="CD223" s="147"/>
      <c r="CE223" s="147" t="str">
        <f t="shared" ref="CE223" si="1140">IF(A223=32,AA223,"")</f>
        <v/>
      </c>
      <c r="CF223" s="148"/>
      <c r="CG223" s="144"/>
      <c r="CH223" s="144"/>
      <c r="CI223" s="147" t="str">
        <f t="shared" ref="CI223" si="1141">IF(A223=33,W223,"")</f>
        <v/>
      </c>
      <c r="CJ223" s="147"/>
      <c r="CK223" s="147" t="str">
        <f t="shared" ref="CK223" si="1142">IF(A223=33,Y223,"")</f>
        <v/>
      </c>
      <c r="CL223" s="147"/>
      <c r="CM223" s="147" t="str">
        <f t="shared" ref="CM223" si="1143">IF(A223=33,AA223,"")</f>
        <v/>
      </c>
      <c r="CN223" s="148"/>
      <c r="CO223" s="144"/>
      <c r="CP223" s="144"/>
      <c r="CQ223" s="144"/>
    </row>
    <row r="224" spans="1:95" s="187" customFormat="1" ht="35.25" customHeight="1" x14ac:dyDescent="0.2">
      <c r="A224" s="139"/>
      <c r="B224" s="139" t="s">
        <v>64</v>
      </c>
      <c r="C224" s="111" t="str">
        <f t="shared" si="1114"/>
        <v>7 - LES ESPACES ET SERVICES COMMUNS</v>
      </c>
      <c r="D224" s="245" t="s">
        <v>602</v>
      </c>
      <c r="E224" s="110" t="s">
        <v>68</v>
      </c>
      <c r="F224" s="110">
        <f>VLOOKUP(H224,Feuil1!A$1:B$5,2,0)</f>
        <v>0.1</v>
      </c>
      <c r="G224" s="139">
        <f>IF(H224="Information et Communication",1,IF(H224="Savoir-faire Savoir-être",2,IF(H224="Confort et hygiène",3,IF(H224="Qualité de la prestation",5,IF(H224="Développement Durable",4)))))</f>
        <v>4</v>
      </c>
      <c r="H224" s="180" t="s">
        <v>96</v>
      </c>
      <c r="I224" s="141" t="s">
        <v>372</v>
      </c>
      <c r="J224" s="142">
        <v>42</v>
      </c>
      <c r="K224" s="142">
        <f>IF(J224&lt;&gt;"",MAX(K$1:K223)+1,"")</f>
        <v>187</v>
      </c>
      <c r="L224" s="461" t="s">
        <v>627</v>
      </c>
      <c r="M224" s="438">
        <v>3</v>
      </c>
      <c r="N224" s="439" t="str">
        <f>IF('RESULTAT GLOBAL'!D$23="NON","Non Mesuré","OUI")</f>
        <v>OUI</v>
      </c>
      <c r="O224" s="442" t="str">
        <f>IF('RESULTAT GLOBAL'!D$23="NON","Cet établissement n'est pas un bistrot de pays","")</f>
        <v/>
      </c>
      <c r="P224" s="440" t="str">
        <f t="shared" si="1043"/>
        <v/>
      </c>
      <c r="Q224" s="437" t="s">
        <v>606</v>
      </c>
      <c r="R224" s="449" t="s">
        <v>67</v>
      </c>
      <c r="S224" s="143"/>
      <c r="U224" s="145">
        <f t="shared" ref="U224" si="1144">M224</f>
        <v>3</v>
      </c>
      <c r="V224" s="145">
        <f t="shared" ref="V224" si="1145">IF(N224="OUI",1,IF(N224="NON",0,IF(N224="Non Mesuré","",0)))</f>
        <v>1</v>
      </c>
      <c r="W224" s="145">
        <f t="shared" ref="W224" si="1146">IF(N224&lt;&gt;"Non Mesuré",U224*V224,"")</f>
        <v>3</v>
      </c>
      <c r="X224" s="145"/>
      <c r="Y224" s="145">
        <f t="shared" ref="Y224" si="1147">IF(N224="Non Mesuré",U224,0)</f>
        <v>0</v>
      </c>
      <c r="Z224" s="145"/>
      <c r="AA224" s="145">
        <f t="shared" ref="AA224" si="1148">U224-Y224</f>
        <v>3</v>
      </c>
      <c r="AB224" s="145"/>
      <c r="AC224" s="146"/>
      <c r="AD224" s="146"/>
      <c r="AE224" s="147" t="str">
        <f t="shared" ref="AE224" si="1149">IF(G224=1,W224,"")</f>
        <v/>
      </c>
      <c r="AF224" s="147"/>
      <c r="AG224" s="147" t="str">
        <f t="shared" ref="AG224" si="1150">IF(G224=1,Y224,"")</f>
        <v/>
      </c>
      <c r="AH224" s="147"/>
      <c r="AI224" s="147" t="str">
        <f t="shared" ref="AI224" si="1151">IF(G224=1,AA224,"")</f>
        <v/>
      </c>
      <c r="AJ224" s="148"/>
      <c r="AK224" s="149"/>
      <c r="AL224" s="147"/>
      <c r="AM224" s="147" t="str">
        <f t="shared" ref="AM224" si="1152">IF(G224=2,W224,"")</f>
        <v/>
      </c>
      <c r="AN224" s="147"/>
      <c r="AO224" s="147" t="str">
        <f t="shared" ref="AO224" si="1153">IF(G224=2,Y224,"")</f>
        <v/>
      </c>
      <c r="AP224" s="147"/>
      <c r="AQ224" s="147" t="str">
        <f t="shared" ref="AQ224" si="1154">IF(G224=2,AA224,"")</f>
        <v/>
      </c>
      <c r="AR224" s="148"/>
      <c r="AS224" s="149"/>
      <c r="AT224" s="147"/>
      <c r="AU224" s="147" t="str">
        <f t="shared" ref="AU224" si="1155">IF(G224=3,W224,"")</f>
        <v/>
      </c>
      <c r="AV224" s="147"/>
      <c r="AW224" s="147" t="str">
        <f t="shared" ref="AW224" si="1156">IF(G224=3,Y224,"")</f>
        <v/>
      </c>
      <c r="AX224" s="147"/>
      <c r="AY224" s="147" t="str">
        <f t="shared" ref="AY224" si="1157">IF(G224=3,AA224,"")</f>
        <v/>
      </c>
      <c r="AZ224" s="148"/>
      <c r="BA224" s="149"/>
      <c r="BB224" s="147"/>
      <c r="BC224" s="147">
        <f t="shared" ref="BC224" si="1158">IF(G224=4,W224,"")</f>
        <v>3</v>
      </c>
      <c r="BD224" s="147"/>
      <c r="BE224" s="147">
        <f t="shared" ref="BE224" si="1159">IF(G224=4,Y224,"")</f>
        <v>0</v>
      </c>
      <c r="BF224" s="147"/>
      <c r="BG224" s="147">
        <f t="shared" ref="BG224" si="1160">IF(G224=4,AA224,"")</f>
        <v>3</v>
      </c>
      <c r="BH224" s="148"/>
      <c r="BI224" s="149"/>
      <c r="BJ224" s="145"/>
      <c r="BK224" s="147" t="str">
        <f t="shared" ref="BK224" si="1161">IF(G224=5,W224,"")</f>
        <v/>
      </c>
      <c r="BL224" s="147"/>
      <c r="BM224" s="147" t="str">
        <f t="shared" ref="BM224" si="1162">IF(G224=5,Y224,"")</f>
        <v/>
      </c>
      <c r="BN224" s="147"/>
      <c r="BO224" s="147" t="str">
        <f t="shared" ref="BO224" si="1163">IF(G224=5,AA224,"")</f>
        <v/>
      </c>
      <c r="BP224" s="148"/>
      <c r="BQ224" s="149"/>
      <c r="BR224" s="145"/>
      <c r="BS224" s="147" t="str">
        <f t="shared" ref="BS224" si="1164">IF(A224=31,W224,"")</f>
        <v/>
      </c>
      <c r="BT224" s="147"/>
      <c r="BU224" s="147" t="str">
        <f t="shared" ref="BU224" si="1165">IF(A224=31,Y224,"")</f>
        <v/>
      </c>
      <c r="BV224" s="147"/>
      <c r="BW224" s="147" t="str">
        <f t="shared" ref="BW224" si="1166">IF(A224=31,AA224,"")</f>
        <v/>
      </c>
      <c r="BX224" s="148"/>
      <c r="BY224" s="149"/>
      <c r="BZ224" s="150"/>
      <c r="CA224" s="147" t="str">
        <f t="shared" ref="CA224" si="1167">IF(A224=32,W224,"")</f>
        <v/>
      </c>
      <c r="CB224" s="147"/>
      <c r="CC224" s="147" t="str">
        <f t="shared" ref="CC224" si="1168">IF(A224=32,Y224,"")</f>
        <v/>
      </c>
      <c r="CD224" s="147"/>
      <c r="CE224" s="147" t="str">
        <f t="shared" ref="CE224" si="1169">IF(A224=32,AA224,"")</f>
        <v/>
      </c>
      <c r="CF224" s="148"/>
      <c r="CG224" s="144"/>
      <c r="CH224" s="144"/>
      <c r="CI224" s="147" t="str">
        <f t="shared" ref="CI224" si="1170">IF(A224=33,W224,"")</f>
        <v/>
      </c>
      <c r="CJ224" s="147"/>
      <c r="CK224" s="147" t="str">
        <f t="shared" ref="CK224" si="1171">IF(A224=33,Y224,"")</f>
        <v/>
      </c>
      <c r="CL224" s="147"/>
      <c r="CM224" s="147" t="str">
        <f t="shared" ref="CM224" si="1172">IF(A224=33,AA224,"")</f>
        <v/>
      </c>
      <c r="CN224" s="148"/>
      <c r="CO224" s="144"/>
      <c r="CP224" s="144"/>
      <c r="CQ224" s="144"/>
    </row>
    <row r="225" spans="1:95" s="137" customFormat="1" ht="18" customHeight="1" x14ac:dyDescent="0.25">
      <c r="A225" s="110"/>
      <c r="B225" s="110"/>
      <c r="C225" s="111" t="str">
        <f t="shared" si="1114"/>
        <v>7 - LES ESPACES ET SERVICES COMMUNS</v>
      </c>
      <c r="D225" s="245" t="str">
        <f t="shared" ref="D225:D231" si="1173">L$225</f>
        <v>La prise en charge des enfants</v>
      </c>
      <c r="E225" s="110"/>
      <c r="F225" s="110" t="e">
        <f>VLOOKUP(H225,Feuil1!A$1:B$5,2,0)</f>
        <v>#N/A</v>
      </c>
      <c r="G225" s="110"/>
      <c r="H225" s="186"/>
      <c r="I225" s="183"/>
      <c r="J225" s="153"/>
      <c r="K225" s="142" t="str">
        <f>IF(J225&lt;&gt;"",MAX(K$1:K224)+1,"")</f>
        <v/>
      </c>
      <c r="L225" s="184" t="s">
        <v>391</v>
      </c>
      <c r="M225" s="135"/>
      <c r="N225" s="240"/>
      <c r="O225" s="300"/>
      <c r="P225" s="238" t="str">
        <f t="shared" si="1043"/>
        <v/>
      </c>
      <c r="Q225" s="185"/>
      <c r="R225" s="309"/>
      <c r="S225" s="185"/>
      <c r="U225" s="191"/>
      <c r="V225" s="191"/>
      <c r="W225" s="191"/>
      <c r="X225" s="191"/>
      <c r="Y225" s="191"/>
      <c r="Z225" s="191"/>
      <c r="AA225" s="191"/>
      <c r="AB225" s="191"/>
      <c r="AC225" s="192"/>
      <c r="AD225" s="192"/>
      <c r="AE225" s="193"/>
      <c r="AF225" s="193"/>
      <c r="AG225" s="193"/>
      <c r="AH225" s="193"/>
      <c r="AI225" s="193"/>
      <c r="AJ225" s="194"/>
      <c r="AK225" s="195"/>
      <c r="AL225" s="193"/>
      <c r="AM225" s="193"/>
      <c r="AN225" s="193"/>
      <c r="AO225" s="193"/>
      <c r="AP225" s="193"/>
      <c r="AQ225" s="193"/>
      <c r="AR225" s="194"/>
      <c r="AS225" s="195"/>
      <c r="AT225" s="193"/>
      <c r="AU225" s="193"/>
      <c r="AV225" s="193"/>
      <c r="AW225" s="193"/>
      <c r="AX225" s="193"/>
      <c r="AY225" s="193"/>
      <c r="AZ225" s="194"/>
      <c r="BA225" s="195"/>
      <c r="BB225" s="193"/>
      <c r="BC225" s="193"/>
      <c r="BD225" s="193"/>
      <c r="BE225" s="193"/>
      <c r="BF225" s="193"/>
      <c r="BG225" s="193"/>
      <c r="BH225" s="194"/>
      <c r="BI225" s="195"/>
      <c r="BJ225" s="191"/>
      <c r="BK225" s="193"/>
      <c r="BL225" s="193"/>
      <c r="BM225" s="193"/>
      <c r="BN225" s="193"/>
      <c r="BO225" s="193"/>
      <c r="BP225" s="194"/>
      <c r="BQ225" s="195"/>
      <c r="BR225" s="191"/>
      <c r="BS225" s="193" t="str">
        <f t="shared" si="1064"/>
        <v/>
      </c>
      <c r="BT225" s="193"/>
      <c r="BU225" s="193" t="str">
        <f t="shared" si="1065"/>
        <v/>
      </c>
      <c r="BV225" s="193"/>
      <c r="BW225" s="193" t="str">
        <f t="shared" si="1066"/>
        <v/>
      </c>
      <c r="BX225" s="194"/>
      <c r="BY225" s="195"/>
      <c r="BZ225" s="196"/>
      <c r="CA225" s="193" t="str">
        <f t="shared" si="1067"/>
        <v/>
      </c>
      <c r="CB225" s="193"/>
      <c r="CC225" s="193" t="str">
        <f t="shared" si="1068"/>
        <v/>
      </c>
      <c r="CD225" s="193"/>
      <c r="CE225" s="193" t="str">
        <f t="shared" si="1069"/>
        <v/>
      </c>
      <c r="CF225" s="194"/>
      <c r="CI225" s="193" t="str">
        <f t="shared" si="1070"/>
        <v/>
      </c>
      <c r="CJ225" s="193"/>
      <c r="CK225" s="193" t="str">
        <f t="shared" si="1071"/>
        <v/>
      </c>
      <c r="CL225" s="193"/>
      <c r="CM225" s="193" t="str">
        <f t="shared" si="1072"/>
        <v/>
      </c>
      <c r="CN225" s="194"/>
    </row>
    <row r="226" spans="1:95" s="187" customFormat="1" ht="33" customHeight="1" x14ac:dyDescent="0.2">
      <c r="A226" s="139"/>
      <c r="B226" s="139" t="s">
        <v>64</v>
      </c>
      <c r="C226" s="111" t="str">
        <f t="shared" si="1114"/>
        <v>7 - LES ESPACES ET SERVICES COMMUNS</v>
      </c>
      <c r="D226" s="245" t="str">
        <f t="shared" si="1173"/>
        <v>La prise en charge des enfants</v>
      </c>
      <c r="E226" s="110"/>
      <c r="F226" s="110">
        <f>VLOOKUP(H226,Feuil1!A$1:B$5,2,0)</f>
        <v>0.2</v>
      </c>
      <c r="G226" s="139">
        <f t="shared" ref="G226:G232" si="1174">IF(H226="Information et Communication",1,IF(H226="Savoir-faire Savoir-être",2,IF(H226="Confort et hygiène",3,IF(H226="Qualité de la prestation",5,IF(H226="Développement Durable",4)))))</f>
        <v>5</v>
      </c>
      <c r="H226" s="180" t="s">
        <v>154</v>
      </c>
      <c r="I226" s="141" t="s">
        <v>392</v>
      </c>
      <c r="J226" s="142">
        <v>63</v>
      </c>
      <c r="K226" s="142">
        <f>IF(J226&lt;&gt;"",MAX(K$1:K225)+1,"")</f>
        <v>188</v>
      </c>
      <c r="L226" s="321" t="s">
        <v>393</v>
      </c>
      <c r="M226" s="322">
        <v>1</v>
      </c>
      <c r="N226" s="323" t="s">
        <v>0</v>
      </c>
      <c r="O226" s="324"/>
      <c r="P226" s="325" t="str">
        <f t="shared" si="1043"/>
        <v/>
      </c>
      <c r="Q226" s="321" t="s">
        <v>562</v>
      </c>
      <c r="R226" s="355" t="s">
        <v>67</v>
      </c>
      <c r="S226" s="143"/>
      <c r="U226" s="145">
        <f t="shared" ref="U226:U230" si="1175">M226</f>
        <v>1</v>
      </c>
      <c r="V226" s="145">
        <f t="shared" ref="V226:V228" si="1176">IF(N226="OUI",1,IF(N226="NON",0,IF(N226="Non Mesuré","",0)))</f>
        <v>1</v>
      </c>
      <c r="W226" s="145">
        <f t="shared" ref="W226:W230" si="1177">IF(N226&lt;&gt;"Non Mesuré",U226*V226,"")</f>
        <v>1</v>
      </c>
      <c r="X226" s="145"/>
      <c r="Y226" s="145">
        <f t="shared" ref="Y226:Y230" si="1178">IF(N226="Non Mesuré",U226,0)</f>
        <v>0</v>
      </c>
      <c r="Z226" s="145"/>
      <c r="AA226" s="145">
        <f t="shared" ref="AA226:AA230" si="1179">U226-Y226</f>
        <v>1</v>
      </c>
      <c r="AB226" s="145"/>
      <c r="AC226" s="146"/>
      <c r="AD226" s="146"/>
      <c r="AE226" s="147" t="str">
        <f t="shared" ref="AE226:AE230" si="1180">IF(G226=1,W226,"")</f>
        <v/>
      </c>
      <c r="AF226" s="147"/>
      <c r="AG226" s="147" t="str">
        <f t="shared" ref="AG226:AG230" si="1181">IF(G226=1,Y226,"")</f>
        <v/>
      </c>
      <c r="AH226" s="147"/>
      <c r="AI226" s="147" t="str">
        <f t="shared" ref="AI226:AI230" si="1182">IF(G226=1,AA226,"")</f>
        <v/>
      </c>
      <c r="AJ226" s="148"/>
      <c r="AK226" s="149"/>
      <c r="AL226" s="147"/>
      <c r="AM226" s="147" t="str">
        <f t="shared" ref="AM226:AM230" si="1183">IF(G226=2,W226,"")</f>
        <v/>
      </c>
      <c r="AN226" s="147"/>
      <c r="AO226" s="147" t="str">
        <f t="shared" ref="AO226:AO230" si="1184">IF(G226=2,Y226,"")</f>
        <v/>
      </c>
      <c r="AP226" s="147"/>
      <c r="AQ226" s="147" t="str">
        <f t="shared" ref="AQ226:AQ230" si="1185">IF(G226=2,AA226,"")</f>
        <v/>
      </c>
      <c r="AR226" s="148"/>
      <c r="AS226" s="149"/>
      <c r="AT226" s="147"/>
      <c r="AU226" s="147" t="str">
        <f t="shared" ref="AU226:AU230" si="1186">IF(G226=3,W226,"")</f>
        <v/>
      </c>
      <c r="AV226" s="147"/>
      <c r="AW226" s="147" t="str">
        <f t="shared" ref="AW226:AW230" si="1187">IF(G226=3,Y226,"")</f>
        <v/>
      </c>
      <c r="AX226" s="147"/>
      <c r="AY226" s="147" t="str">
        <f t="shared" ref="AY226:AY230" si="1188">IF(G226=3,AA226,"")</f>
        <v/>
      </c>
      <c r="AZ226" s="148"/>
      <c r="BA226" s="149"/>
      <c r="BB226" s="147"/>
      <c r="BC226" s="147" t="str">
        <f t="shared" ref="BC226:BC230" si="1189">IF(G226=4,W226,"")</f>
        <v/>
      </c>
      <c r="BD226" s="147"/>
      <c r="BE226" s="147" t="str">
        <f t="shared" ref="BE226:BE230" si="1190">IF(G226=4,Y226,"")</f>
        <v/>
      </c>
      <c r="BF226" s="147"/>
      <c r="BG226" s="147" t="str">
        <f t="shared" ref="BG226:BG230" si="1191">IF(G226=4,AA226,"")</f>
        <v/>
      </c>
      <c r="BH226" s="148"/>
      <c r="BI226" s="149"/>
      <c r="BJ226" s="145"/>
      <c r="BK226" s="147">
        <f t="shared" ref="BK226:BK230" si="1192">IF(G226=5,W226,"")</f>
        <v>1</v>
      </c>
      <c r="BL226" s="147"/>
      <c r="BM226" s="147">
        <f t="shared" ref="BM226:BM230" si="1193">IF(G226=5,Y226,"")</f>
        <v>0</v>
      </c>
      <c r="BN226" s="147"/>
      <c r="BO226" s="147">
        <f t="shared" ref="BO226:BO230" si="1194">IF(G226=5,AA226,"")</f>
        <v>1</v>
      </c>
      <c r="BP226" s="148"/>
      <c r="BQ226" s="149"/>
      <c r="BR226" s="145"/>
      <c r="BS226" s="147" t="str">
        <f t="shared" si="1064"/>
        <v/>
      </c>
      <c r="BT226" s="147"/>
      <c r="BU226" s="147" t="str">
        <f t="shared" si="1065"/>
        <v/>
      </c>
      <c r="BV226" s="147"/>
      <c r="BW226" s="147" t="str">
        <f t="shared" si="1066"/>
        <v/>
      </c>
      <c r="BX226" s="148"/>
      <c r="BY226" s="149"/>
      <c r="BZ226" s="150"/>
      <c r="CA226" s="147" t="str">
        <f t="shared" si="1067"/>
        <v/>
      </c>
      <c r="CB226" s="147"/>
      <c r="CC226" s="147" t="str">
        <f t="shared" si="1068"/>
        <v/>
      </c>
      <c r="CD226" s="147"/>
      <c r="CE226" s="147" t="str">
        <f t="shared" si="1069"/>
        <v/>
      </c>
      <c r="CF226" s="148"/>
      <c r="CG226" s="144"/>
      <c r="CH226" s="144"/>
      <c r="CI226" s="147" t="str">
        <f t="shared" si="1070"/>
        <v/>
      </c>
      <c r="CJ226" s="147"/>
      <c r="CK226" s="147" t="str">
        <f t="shared" si="1071"/>
        <v/>
      </c>
      <c r="CL226" s="147"/>
      <c r="CM226" s="147" t="str">
        <f t="shared" si="1072"/>
        <v/>
      </c>
      <c r="CN226" s="148"/>
      <c r="CO226" s="144"/>
      <c r="CP226" s="144"/>
      <c r="CQ226" s="144"/>
    </row>
    <row r="227" spans="1:95" s="187" customFormat="1" ht="20.25" customHeight="1" x14ac:dyDescent="0.2">
      <c r="A227" s="139">
        <v>33</v>
      </c>
      <c r="B227" s="139" t="s">
        <v>64</v>
      </c>
      <c r="C227" s="111" t="str">
        <f t="shared" si="1114"/>
        <v>7 - LES ESPACES ET SERVICES COMMUNS</v>
      </c>
      <c r="D227" s="245" t="str">
        <f t="shared" si="1173"/>
        <v>La prise en charge des enfants</v>
      </c>
      <c r="E227" s="110"/>
      <c r="F227" s="110">
        <f>VLOOKUP(H227,Feuil1!A$1:B$5,2,0)</f>
        <v>0.25</v>
      </c>
      <c r="G227" s="139">
        <f t="shared" si="1174"/>
        <v>3</v>
      </c>
      <c r="H227" s="180" t="s">
        <v>149</v>
      </c>
      <c r="I227" s="141" t="s">
        <v>392</v>
      </c>
      <c r="J227" s="142">
        <v>63</v>
      </c>
      <c r="K227" s="142">
        <f>IF(J227&lt;&gt;"",MAX(K$1:K226)+1,"")</f>
        <v>189</v>
      </c>
      <c r="L227" s="248" t="s">
        <v>394</v>
      </c>
      <c r="M227" s="259">
        <v>1</v>
      </c>
      <c r="N227" s="250" t="s">
        <v>0</v>
      </c>
      <c r="O227" s="345"/>
      <c r="P227" s="346" t="str">
        <f t="shared" si="1043"/>
        <v/>
      </c>
      <c r="Q227" s="248" t="s">
        <v>395</v>
      </c>
      <c r="R227" s="260" t="s">
        <v>67</v>
      </c>
      <c r="S227" s="143"/>
      <c r="U227" s="145">
        <f t="shared" si="1175"/>
        <v>1</v>
      </c>
      <c r="V227" s="145">
        <f t="shared" si="1176"/>
        <v>1</v>
      </c>
      <c r="W227" s="145">
        <f t="shared" si="1177"/>
        <v>1</v>
      </c>
      <c r="X227" s="145"/>
      <c r="Y227" s="145">
        <f t="shared" si="1178"/>
        <v>0</v>
      </c>
      <c r="Z227" s="145"/>
      <c r="AA227" s="145">
        <f t="shared" si="1179"/>
        <v>1</v>
      </c>
      <c r="AB227" s="145"/>
      <c r="AC227" s="146"/>
      <c r="AD227" s="146"/>
      <c r="AE227" s="147" t="str">
        <f t="shared" si="1180"/>
        <v/>
      </c>
      <c r="AF227" s="147"/>
      <c r="AG227" s="147" t="str">
        <f t="shared" si="1181"/>
        <v/>
      </c>
      <c r="AH227" s="147"/>
      <c r="AI227" s="147" t="str">
        <f t="shared" si="1182"/>
        <v/>
      </c>
      <c r="AJ227" s="148"/>
      <c r="AK227" s="149"/>
      <c r="AL227" s="147"/>
      <c r="AM227" s="147" t="str">
        <f t="shared" si="1183"/>
        <v/>
      </c>
      <c r="AN227" s="147"/>
      <c r="AO227" s="147" t="str">
        <f t="shared" si="1184"/>
        <v/>
      </c>
      <c r="AP227" s="147"/>
      <c r="AQ227" s="147" t="str">
        <f t="shared" si="1185"/>
        <v/>
      </c>
      <c r="AR227" s="148"/>
      <c r="AS227" s="149"/>
      <c r="AT227" s="147"/>
      <c r="AU227" s="147">
        <f t="shared" si="1186"/>
        <v>1</v>
      </c>
      <c r="AV227" s="147"/>
      <c r="AW227" s="147">
        <f t="shared" si="1187"/>
        <v>0</v>
      </c>
      <c r="AX227" s="147"/>
      <c r="AY227" s="147">
        <f t="shared" si="1188"/>
        <v>1</v>
      </c>
      <c r="AZ227" s="148"/>
      <c r="BA227" s="149"/>
      <c r="BB227" s="147"/>
      <c r="BC227" s="147" t="str">
        <f t="shared" si="1189"/>
        <v/>
      </c>
      <c r="BD227" s="147"/>
      <c r="BE227" s="147" t="str">
        <f t="shared" si="1190"/>
        <v/>
      </c>
      <c r="BF227" s="147"/>
      <c r="BG227" s="147" t="str">
        <f t="shared" si="1191"/>
        <v/>
      </c>
      <c r="BH227" s="148"/>
      <c r="BI227" s="149"/>
      <c r="BJ227" s="145"/>
      <c r="BK227" s="147" t="str">
        <f t="shared" si="1192"/>
        <v/>
      </c>
      <c r="BL227" s="147"/>
      <c r="BM227" s="147" t="str">
        <f t="shared" si="1193"/>
        <v/>
      </c>
      <c r="BN227" s="147"/>
      <c r="BO227" s="147" t="str">
        <f t="shared" si="1194"/>
        <v/>
      </c>
      <c r="BP227" s="148"/>
      <c r="BQ227" s="149"/>
      <c r="BR227" s="145"/>
      <c r="BS227" s="147" t="str">
        <f t="shared" si="1064"/>
        <v/>
      </c>
      <c r="BT227" s="147"/>
      <c r="BU227" s="147" t="str">
        <f t="shared" si="1065"/>
        <v/>
      </c>
      <c r="BV227" s="147"/>
      <c r="BW227" s="147" t="str">
        <f t="shared" si="1066"/>
        <v/>
      </c>
      <c r="BX227" s="148"/>
      <c r="BY227" s="149"/>
      <c r="BZ227" s="150"/>
      <c r="CA227" s="147" t="str">
        <f t="shared" si="1067"/>
        <v/>
      </c>
      <c r="CB227" s="147"/>
      <c r="CC227" s="147" t="str">
        <f t="shared" si="1068"/>
        <v/>
      </c>
      <c r="CD227" s="147"/>
      <c r="CE227" s="147" t="str">
        <f t="shared" si="1069"/>
        <v/>
      </c>
      <c r="CF227" s="148"/>
      <c r="CG227" s="144"/>
      <c r="CH227" s="144"/>
      <c r="CI227" s="147">
        <f t="shared" si="1070"/>
        <v>1</v>
      </c>
      <c r="CJ227" s="147"/>
      <c r="CK227" s="147">
        <f t="shared" si="1071"/>
        <v>0</v>
      </c>
      <c r="CL227" s="147"/>
      <c r="CM227" s="147">
        <f t="shared" si="1072"/>
        <v>1</v>
      </c>
      <c r="CN227" s="148"/>
      <c r="CO227" s="144"/>
      <c r="CP227" s="144"/>
      <c r="CQ227" s="144"/>
    </row>
    <row r="228" spans="1:95" s="187" customFormat="1" ht="20.25" customHeight="1" x14ac:dyDescent="0.2">
      <c r="A228" s="139">
        <v>33</v>
      </c>
      <c r="B228" s="139" t="s">
        <v>64</v>
      </c>
      <c r="C228" s="111" t="str">
        <f t="shared" si="1114"/>
        <v>7 - LES ESPACES ET SERVICES COMMUNS</v>
      </c>
      <c r="D228" s="245" t="str">
        <f t="shared" si="1173"/>
        <v>La prise en charge des enfants</v>
      </c>
      <c r="E228" s="110"/>
      <c r="F228" s="110">
        <f>VLOOKUP(H228,Feuil1!A$1:B$5,2,0)</f>
        <v>0.2</v>
      </c>
      <c r="G228" s="139">
        <f t="shared" si="1174"/>
        <v>5</v>
      </c>
      <c r="H228" s="180" t="s">
        <v>154</v>
      </c>
      <c r="I228" s="141" t="s">
        <v>392</v>
      </c>
      <c r="J228" s="142">
        <v>63</v>
      </c>
      <c r="K228" s="142">
        <f>IF(J228&lt;&gt;"",MAX(K$1:K227)+1,"")</f>
        <v>190</v>
      </c>
      <c r="L228" s="248" t="s">
        <v>396</v>
      </c>
      <c r="M228" s="259">
        <v>1</v>
      </c>
      <c r="N228" s="250" t="s">
        <v>0</v>
      </c>
      <c r="O228" s="345"/>
      <c r="P228" s="346" t="str">
        <f t="shared" si="1043"/>
        <v/>
      </c>
      <c r="Q228" s="248" t="s">
        <v>397</v>
      </c>
      <c r="R228" s="260" t="s">
        <v>67</v>
      </c>
      <c r="S228" s="143"/>
      <c r="U228" s="145">
        <f t="shared" si="1175"/>
        <v>1</v>
      </c>
      <c r="V228" s="145">
        <f t="shared" si="1176"/>
        <v>1</v>
      </c>
      <c r="W228" s="145">
        <f t="shared" si="1177"/>
        <v>1</v>
      </c>
      <c r="X228" s="145"/>
      <c r="Y228" s="145">
        <f t="shared" si="1178"/>
        <v>0</v>
      </c>
      <c r="Z228" s="145"/>
      <c r="AA228" s="145">
        <f t="shared" si="1179"/>
        <v>1</v>
      </c>
      <c r="AB228" s="145"/>
      <c r="AC228" s="146"/>
      <c r="AD228" s="146"/>
      <c r="AE228" s="147" t="str">
        <f t="shared" si="1180"/>
        <v/>
      </c>
      <c r="AF228" s="147"/>
      <c r="AG228" s="147" t="str">
        <f t="shared" si="1181"/>
        <v/>
      </c>
      <c r="AH228" s="147"/>
      <c r="AI228" s="147" t="str">
        <f t="shared" si="1182"/>
        <v/>
      </c>
      <c r="AJ228" s="148"/>
      <c r="AK228" s="149"/>
      <c r="AL228" s="147"/>
      <c r="AM228" s="147" t="str">
        <f t="shared" si="1183"/>
        <v/>
      </c>
      <c r="AN228" s="147"/>
      <c r="AO228" s="147" t="str">
        <f t="shared" si="1184"/>
        <v/>
      </c>
      <c r="AP228" s="147"/>
      <c r="AQ228" s="147" t="str">
        <f t="shared" si="1185"/>
        <v/>
      </c>
      <c r="AR228" s="148"/>
      <c r="AS228" s="149"/>
      <c r="AT228" s="147"/>
      <c r="AU228" s="147" t="str">
        <f t="shared" si="1186"/>
        <v/>
      </c>
      <c r="AV228" s="147"/>
      <c r="AW228" s="147" t="str">
        <f t="shared" si="1187"/>
        <v/>
      </c>
      <c r="AX228" s="147"/>
      <c r="AY228" s="147" t="str">
        <f t="shared" si="1188"/>
        <v/>
      </c>
      <c r="AZ228" s="148"/>
      <c r="BA228" s="149"/>
      <c r="BB228" s="147"/>
      <c r="BC228" s="147" t="str">
        <f t="shared" si="1189"/>
        <v/>
      </c>
      <c r="BD228" s="147"/>
      <c r="BE228" s="147" t="str">
        <f t="shared" si="1190"/>
        <v/>
      </c>
      <c r="BF228" s="147"/>
      <c r="BG228" s="147" t="str">
        <f t="shared" si="1191"/>
        <v/>
      </c>
      <c r="BH228" s="148"/>
      <c r="BI228" s="149"/>
      <c r="BJ228" s="145"/>
      <c r="BK228" s="147">
        <f t="shared" si="1192"/>
        <v>1</v>
      </c>
      <c r="BL228" s="147"/>
      <c r="BM228" s="147">
        <f t="shared" si="1193"/>
        <v>0</v>
      </c>
      <c r="BN228" s="147"/>
      <c r="BO228" s="147">
        <f t="shared" si="1194"/>
        <v>1</v>
      </c>
      <c r="BP228" s="148"/>
      <c r="BQ228" s="149"/>
      <c r="BR228" s="145"/>
      <c r="BS228" s="147" t="str">
        <f t="shared" si="1064"/>
        <v/>
      </c>
      <c r="BT228" s="147"/>
      <c r="BU228" s="147" t="str">
        <f t="shared" si="1065"/>
        <v/>
      </c>
      <c r="BV228" s="147"/>
      <c r="BW228" s="147" t="str">
        <f t="shared" si="1066"/>
        <v/>
      </c>
      <c r="BX228" s="148"/>
      <c r="BY228" s="149"/>
      <c r="BZ228" s="150"/>
      <c r="CA228" s="147" t="str">
        <f t="shared" si="1067"/>
        <v/>
      </c>
      <c r="CB228" s="147"/>
      <c r="CC228" s="147" t="str">
        <f t="shared" si="1068"/>
        <v/>
      </c>
      <c r="CD228" s="147"/>
      <c r="CE228" s="147" t="str">
        <f t="shared" si="1069"/>
        <v/>
      </c>
      <c r="CF228" s="148"/>
      <c r="CG228" s="144"/>
      <c r="CH228" s="144"/>
      <c r="CI228" s="147">
        <f t="shared" si="1070"/>
        <v>1</v>
      </c>
      <c r="CJ228" s="147"/>
      <c r="CK228" s="147">
        <f t="shared" si="1071"/>
        <v>0</v>
      </c>
      <c r="CL228" s="147"/>
      <c r="CM228" s="147">
        <f t="shared" si="1072"/>
        <v>1</v>
      </c>
      <c r="CN228" s="148"/>
      <c r="CO228" s="144"/>
      <c r="CP228" s="144"/>
      <c r="CQ228" s="144"/>
    </row>
    <row r="229" spans="1:95" s="187" customFormat="1" ht="42.75" customHeight="1" x14ac:dyDescent="0.2">
      <c r="A229" s="139">
        <v>31</v>
      </c>
      <c r="B229" s="139" t="s">
        <v>55</v>
      </c>
      <c r="C229" s="111" t="str">
        <f t="shared" si="1114"/>
        <v>7 - LES ESPACES ET SERVICES COMMUNS</v>
      </c>
      <c r="D229" s="245" t="str">
        <f t="shared" si="1173"/>
        <v>La prise en charge des enfants</v>
      </c>
      <c r="E229" s="110"/>
      <c r="F229" s="110">
        <f>VLOOKUP(H229,Feuil1!A$1:B$5,2,0)</f>
        <v>0.25</v>
      </c>
      <c r="G229" s="139">
        <f t="shared" si="1174"/>
        <v>3</v>
      </c>
      <c r="H229" s="180" t="s">
        <v>149</v>
      </c>
      <c r="I229" s="141" t="s">
        <v>398</v>
      </c>
      <c r="J229" s="142">
        <v>63</v>
      </c>
      <c r="K229" s="142">
        <f>IF(J229&lt;&gt;"",MAX(K$1:K228)+1,"")</f>
        <v>191</v>
      </c>
      <c r="L229" s="248" t="s">
        <v>399</v>
      </c>
      <c r="M229" s="259">
        <v>3</v>
      </c>
      <c r="N229" s="250" t="s">
        <v>70</v>
      </c>
      <c r="O229" s="345"/>
      <c r="P229" s="346" t="str">
        <f t="shared" si="1043"/>
        <v/>
      </c>
      <c r="Q229" s="248" t="s">
        <v>400</v>
      </c>
      <c r="R229" s="260" t="s">
        <v>67</v>
      </c>
      <c r="S229" s="143"/>
      <c r="U229" s="145">
        <f t="shared" si="1175"/>
        <v>3</v>
      </c>
      <c r="V229" s="145">
        <f t="shared" ref="V229:V230" si="1195">IF(N229="Très Satisfaisant",1,IF(N229="Satisfaisant",0.75,IF(N229="Insatisfaisant",0.25,IF(N229="Très Insatisfaisant",0,IF(N229="Non Mesuré","",0)))))</f>
        <v>1</v>
      </c>
      <c r="W229" s="145">
        <f t="shared" si="1177"/>
        <v>3</v>
      </c>
      <c r="X229" s="145"/>
      <c r="Y229" s="145">
        <f t="shared" si="1178"/>
        <v>0</v>
      </c>
      <c r="Z229" s="145"/>
      <c r="AA229" s="145">
        <f t="shared" si="1179"/>
        <v>3</v>
      </c>
      <c r="AB229" s="145"/>
      <c r="AC229" s="151"/>
      <c r="AD229" s="150"/>
      <c r="AE229" s="147" t="str">
        <f t="shared" si="1180"/>
        <v/>
      </c>
      <c r="AF229" s="147"/>
      <c r="AG229" s="147" t="str">
        <f t="shared" si="1181"/>
        <v/>
      </c>
      <c r="AH229" s="147"/>
      <c r="AI229" s="147" t="str">
        <f t="shared" si="1182"/>
        <v/>
      </c>
      <c r="AJ229" s="148"/>
      <c r="AK229" s="149"/>
      <c r="AL229" s="147"/>
      <c r="AM229" s="147" t="str">
        <f t="shared" si="1183"/>
        <v/>
      </c>
      <c r="AN229" s="147"/>
      <c r="AO229" s="147" t="str">
        <f t="shared" si="1184"/>
        <v/>
      </c>
      <c r="AP229" s="147"/>
      <c r="AQ229" s="147" t="str">
        <f t="shared" si="1185"/>
        <v/>
      </c>
      <c r="AR229" s="148"/>
      <c r="AS229" s="149"/>
      <c r="AT229" s="147"/>
      <c r="AU229" s="147">
        <f t="shared" si="1186"/>
        <v>3</v>
      </c>
      <c r="AV229" s="147"/>
      <c r="AW229" s="147">
        <f t="shared" si="1187"/>
        <v>0</v>
      </c>
      <c r="AX229" s="147"/>
      <c r="AY229" s="147">
        <f t="shared" si="1188"/>
        <v>3</v>
      </c>
      <c r="AZ229" s="148"/>
      <c r="BA229" s="149"/>
      <c r="BB229" s="147"/>
      <c r="BC229" s="147" t="str">
        <f t="shared" si="1189"/>
        <v/>
      </c>
      <c r="BD229" s="147"/>
      <c r="BE229" s="147" t="str">
        <f t="shared" si="1190"/>
        <v/>
      </c>
      <c r="BF229" s="147"/>
      <c r="BG229" s="147" t="str">
        <f t="shared" si="1191"/>
        <v/>
      </c>
      <c r="BH229" s="148"/>
      <c r="BI229" s="149"/>
      <c r="BJ229" s="145"/>
      <c r="BK229" s="147" t="str">
        <f t="shared" si="1192"/>
        <v/>
      </c>
      <c r="BL229" s="147"/>
      <c r="BM229" s="147" t="str">
        <f t="shared" si="1193"/>
        <v/>
      </c>
      <c r="BN229" s="147"/>
      <c r="BO229" s="147" t="str">
        <f t="shared" si="1194"/>
        <v/>
      </c>
      <c r="BP229" s="148"/>
      <c r="BQ229" s="149"/>
      <c r="BR229" s="145"/>
      <c r="BS229" s="147">
        <f t="shared" si="1064"/>
        <v>3</v>
      </c>
      <c r="BT229" s="147"/>
      <c r="BU229" s="147">
        <f t="shared" si="1065"/>
        <v>0</v>
      </c>
      <c r="BV229" s="147"/>
      <c r="BW229" s="147">
        <f t="shared" si="1066"/>
        <v>3</v>
      </c>
      <c r="BX229" s="148"/>
      <c r="BY229" s="149"/>
      <c r="BZ229" s="150"/>
      <c r="CA229" s="147" t="str">
        <f t="shared" si="1067"/>
        <v/>
      </c>
      <c r="CB229" s="147"/>
      <c r="CC229" s="147" t="str">
        <f t="shared" si="1068"/>
        <v/>
      </c>
      <c r="CD229" s="147"/>
      <c r="CE229" s="147" t="str">
        <f t="shared" si="1069"/>
        <v/>
      </c>
      <c r="CF229" s="148"/>
      <c r="CG229" s="144"/>
      <c r="CH229" s="144"/>
      <c r="CI229" s="147" t="str">
        <f t="shared" si="1070"/>
        <v/>
      </c>
      <c r="CJ229" s="147"/>
      <c r="CK229" s="147" t="str">
        <f t="shared" si="1071"/>
        <v/>
      </c>
      <c r="CL229" s="147"/>
      <c r="CM229" s="147" t="str">
        <f t="shared" si="1072"/>
        <v/>
      </c>
      <c r="CN229" s="148"/>
      <c r="CO229" s="144"/>
    </row>
    <row r="230" spans="1:95" s="187" customFormat="1" ht="37.5" customHeight="1" x14ac:dyDescent="0.2">
      <c r="A230" s="139">
        <v>32</v>
      </c>
      <c r="B230" s="139" t="s">
        <v>64</v>
      </c>
      <c r="C230" s="111" t="str">
        <f t="shared" si="1114"/>
        <v>7 - LES ESPACES ET SERVICES COMMUNS</v>
      </c>
      <c r="D230" s="245" t="str">
        <f t="shared" si="1173"/>
        <v>La prise en charge des enfants</v>
      </c>
      <c r="E230" s="110"/>
      <c r="F230" s="110">
        <f>VLOOKUP(H230,Feuil1!A$1:B$5,2,0)</f>
        <v>0.25</v>
      </c>
      <c r="G230" s="139">
        <f t="shared" si="1174"/>
        <v>3</v>
      </c>
      <c r="H230" s="180" t="s">
        <v>149</v>
      </c>
      <c r="I230" s="141" t="s">
        <v>398</v>
      </c>
      <c r="J230" s="142">
        <v>63</v>
      </c>
      <c r="K230" s="142">
        <f>IF(J230&lt;&gt;"",MAX(K$1:K229)+1,"")</f>
        <v>192</v>
      </c>
      <c r="L230" s="248" t="s">
        <v>401</v>
      </c>
      <c r="M230" s="259">
        <v>3</v>
      </c>
      <c r="N230" s="250" t="s">
        <v>70</v>
      </c>
      <c r="O230" s="345"/>
      <c r="P230" s="346" t="str">
        <f t="shared" si="1043"/>
        <v/>
      </c>
      <c r="Q230" s="248" t="s">
        <v>402</v>
      </c>
      <c r="R230" s="260" t="s">
        <v>67</v>
      </c>
      <c r="S230" s="143"/>
      <c r="U230" s="145">
        <f t="shared" si="1175"/>
        <v>3</v>
      </c>
      <c r="V230" s="145">
        <f t="shared" si="1195"/>
        <v>1</v>
      </c>
      <c r="W230" s="145">
        <f t="shared" si="1177"/>
        <v>3</v>
      </c>
      <c r="X230" s="145"/>
      <c r="Y230" s="145">
        <f t="shared" si="1178"/>
        <v>0</v>
      </c>
      <c r="Z230" s="145"/>
      <c r="AA230" s="145">
        <f t="shared" si="1179"/>
        <v>3</v>
      </c>
      <c r="AB230" s="145"/>
      <c r="AC230" s="151"/>
      <c r="AD230" s="150"/>
      <c r="AE230" s="147" t="str">
        <f t="shared" si="1180"/>
        <v/>
      </c>
      <c r="AF230" s="147"/>
      <c r="AG230" s="147" t="str">
        <f t="shared" si="1181"/>
        <v/>
      </c>
      <c r="AH230" s="147"/>
      <c r="AI230" s="147" t="str">
        <f t="shared" si="1182"/>
        <v/>
      </c>
      <c r="AJ230" s="148"/>
      <c r="AK230" s="149"/>
      <c r="AL230" s="147"/>
      <c r="AM230" s="147" t="str">
        <f t="shared" si="1183"/>
        <v/>
      </c>
      <c r="AN230" s="147"/>
      <c r="AO230" s="147" t="str">
        <f t="shared" si="1184"/>
        <v/>
      </c>
      <c r="AP230" s="147"/>
      <c r="AQ230" s="147" t="str">
        <f t="shared" si="1185"/>
        <v/>
      </c>
      <c r="AR230" s="148"/>
      <c r="AS230" s="149"/>
      <c r="AT230" s="147"/>
      <c r="AU230" s="147">
        <f t="shared" si="1186"/>
        <v>3</v>
      </c>
      <c r="AV230" s="147"/>
      <c r="AW230" s="147">
        <f t="shared" si="1187"/>
        <v>0</v>
      </c>
      <c r="AX230" s="147"/>
      <c r="AY230" s="147">
        <f t="shared" si="1188"/>
        <v>3</v>
      </c>
      <c r="AZ230" s="148"/>
      <c r="BA230" s="149"/>
      <c r="BB230" s="147"/>
      <c r="BC230" s="147" t="str">
        <f t="shared" si="1189"/>
        <v/>
      </c>
      <c r="BD230" s="147"/>
      <c r="BE230" s="147" t="str">
        <f t="shared" si="1190"/>
        <v/>
      </c>
      <c r="BF230" s="147"/>
      <c r="BG230" s="147" t="str">
        <f t="shared" si="1191"/>
        <v/>
      </c>
      <c r="BH230" s="148"/>
      <c r="BI230" s="149"/>
      <c r="BJ230" s="145"/>
      <c r="BK230" s="147" t="str">
        <f t="shared" si="1192"/>
        <v/>
      </c>
      <c r="BL230" s="147"/>
      <c r="BM230" s="147" t="str">
        <f t="shared" si="1193"/>
        <v/>
      </c>
      <c r="BN230" s="147"/>
      <c r="BO230" s="147" t="str">
        <f t="shared" si="1194"/>
        <v/>
      </c>
      <c r="BP230" s="148"/>
      <c r="BQ230" s="149"/>
      <c r="BR230" s="145"/>
      <c r="BS230" s="147" t="str">
        <f t="shared" si="1064"/>
        <v/>
      </c>
      <c r="BT230" s="147"/>
      <c r="BU230" s="147" t="str">
        <f t="shared" si="1065"/>
        <v/>
      </c>
      <c r="BV230" s="147"/>
      <c r="BW230" s="147" t="str">
        <f t="shared" si="1066"/>
        <v/>
      </c>
      <c r="BX230" s="148"/>
      <c r="BY230" s="149"/>
      <c r="BZ230" s="150"/>
      <c r="CA230" s="147">
        <f t="shared" si="1067"/>
        <v>3</v>
      </c>
      <c r="CB230" s="147"/>
      <c r="CC230" s="147">
        <f t="shared" si="1068"/>
        <v>0</v>
      </c>
      <c r="CD230" s="147"/>
      <c r="CE230" s="147">
        <f t="shared" si="1069"/>
        <v>3</v>
      </c>
      <c r="CF230" s="148"/>
      <c r="CG230" s="144"/>
      <c r="CH230" s="144"/>
      <c r="CI230" s="147" t="str">
        <f t="shared" si="1070"/>
        <v/>
      </c>
      <c r="CJ230" s="147"/>
      <c r="CK230" s="147" t="str">
        <f t="shared" si="1071"/>
        <v/>
      </c>
      <c r="CL230" s="147"/>
      <c r="CM230" s="147" t="str">
        <f t="shared" si="1072"/>
        <v/>
      </c>
      <c r="CN230" s="148"/>
      <c r="CO230" s="144"/>
    </row>
    <row r="231" spans="1:95" s="187" customFormat="1" ht="52.5" customHeight="1" x14ac:dyDescent="0.2">
      <c r="A231" s="139"/>
      <c r="B231" s="139" t="s">
        <v>64</v>
      </c>
      <c r="C231" s="111" t="str">
        <f t="shared" si="1114"/>
        <v>7 - LES ESPACES ET SERVICES COMMUNS</v>
      </c>
      <c r="D231" s="245" t="str">
        <f t="shared" si="1173"/>
        <v>La prise en charge des enfants</v>
      </c>
      <c r="E231" s="110"/>
      <c r="F231" s="110">
        <f>VLOOKUP(H231,Feuil1!A$1:B$5,2,0)</f>
        <v>0.1</v>
      </c>
      <c r="G231" s="139">
        <f t="shared" si="1174"/>
        <v>1</v>
      </c>
      <c r="H231" s="180" t="s">
        <v>56</v>
      </c>
      <c r="I231" s="141" t="s">
        <v>403</v>
      </c>
      <c r="J231" s="142">
        <v>62</v>
      </c>
      <c r="K231" s="142">
        <f>IF(J231&lt;&gt;"",MAX(K$1:K230)+1,"")</f>
        <v>193</v>
      </c>
      <c r="L231" s="450" t="s">
        <v>404</v>
      </c>
      <c r="M231" s="451">
        <v>1</v>
      </c>
      <c r="N231" s="452" t="s">
        <v>0</v>
      </c>
      <c r="O231" s="453"/>
      <c r="P231" s="454" t="str">
        <f t="shared" si="1043"/>
        <v/>
      </c>
      <c r="Q231" s="450" t="s">
        <v>405</v>
      </c>
      <c r="R231" s="348" t="s">
        <v>67</v>
      </c>
      <c r="S231" s="143"/>
      <c r="U231" s="145">
        <f>M231</f>
        <v>1</v>
      </c>
      <c r="V231" s="145">
        <f>IF(N231="OUI",1,IF(N231="NON",0,IF(N231="Non Mesuré","",0)))</f>
        <v>1</v>
      </c>
      <c r="W231" s="145">
        <f>IF(N231&lt;&gt;"Non Mesuré",U231*V231,"")</f>
        <v>1</v>
      </c>
      <c r="X231" s="145"/>
      <c r="Y231" s="145">
        <f>IF(N231="Non Mesuré",U231,0)</f>
        <v>0</v>
      </c>
      <c r="Z231" s="145"/>
      <c r="AA231" s="145">
        <f>U231-Y231</f>
        <v>1</v>
      </c>
      <c r="AB231" s="145"/>
      <c r="AC231" s="146"/>
      <c r="AD231" s="146"/>
      <c r="AE231" s="147">
        <f>IF(G231=1,W231,"")</f>
        <v>1</v>
      </c>
      <c r="AF231" s="147"/>
      <c r="AG231" s="147">
        <f>IF(G231=1,Y231,"")</f>
        <v>0</v>
      </c>
      <c r="AH231" s="147"/>
      <c r="AI231" s="147">
        <f>IF(G231=1,AA231,"")</f>
        <v>1</v>
      </c>
      <c r="AJ231" s="148"/>
      <c r="AK231" s="149"/>
      <c r="AL231" s="147"/>
      <c r="AM231" s="147" t="str">
        <f>IF(G231=2,W231,"")</f>
        <v/>
      </c>
      <c r="AN231" s="147"/>
      <c r="AO231" s="147" t="str">
        <f>IF(G231=2,Y231,"")</f>
        <v/>
      </c>
      <c r="AP231" s="147"/>
      <c r="AQ231" s="147" t="str">
        <f>IF(G231=2,AA231,"")</f>
        <v/>
      </c>
      <c r="AR231" s="148"/>
      <c r="AS231" s="149"/>
      <c r="AT231" s="147"/>
      <c r="AU231" s="147" t="str">
        <f>IF(G231=3,W231,"")</f>
        <v/>
      </c>
      <c r="AV231" s="147"/>
      <c r="AW231" s="147" t="str">
        <f>IF(G231=3,Y231,"")</f>
        <v/>
      </c>
      <c r="AX231" s="147"/>
      <c r="AY231" s="147" t="str">
        <f>IF(G231=3,AA231,"")</f>
        <v/>
      </c>
      <c r="AZ231" s="148"/>
      <c r="BA231" s="149"/>
      <c r="BB231" s="147"/>
      <c r="BC231" s="147" t="str">
        <f>IF(G231=4,W231,"")</f>
        <v/>
      </c>
      <c r="BD231" s="147"/>
      <c r="BE231" s="147" t="str">
        <f>IF(G231=4,Y231,"")</f>
        <v/>
      </c>
      <c r="BF231" s="147"/>
      <c r="BG231" s="147" t="str">
        <f>IF(G231=4,AA231,"")</f>
        <v/>
      </c>
      <c r="BH231" s="148"/>
      <c r="BI231" s="149"/>
      <c r="BJ231" s="145"/>
      <c r="BK231" s="147" t="str">
        <f>IF(G231=5,W231,"")</f>
        <v/>
      </c>
      <c r="BL231" s="147"/>
      <c r="BM231" s="147" t="str">
        <f>IF(G231=5,Y231,"")</f>
        <v/>
      </c>
      <c r="BN231" s="147"/>
      <c r="BO231" s="147" t="str">
        <f>IF(G231=5,AA231,"")</f>
        <v/>
      </c>
      <c r="BP231" s="148"/>
      <c r="BQ231" s="149"/>
      <c r="BR231" s="145"/>
      <c r="BS231" s="147" t="str">
        <f>IF(A231=31,W231,"")</f>
        <v/>
      </c>
      <c r="BT231" s="147"/>
      <c r="BU231" s="147" t="str">
        <f>IF(A231=31,Y231,"")</f>
        <v/>
      </c>
      <c r="BV231" s="147"/>
      <c r="BW231" s="147" t="str">
        <f>IF(A231=31,AA231,"")</f>
        <v/>
      </c>
      <c r="BX231" s="148"/>
      <c r="BY231" s="149"/>
      <c r="BZ231" s="150"/>
      <c r="CA231" s="147" t="str">
        <f>IF(A231=32,W231,"")</f>
        <v/>
      </c>
      <c r="CB231" s="147"/>
      <c r="CC231" s="147" t="str">
        <f>IF(A231=32,Y231,"")</f>
        <v/>
      </c>
      <c r="CD231" s="147"/>
      <c r="CE231" s="147" t="str">
        <f>IF(A231=32,AA231,"")</f>
        <v/>
      </c>
      <c r="CF231" s="148"/>
      <c r="CG231" s="144"/>
      <c r="CH231" s="144"/>
      <c r="CI231" s="147" t="str">
        <f>IF(A231=33,W231,"")</f>
        <v/>
      </c>
      <c r="CJ231" s="147"/>
      <c r="CK231" s="147" t="str">
        <f>IF(A231=33,Y231,"")</f>
        <v/>
      </c>
      <c r="CL231" s="147"/>
      <c r="CM231" s="147" t="str">
        <f>IF(A231=33,AA231,"")</f>
        <v/>
      </c>
      <c r="CN231" s="148"/>
      <c r="CO231" s="144"/>
      <c r="CP231" s="144"/>
      <c r="CQ231" s="144"/>
    </row>
    <row r="232" spans="1:95" s="187" customFormat="1" ht="33" customHeight="1" x14ac:dyDescent="0.2">
      <c r="A232" s="139"/>
      <c r="B232" s="139" t="s">
        <v>64</v>
      </c>
      <c r="C232" s="111" t="str">
        <f t="shared" si="1114"/>
        <v>7 - LES ESPACES ET SERVICES COMMUNS</v>
      </c>
      <c r="D232" s="245" t="s">
        <v>602</v>
      </c>
      <c r="E232" s="110" t="s">
        <v>68</v>
      </c>
      <c r="F232" s="110">
        <f>VLOOKUP(H232,Feuil1!A$1:B$5,2,0)</f>
        <v>0.2</v>
      </c>
      <c r="G232" s="139">
        <f t="shared" si="1174"/>
        <v>5</v>
      </c>
      <c r="H232" s="180" t="s">
        <v>154</v>
      </c>
      <c r="I232" s="141" t="s">
        <v>392</v>
      </c>
      <c r="J232" s="142">
        <v>63</v>
      </c>
      <c r="K232" s="142">
        <f>IF(J232&lt;&gt;"",MAX(K$1:K231)+1,"")</f>
        <v>194</v>
      </c>
      <c r="L232" s="461" t="s">
        <v>626</v>
      </c>
      <c r="M232" s="438">
        <v>3</v>
      </c>
      <c r="N232" s="439" t="str">
        <f>IF('RESULTAT GLOBAL'!D$23="NON","Non Mesuré","OUI")</f>
        <v>OUI</v>
      </c>
      <c r="O232" s="442" t="str">
        <f>IF('RESULTAT GLOBAL'!D$23="NON","Cet établissement n'est pas un bistrot de pays","")</f>
        <v/>
      </c>
      <c r="P232" s="440" t="str">
        <f t="shared" si="1043"/>
        <v/>
      </c>
      <c r="Q232" s="437" t="s">
        <v>625</v>
      </c>
      <c r="R232" s="355" t="s">
        <v>67</v>
      </c>
      <c r="S232" s="143"/>
      <c r="U232" s="145">
        <f t="shared" ref="U232" si="1196">M232</f>
        <v>3</v>
      </c>
      <c r="V232" s="145">
        <f t="shared" ref="V232" si="1197">IF(N232="OUI",1,IF(N232="NON",0,IF(N232="Non Mesuré","",0)))</f>
        <v>1</v>
      </c>
      <c r="W232" s="145">
        <f t="shared" ref="W232" si="1198">IF(N232&lt;&gt;"Non Mesuré",U232*V232,"")</f>
        <v>3</v>
      </c>
      <c r="X232" s="145"/>
      <c r="Y232" s="145">
        <f t="shared" ref="Y232" si="1199">IF(N232="Non Mesuré",U232,0)</f>
        <v>0</v>
      </c>
      <c r="Z232" s="145"/>
      <c r="AA232" s="145">
        <f t="shared" ref="AA232" si="1200">U232-Y232</f>
        <v>3</v>
      </c>
      <c r="AB232" s="145"/>
      <c r="AC232" s="146"/>
      <c r="AD232" s="146"/>
      <c r="AE232" s="147" t="str">
        <f t="shared" ref="AE232" si="1201">IF(G232=1,W232,"")</f>
        <v/>
      </c>
      <c r="AF232" s="147"/>
      <c r="AG232" s="147" t="str">
        <f t="shared" ref="AG232" si="1202">IF(G232=1,Y232,"")</f>
        <v/>
      </c>
      <c r="AH232" s="147"/>
      <c r="AI232" s="147" t="str">
        <f t="shared" ref="AI232" si="1203">IF(G232=1,AA232,"")</f>
        <v/>
      </c>
      <c r="AJ232" s="148"/>
      <c r="AK232" s="149"/>
      <c r="AL232" s="147"/>
      <c r="AM232" s="147" t="str">
        <f t="shared" ref="AM232" si="1204">IF(G232=2,W232,"")</f>
        <v/>
      </c>
      <c r="AN232" s="147"/>
      <c r="AO232" s="147" t="str">
        <f t="shared" ref="AO232" si="1205">IF(G232=2,Y232,"")</f>
        <v/>
      </c>
      <c r="AP232" s="147"/>
      <c r="AQ232" s="147" t="str">
        <f t="shared" ref="AQ232" si="1206">IF(G232=2,AA232,"")</f>
        <v/>
      </c>
      <c r="AR232" s="148"/>
      <c r="AS232" s="149"/>
      <c r="AT232" s="147"/>
      <c r="AU232" s="147" t="str">
        <f t="shared" ref="AU232" si="1207">IF(G232=3,W232,"")</f>
        <v/>
      </c>
      <c r="AV232" s="147"/>
      <c r="AW232" s="147" t="str">
        <f t="shared" ref="AW232" si="1208">IF(G232=3,Y232,"")</f>
        <v/>
      </c>
      <c r="AX232" s="147"/>
      <c r="AY232" s="147" t="str">
        <f t="shared" ref="AY232" si="1209">IF(G232=3,AA232,"")</f>
        <v/>
      </c>
      <c r="AZ232" s="148"/>
      <c r="BA232" s="149"/>
      <c r="BB232" s="147"/>
      <c r="BC232" s="147" t="str">
        <f t="shared" ref="BC232" si="1210">IF(G232=4,W232,"")</f>
        <v/>
      </c>
      <c r="BD232" s="147"/>
      <c r="BE232" s="147" t="str">
        <f t="shared" ref="BE232" si="1211">IF(G232=4,Y232,"")</f>
        <v/>
      </c>
      <c r="BF232" s="147"/>
      <c r="BG232" s="147" t="str">
        <f t="shared" ref="BG232" si="1212">IF(G232=4,AA232,"")</f>
        <v/>
      </c>
      <c r="BH232" s="148"/>
      <c r="BI232" s="149"/>
      <c r="BJ232" s="145"/>
      <c r="BK232" s="147">
        <f t="shared" ref="BK232" si="1213">IF(G232=5,W232,"")</f>
        <v>3</v>
      </c>
      <c r="BL232" s="147"/>
      <c r="BM232" s="147">
        <f t="shared" ref="BM232" si="1214">IF(G232=5,Y232,"")</f>
        <v>0</v>
      </c>
      <c r="BN232" s="147"/>
      <c r="BO232" s="147">
        <f t="shared" ref="BO232" si="1215">IF(G232=5,AA232,"")</f>
        <v>3</v>
      </c>
      <c r="BP232" s="148"/>
      <c r="BQ232" s="149"/>
      <c r="BR232" s="145"/>
      <c r="BS232" s="147" t="str">
        <f t="shared" ref="BS232" si="1216">IF(A232=31,W232,"")</f>
        <v/>
      </c>
      <c r="BT232" s="147"/>
      <c r="BU232" s="147" t="str">
        <f t="shared" ref="BU232" si="1217">IF(A232=31,Y232,"")</f>
        <v/>
      </c>
      <c r="BV232" s="147"/>
      <c r="BW232" s="147" t="str">
        <f t="shared" ref="BW232" si="1218">IF(A232=31,AA232,"")</f>
        <v/>
      </c>
      <c r="BX232" s="148"/>
      <c r="BY232" s="149"/>
      <c r="BZ232" s="150"/>
      <c r="CA232" s="147" t="str">
        <f t="shared" ref="CA232" si="1219">IF(A232=32,W232,"")</f>
        <v/>
      </c>
      <c r="CB232" s="147"/>
      <c r="CC232" s="147" t="str">
        <f t="shared" ref="CC232" si="1220">IF(A232=32,Y232,"")</f>
        <v/>
      </c>
      <c r="CD232" s="147"/>
      <c r="CE232" s="147" t="str">
        <f t="shared" ref="CE232" si="1221">IF(A232=32,AA232,"")</f>
        <v/>
      </c>
      <c r="CF232" s="148"/>
      <c r="CG232" s="144"/>
      <c r="CH232" s="144"/>
      <c r="CI232" s="147" t="str">
        <f t="shared" ref="CI232" si="1222">IF(A232=33,W232,"")</f>
        <v/>
      </c>
      <c r="CJ232" s="147"/>
      <c r="CK232" s="147" t="str">
        <f t="shared" ref="CK232" si="1223">IF(A232=33,Y232,"")</f>
        <v/>
      </c>
      <c r="CL232" s="147"/>
      <c r="CM232" s="147" t="str">
        <f t="shared" ref="CM232" si="1224">IF(A232=33,AA232,"")</f>
        <v/>
      </c>
      <c r="CN232" s="148"/>
      <c r="CO232" s="144"/>
      <c r="CP232" s="144"/>
      <c r="CQ232" s="144"/>
    </row>
    <row r="233" spans="1:95" s="144" customFormat="1" ht="30" customHeight="1" x14ac:dyDescent="0.2">
      <c r="A233" s="139"/>
      <c r="B233" s="139"/>
      <c r="C233" s="111" t="str">
        <f t="shared" ref="C233:C242" si="1225">L$233</f>
        <v>8 - LE SUIVI DE LA QUALITE ET LA FIDELISATION DU CLIENT</v>
      </c>
      <c r="D233" s="245"/>
      <c r="E233" s="110"/>
      <c r="F233" s="110" t="e">
        <f>VLOOKUP(H233,Feuil1!A$1:B$5,2,0)</f>
        <v>#N/A</v>
      </c>
      <c r="G233" s="139"/>
      <c r="H233" s="140"/>
      <c r="I233" s="166"/>
      <c r="J233" s="142"/>
      <c r="K233" s="296" t="str">
        <f>IF(J233&lt;&gt;"",MAX(K$1:K231)+1,"")</f>
        <v/>
      </c>
      <c r="L233" s="402" t="s">
        <v>406</v>
      </c>
      <c r="M233" s="403" t="s">
        <v>28</v>
      </c>
      <c r="N233" s="404" t="s">
        <v>29</v>
      </c>
      <c r="O233" s="405" t="s">
        <v>30</v>
      </c>
      <c r="P233" s="409" t="str">
        <f t="shared" si="1043"/>
        <v/>
      </c>
      <c r="Q233" s="407" t="s">
        <v>31</v>
      </c>
      <c r="R233" s="408" t="s">
        <v>487</v>
      </c>
      <c r="S233" s="143"/>
      <c r="U233" s="145"/>
      <c r="V233" s="145"/>
      <c r="W233" s="145"/>
      <c r="X233" s="145">
        <f>SUM(W204:W232)</f>
        <v>58</v>
      </c>
      <c r="Y233" s="150"/>
      <c r="Z233" s="145">
        <f>SUM(Y204:Y231)</f>
        <v>0</v>
      </c>
      <c r="AA233" s="150"/>
      <c r="AB233" s="145">
        <f>SUM(AA204:AA232)</f>
        <v>58</v>
      </c>
      <c r="AC233" s="146">
        <f>X233/AB233</f>
        <v>1</v>
      </c>
      <c r="AD233" s="181"/>
      <c r="AE233" s="147" t="str">
        <f t="shared" ref="AE233" si="1226">IF(G233=1,W233,"")</f>
        <v/>
      </c>
      <c r="AF233" s="147"/>
      <c r="AG233" s="147" t="str">
        <f t="shared" ref="AG233" si="1227">IF(G233=1,Y233,"")</f>
        <v/>
      </c>
      <c r="AH233" s="147"/>
      <c r="AI233" s="147" t="str">
        <f t="shared" ref="AI233" si="1228">IF(G233=1,AA233,"")</f>
        <v/>
      </c>
      <c r="AJ233" s="148"/>
      <c r="AK233" s="149"/>
      <c r="AL233" s="147"/>
      <c r="AM233" s="147" t="str">
        <f t="shared" ref="AM233" si="1229">IF(G233=2,W233,"")</f>
        <v/>
      </c>
      <c r="AN233" s="147"/>
      <c r="AO233" s="147" t="str">
        <f t="shared" ref="AO233" si="1230">IF(G233=2,Y233,"")</f>
        <v/>
      </c>
      <c r="AP233" s="147"/>
      <c r="AQ233" s="147" t="str">
        <f t="shared" ref="AQ233" si="1231">IF(G233=2,AA233,"")</f>
        <v/>
      </c>
      <c r="AR233" s="148"/>
      <c r="AS233" s="149"/>
      <c r="AT233" s="147"/>
      <c r="AU233" s="147" t="str">
        <f t="shared" ref="AU233" si="1232">IF(G233=3,W233,"")</f>
        <v/>
      </c>
      <c r="AV233" s="147"/>
      <c r="AW233" s="147" t="str">
        <f t="shared" ref="AW233" si="1233">IF(G233=3,Y233,"")</f>
        <v/>
      </c>
      <c r="AX233" s="147"/>
      <c r="AY233" s="147" t="str">
        <f t="shared" ref="AY233" si="1234">IF(G233=3,AA233,"")</f>
        <v/>
      </c>
      <c r="AZ233" s="148"/>
      <c r="BA233" s="149"/>
      <c r="BB233" s="147"/>
      <c r="BC233" s="147" t="str">
        <f t="shared" ref="BC233" si="1235">IF(G233=4,W233,"")</f>
        <v/>
      </c>
      <c r="BD233" s="147"/>
      <c r="BE233" s="147" t="str">
        <f t="shared" ref="BE233" si="1236">IF(G233=4,Y233,"")</f>
        <v/>
      </c>
      <c r="BF233" s="147"/>
      <c r="BG233" s="147" t="str">
        <f t="shared" ref="BG233" si="1237">IF(G233=4,AA233,"")</f>
        <v/>
      </c>
      <c r="BH233" s="148"/>
      <c r="BI233" s="149"/>
      <c r="BJ233" s="145"/>
      <c r="BK233" s="147" t="str">
        <f t="shared" ref="BK233" si="1238">IF(G233=5,W233,"")</f>
        <v/>
      </c>
      <c r="BL233" s="147"/>
      <c r="BM233" s="147" t="str">
        <f t="shared" ref="BM233" si="1239">IF(G233=5,Y233,"")</f>
        <v/>
      </c>
      <c r="BN233" s="147"/>
      <c r="BO233" s="147" t="str">
        <f t="shared" ref="BO233" si="1240">IF(G233=5,AA233,"")</f>
        <v/>
      </c>
      <c r="BP233" s="148"/>
      <c r="BQ233" s="149"/>
      <c r="BR233" s="145"/>
      <c r="BS233" s="147" t="str">
        <f t="shared" si="1064"/>
        <v/>
      </c>
      <c r="BT233" s="147"/>
      <c r="BU233" s="147" t="str">
        <f t="shared" si="1065"/>
        <v/>
      </c>
      <c r="BV233" s="147"/>
      <c r="BW233" s="147" t="str">
        <f t="shared" si="1066"/>
        <v/>
      </c>
      <c r="BX233" s="148"/>
      <c r="BY233" s="149"/>
      <c r="BZ233" s="150"/>
      <c r="CA233" s="147" t="str">
        <f t="shared" si="1067"/>
        <v/>
      </c>
      <c r="CB233" s="147"/>
      <c r="CC233" s="147" t="str">
        <f t="shared" si="1068"/>
        <v/>
      </c>
      <c r="CD233" s="147"/>
      <c r="CE233" s="147" t="str">
        <f t="shared" si="1069"/>
        <v/>
      </c>
      <c r="CF233" s="148"/>
      <c r="CI233" s="147" t="str">
        <f t="shared" si="1070"/>
        <v/>
      </c>
      <c r="CJ233" s="147"/>
      <c r="CK233" s="147" t="str">
        <f t="shared" si="1071"/>
        <v/>
      </c>
      <c r="CL233" s="147"/>
      <c r="CM233" s="147" t="str">
        <f t="shared" si="1072"/>
        <v/>
      </c>
      <c r="CN233" s="148"/>
    </row>
    <row r="234" spans="1:95" s="161" customFormat="1" ht="18" customHeight="1" x14ac:dyDescent="0.25">
      <c r="A234" s="110"/>
      <c r="B234" s="110"/>
      <c r="C234" s="111" t="str">
        <f t="shared" si="1225"/>
        <v>8 - LE SUIVI DE LA QUALITE ET LA FIDELISATION DU CLIENT</v>
      </c>
      <c r="D234" s="245" t="str">
        <f>L$234</f>
        <v>Le suivi de l'e-réputation</v>
      </c>
      <c r="E234" s="110"/>
      <c r="F234" s="110" t="e">
        <f>VLOOKUP(H234,Feuil1!A$1:B$5,2,0)</f>
        <v>#N/A</v>
      </c>
      <c r="G234" s="110"/>
      <c r="H234" s="186"/>
      <c r="I234" s="183"/>
      <c r="J234" s="153"/>
      <c r="K234" s="134" t="str">
        <f>IF(J234&lt;&gt;"",MAX(K$1:K233)+1,"")</f>
        <v/>
      </c>
      <c r="L234" s="184" t="s">
        <v>407</v>
      </c>
      <c r="M234" s="200"/>
      <c r="N234" s="240"/>
      <c r="O234" s="303"/>
      <c r="P234" s="238" t="str">
        <f t="shared" si="1043"/>
        <v/>
      </c>
      <c r="Q234" s="185"/>
      <c r="R234" s="309"/>
      <c r="S234" s="185"/>
      <c r="U234" s="154"/>
      <c r="V234" s="154"/>
      <c r="W234" s="154"/>
      <c r="X234" s="154"/>
      <c r="Y234" s="154"/>
      <c r="Z234" s="154"/>
      <c r="AA234" s="154"/>
      <c r="AB234" s="154"/>
      <c r="AC234" s="155"/>
      <c r="AD234" s="156"/>
      <c r="AE234" s="157"/>
      <c r="AF234" s="157"/>
      <c r="AG234" s="157"/>
      <c r="AH234" s="157"/>
      <c r="AI234" s="157"/>
      <c r="AJ234" s="158"/>
      <c r="AK234" s="159"/>
      <c r="AL234" s="157"/>
      <c r="AM234" s="157"/>
      <c r="AN234" s="157"/>
      <c r="AO234" s="157"/>
      <c r="AP234" s="157"/>
      <c r="AQ234" s="157"/>
      <c r="AR234" s="158"/>
      <c r="AS234" s="159"/>
      <c r="AT234" s="157"/>
      <c r="AU234" s="157"/>
      <c r="AV234" s="157"/>
      <c r="AW234" s="157"/>
      <c r="AX234" s="157"/>
      <c r="AY234" s="157"/>
      <c r="AZ234" s="158"/>
      <c r="BA234" s="159"/>
      <c r="BB234" s="157"/>
      <c r="BC234" s="157"/>
      <c r="BD234" s="157"/>
      <c r="BE234" s="157"/>
      <c r="BF234" s="157"/>
      <c r="BG234" s="157"/>
      <c r="BH234" s="158"/>
      <c r="BI234" s="159"/>
      <c r="BJ234" s="154"/>
      <c r="BK234" s="157"/>
      <c r="BL234" s="157"/>
      <c r="BM234" s="157"/>
      <c r="BN234" s="157"/>
      <c r="BO234" s="157"/>
      <c r="BP234" s="158"/>
      <c r="BQ234" s="159"/>
      <c r="BR234" s="154"/>
      <c r="BS234" s="157" t="str">
        <f t="shared" si="1064"/>
        <v/>
      </c>
      <c r="BT234" s="157"/>
      <c r="BU234" s="157" t="str">
        <f t="shared" si="1065"/>
        <v/>
      </c>
      <c r="BV234" s="157"/>
      <c r="BW234" s="157" t="str">
        <f t="shared" si="1066"/>
        <v/>
      </c>
      <c r="BX234" s="158"/>
      <c r="BY234" s="159"/>
      <c r="BZ234" s="160"/>
      <c r="CA234" s="157" t="str">
        <f t="shared" si="1067"/>
        <v/>
      </c>
      <c r="CB234" s="157"/>
      <c r="CC234" s="157" t="str">
        <f t="shared" si="1068"/>
        <v/>
      </c>
      <c r="CD234" s="157"/>
      <c r="CE234" s="157" t="str">
        <f t="shared" si="1069"/>
        <v/>
      </c>
      <c r="CF234" s="158"/>
      <c r="CI234" s="157" t="str">
        <f t="shared" si="1070"/>
        <v/>
      </c>
      <c r="CJ234" s="157"/>
      <c r="CK234" s="157" t="str">
        <f t="shared" si="1071"/>
        <v/>
      </c>
      <c r="CL234" s="157"/>
      <c r="CM234" s="157" t="str">
        <f t="shared" si="1072"/>
        <v/>
      </c>
      <c r="CN234" s="158"/>
    </row>
    <row r="235" spans="1:95" s="144" customFormat="1" ht="54" customHeight="1" x14ac:dyDescent="0.2">
      <c r="A235" s="139"/>
      <c r="B235" s="139" t="s">
        <v>55</v>
      </c>
      <c r="C235" s="111" t="str">
        <f t="shared" si="1225"/>
        <v>8 - LE SUIVI DE LA QUALITE ET LA FIDELISATION DU CLIENT</v>
      </c>
      <c r="D235" s="245" t="str">
        <f>L$234</f>
        <v>Le suivi de l'e-réputation</v>
      </c>
      <c r="E235" s="110"/>
      <c r="F235" s="110">
        <f>VLOOKUP(H235,Feuil1!A$1:B$5,2,0)</f>
        <v>0.2</v>
      </c>
      <c r="G235" s="139">
        <f>IF(H235="Information et Communication",1,IF(H235="Savoir-faire Savoir-être",2,IF(H235="Confort et hygiène",3,IF(H235="Qualité de la prestation",5,IF(H235="Développement Durable",4)))))</f>
        <v>5</v>
      </c>
      <c r="H235" s="180" t="s">
        <v>154</v>
      </c>
      <c r="I235" s="141" t="s">
        <v>408</v>
      </c>
      <c r="J235" s="142">
        <v>76</v>
      </c>
      <c r="K235" s="142">
        <f>IF(J235&lt;&gt;"",MAX(K$1:K234)+1,"")</f>
        <v>195</v>
      </c>
      <c r="L235" s="321" t="s">
        <v>409</v>
      </c>
      <c r="M235" s="322">
        <v>1</v>
      </c>
      <c r="N235" s="323" t="s">
        <v>0</v>
      </c>
      <c r="O235" s="344"/>
      <c r="P235" s="325"/>
      <c r="Q235" s="321" t="s">
        <v>598</v>
      </c>
      <c r="R235" s="342" t="s">
        <v>263</v>
      </c>
      <c r="S235" s="143"/>
      <c r="U235" s="145">
        <f t="shared" ref="U235:U238" si="1241">M235</f>
        <v>1</v>
      </c>
      <c r="V235" s="145">
        <f t="shared" ref="V235:V238" si="1242">IF(N235="OUI",1,IF(N235="NON",0,IF(N235="Non Mesuré","",0)))</f>
        <v>1</v>
      </c>
      <c r="W235" s="145">
        <f t="shared" ref="W235:W238" si="1243">IF(N235&lt;&gt;"Non Mesuré",U235*V235,"")</f>
        <v>1</v>
      </c>
      <c r="X235" s="145"/>
      <c r="Y235" s="145">
        <f t="shared" ref="Y235:Y238" si="1244">IF(N235="Non Mesuré",U235,0)</f>
        <v>0</v>
      </c>
      <c r="Z235" s="145"/>
      <c r="AA235" s="145">
        <f t="shared" ref="AA235:AA238" si="1245">U235-Y235</f>
        <v>1</v>
      </c>
      <c r="AB235" s="145"/>
      <c r="AC235" s="146"/>
      <c r="AD235" s="146"/>
      <c r="AE235" s="147" t="str">
        <f t="shared" ref="AE235:AE238" si="1246">IF(G235=1,W235,"")</f>
        <v/>
      </c>
      <c r="AF235" s="147"/>
      <c r="AG235" s="147" t="str">
        <f t="shared" ref="AG235:AG238" si="1247">IF(G235=1,Y235,"")</f>
        <v/>
      </c>
      <c r="AH235" s="147"/>
      <c r="AI235" s="147" t="str">
        <f t="shared" ref="AI235:AI238" si="1248">IF(G235=1,AA235,"")</f>
        <v/>
      </c>
      <c r="AJ235" s="148"/>
      <c r="AK235" s="149"/>
      <c r="AL235" s="147"/>
      <c r="AM235" s="147" t="str">
        <f t="shared" ref="AM235:AM238" si="1249">IF(G235=2,W235,"")</f>
        <v/>
      </c>
      <c r="AN235" s="147"/>
      <c r="AO235" s="147" t="str">
        <f t="shared" ref="AO235:AO238" si="1250">IF(G235=2,Y235,"")</f>
        <v/>
      </c>
      <c r="AP235" s="147"/>
      <c r="AQ235" s="147" t="str">
        <f t="shared" ref="AQ235:AQ238" si="1251">IF(G235=2,AA235,"")</f>
        <v/>
      </c>
      <c r="AR235" s="148"/>
      <c r="AS235" s="149"/>
      <c r="AT235" s="147"/>
      <c r="AU235" s="147" t="str">
        <f t="shared" ref="AU235:AU238" si="1252">IF(G235=3,W235,"")</f>
        <v/>
      </c>
      <c r="AV235" s="147"/>
      <c r="AW235" s="147" t="str">
        <f t="shared" ref="AW235:AW238" si="1253">IF(G235=3,Y235,"")</f>
        <v/>
      </c>
      <c r="AX235" s="147"/>
      <c r="AY235" s="147" t="str">
        <f t="shared" ref="AY235:AY238" si="1254">IF(G235=3,AA235,"")</f>
        <v/>
      </c>
      <c r="AZ235" s="148"/>
      <c r="BA235" s="149"/>
      <c r="BB235" s="147"/>
      <c r="BC235" s="147" t="str">
        <f t="shared" ref="BC235:BC238" si="1255">IF(G235=4,W235,"")</f>
        <v/>
      </c>
      <c r="BD235" s="147"/>
      <c r="BE235" s="147" t="str">
        <f t="shared" ref="BE235:BE238" si="1256">IF(G235=4,Y235,"")</f>
        <v/>
      </c>
      <c r="BF235" s="147"/>
      <c r="BG235" s="147" t="str">
        <f t="shared" ref="BG235:BG238" si="1257">IF(G235=4,AA235,"")</f>
        <v/>
      </c>
      <c r="BH235" s="148"/>
      <c r="BI235" s="149"/>
      <c r="BJ235" s="145"/>
      <c r="BK235" s="147">
        <f t="shared" ref="BK235:BK238" si="1258">IF(G235=5,W235,"")</f>
        <v>1</v>
      </c>
      <c r="BL235" s="147"/>
      <c r="BM235" s="147">
        <f t="shared" ref="BM235:BM238" si="1259">IF(G235=5,Y235,"")</f>
        <v>0</v>
      </c>
      <c r="BN235" s="147"/>
      <c r="BO235" s="147">
        <f t="shared" ref="BO235:BO238" si="1260">IF(G235=5,AA235,"")</f>
        <v>1</v>
      </c>
      <c r="BP235" s="148"/>
      <c r="BQ235" s="149"/>
      <c r="BR235" s="145"/>
      <c r="BS235" s="147" t="str">
        <f t="shared" si="1064"/>
        <v/>
      </c>
      <c r="BT235" s="147"/>
      <c r="BU235" s="147" t="str">
        <f t="shared" si="1065"/>
        <v/>
      </c>
      <c r="BV235" s="147"/>
      <c r="BW235" s="147" t="str">
        <f t="shared" si="1066"/>
        <v/>
      </c>
      <c r="BX235" s="148"/>
      <c r="BY235" s="149"/>
      <c r="BZ235" s="150"/>
      <c r="CA235" s="147" t="str">
        <f t="shared" si="1067"/>
        <v/>
      </c>
      <c r="CB235" s="147"/>
      <c r="CC235" s="147" t="str">
        <f t="shared" si="1068"/>
        <v/>
      </c>
      <c r="CD235" s="147"/>
      <c r="CE235" s="147" t="str">
        <f t="shared" si="1069"/>
        <v/>
      </c>
      <c r="CF235" s="148"/>
      <c r="CI235" s="147" t="str">
        <f t="shared" si="1070"/>
        <v/>
      </c>
      <c r="CJ235" s="147"/>
      <c r="CK235" s="147" t="str">
        <f t="shared" si="1071"/>
        <v/>
      </c>
      <c r="CL235" s="147"/>
      <c r="CM235" s="147" t="str">
        <f t="shared" si="1072"/>
        <v/>
      </c>
      <c r="CN235" s="148"/>
    </row>
    <row r="236" spans="1:95" s="144" customFormat="1" ht="33.75" customHeight="1" x14ac:dyDescent="0.2">
      <c r="A236" s="139"/>
      <c r="B236" s="139" t="s">
        <v>64</v>
      </c>
      <c r="C236" s="111" t="str">
        <f t="shared" si="1225"/>
        <v>8 - LE SUIVI DE LA QUALITE ET LA FIDELISATION DU CLIENT</v>
      </c>
      <c r="D236" s="245" t="str">
        <f>L$234</f>
        <v>Le suivi de l'e-réputation</v>
      </c>
      <c r="E236" s="110"/>
      <c r="F236" s="110">
        <f>VLOOKUP(H236,Feuil1!A$1:B$5,2,0)</f>
        <v>0.2</v>
      </c>
      <c r="G236" s="139">
        <f>IF(H236="Information et Communication",1,IF(H236="Savoir-faire Savoir-être",2,IF(H236="Confort et hygiène",3,IF(H236="Qualité de la prestation",5,IF(H236="Développement Durable",4)))))</f>
        <v>5</v>
      </c>
      <c r="H236" s="180" t="s">
        <v>154</v>
      </c>
      <c r="I236" s="141" t="s">
        <v>408</v>
      </c>
      <c r="J236" s="142">
        <v>76</v>
      </c>
      <c r="K236" s="142">
        <f>IF(J236&lt;&gt;"",MAX(K$1:K235)+1,"")</f>
        <v>196</v>
      </c>
      <c r="L236" s="248" t="s">
        <v>410</v>
      </c>
      <c r="M236" s="259">
        <v>1</v>
      </c>
      <c r="N236" s="250" t="s">
        <v>0</v>
      </c>
      <c r="O236" s="347"/>
      <c r="P236" s="346" t="str">
        <f t="shared" ref="P236:P282" si="1261">IF(ISERROR(SEARCH("Pas de NM possible",Q236)),"","oui")</f>
        <v/>
      </c>
      <c r="Q236" s="248"/>
      <c r="R236" s="255" t="s">
        <v>263</v>
      </c>
      <c r="S236" s="143"/>
      <c r="U236" s="145">
        <f t="shared" si="1241"/>
        <v>1</v>
      </c>
      <c r="V236" s="145">
        <f t="shared" si="1242"/>
        <v>1</v>
      </c>
      <c r="W236" s="145">
        <f t="shared" si="1243"/>
        <v>1</v>
      </c>
      <c r="X236" s="145"/>
      <c r="Y236" s="145">
        <f t="shared" si="1244"/>
        <v>0</v>
      </c>
      <c r="Z236" s="145"/>
      <c r="AA236" s="145">
        <f t="shared" si="1245"/>
        <v>1</v>
      </c>
      <c r="AB236" s="145"/>
      <c r="AC236" s="146"/>
      <c r="AD236" s="146"/>
      <c r="AE236" s="147" t="str">
        <f t="shared" si="1246"/>
        <v/>
      </c>
      <c r="AF236" s="147"/>
      <c r="AG236" s="147" t="str">
        <f t="shared" si="1247"/>
        <v/>
      </c>
      <c r="AH236" s="147"/>
      <c r="AI236" s="147" t="str">
        <f t="shared" si="1248"/>
        <v/>
      </c>
      <c r="AJ236" s="148"/>
      <c r="AK236" s="149"/>
      <c r="AL236" s="147"/>
      <c r="AM236" s="147" t="str">
        <f t="shared" si="1249"/>
        <v/>
      </c>
      <c r="AN236" s="147"/>
      <c r="AO236" s="147" t="str">
        <f t="shared" si="1250"/>
        <v/>
      </c>
      <c r="AP236" s="147"/>
      <c r="AQ236" s="147" t="str">
        <f t="shared" si="1251"/>
        <v/>
      </c>
      <c r="AR236" s="148"/>
      <c r="AS236" s="149"/>
      <c r="AT236" s="147"/>
      <c r="AU236" s="147" t="str">
        <f t="shared" si="1252"/>
        <v/>
      </c>
      <c r="AV236" s="147"/>
      <c r="AW236" s="147" t="str">
        <f t="shared" si="1253"/>
        <v/>
      </c>
      <c r="AX236" s="147"/>
      <c r="AY236" s="147" t="str">
        <f t="shared" si="1254"/>
        <v/>
      </c>
      <c r="AZ236" s="148"/>
      <c r="BA236" s="149"/>
      <c r="BB236" s="147"/>
      <c r="BC236" s="147" t="str">
        <f t="shared" si="1255"/>
        <v/>
      </c>
      <c r="BD236" s="147"/>
      <c r="BE236" s="147" t="str">
        <f t="shared" si="1256"/>
        <v/>
      </c>
      <c r="BF236" s="147"/>
      <c r="BG236" s="147" t="str">
        <f t="shared" si="1257"/>
        <v/>
      </c>
      <c r="BH236" s="148"/>
      <c r="BI236" s="149"/>
      <c r="BJ236" s="145"/>
      <c r="BK236" s="147">
        <f t="shared" si="1258"/>
        <v>1</v>
      </c>
      <c r="BL236" s="147"/>
      <c r="BM236" s="147">
        <f t="shared" si="1259"/>
        <v>0</v>
      </c>
      <c r="BN236" s="147"/>
      <c r="BO236" s="147">
        <f t="shared" si="1260"/>
        <v>1</v>
      </c>
      <c r="BP236" s="148"/>
      <c r="BQ236" s="149"/>
      <c r="BR236" s="145"/>
      <c r="BS236" s="147" t="str">
        <f t="shared" si="1064"/>
        <v/>
      </c>
      <c r="BT236" s="147"/>
      <c r="BU236" s="147" t="str">
        <f t="shared" si="1065"/>
        <v/>
      </c>
      <c r="BV236" s="147"/>
      <c r="BW236" s="147" t="str">
        <f t="shared" si="1066"/>
        <v/>
      </c>
      <c r="BX236" s="148"/>
      <c r="BY236" s="149"/>
      <c r="BZ236" s="150"/>
      <c r="CA236" s="147" t="str">
        <f t="shared" si="1067"/>
        <v/>
      </c>
      <c r="CB236" s="147"/>
      <c r="CC236" s="147" t="str">
        <f t="shared" si="1068"/>
        <v/>
      </c>
      <c r="CD236" s="147"/>
      <c r="CE236" s="147" t="str">
        <f t="shared" si="1069"/>
        <v/>
      </c>
      <c r="CF236" s="148"/>
      <c r="CI236" s="147" t="str">
        <f t="shared" si="1070"/>
        <v/>
      </c>
      <c r="CJ236" s="147"/>
      <c r="CK236" s="147" t="str">
        <f t="shared" si="1071"/>
        <v/>
      </c>
      <c r="CL236" s="147"/>
      <c r="CM236" s="147" t="str">
        <f t="shared" si="1072"/>
        <v/>
      </c>
      <c r="CN236" s="148"/>
    </row>
    <row r="237" spans="1:95" s="144" customFormat="1" ht="25.5" customHeight="1" x14ac:dyDescent="0.2">
      <c r="A237" s="139"/>
      <c r="B237" s="139" t="s">
        <v>55</v>
      </c>
      <c r="C237" s="111" t="str">
        <f t="shared" si="1225"/>
        <v>8 - LE SUIVI DE LA QUALITE ET LA FIDELISATION DU CLIENT</v>
      </c>
      <c r="D237" s="245" t="str">
        <f>L$234</f>
        <v>Le suivi de l'e-réputation</v>
      </c>
      <c r="E237" s="110"/>
      <c r="F237" s="110">
        <f>VLOOKUP(H237,Feuil1!A$1:B$5,2,0)</f>
        <v>0.2</v>
      </c>
      <c r="G237" s="139">
        <f>IF(H237="Information et Communication",1,IF(H237="Savoir-faire Savoir-être",2,IF(H237="Confort et hygiène",3,IF(H237="Qualité de la prestation",5,IF(H237="Développement Durable",4)))))</f>
        <v>5</v>
      </c>
      <c r="H237" s="180" t="s">
        <v>154</v>
      </c>
      <c r="I237" s="141" t="s">
        <v>408</v>
      </c>
      <c r="J237" s="142">
        <v>76</v>
      </c>
      <c r="K237" s="142">
        <f>IF(J237&lt;&gt;"",MAX(K$1:K236)+1,"")</f>
        <v>197</v>
      </c>
      <c r="L237" s="248" t="s">
        <v>412</v>
      </c>
      <c r="M237" s="259">
        <v>1</v>
      </c>
      <c r="N237" s="250" t="s">
        <v>0</v>
      </c>
      <c r="O237" s="347"/>
      <c r="P237" s="346" t="str">
        <f t="shared" si="1261"/>
        <v/>
      </c>
      <c r="Q237" s="248" t="s">
        <v>599</v>
      </c>
      <c r="R237" s="255" t="s">
        <v>263</v>
      </c>
      <c r="S237" s="143"/>
      <c r="U237" s="145">
        <f t="shared" si="1241"/>
        <v>1</v>
      </c>
      <c r="V237" s="145">
        <f t="shared" si="1242"/>
        <v>1</v>
      </c>
      <c r="W237" s="145">
        <f t="shared" si="1243"/>
        <v>1</v>
      </c>
      <c r="X237" s="145"/>
      <c r="Y237" s="145">
        <f t="shared" si="1244"/>
        <v>0</v>
      </c>
      <c r="Z237" s="145"/>
      <c r="AA237" s="145">
        <f t="shared" si="1245"/>
        <v>1</v>
      </c>
      <c r="AB237" s="145"/>
      <c r="AC237" s="146"/>
      <c r="AD237" s="146"/>
      <c r="AE237" s="147" t="str">
        <f t="shared" si="1246"/>
        <v/>
      </c>
      <c r="AF237" s="147"/>
      <c r="AG237" s="147" t="str">
        <f t="shared" si="1247"/>
        <v/>
      </c>
      <c r="AH237" s="147"/>
      <c r="AI237" s="147" t="str">
        <f t="shared" si="1248"/>
        <v/>
      </c>
      <c r="AJ237" s="148"/>
      <c r="AK237" s="149"/>
      <c r="AL237" s="147"/>
      <c r="AM237" s="147" t="str">
        <f t="shared" si="1249"/>
        <v/>
      </c>
      <c r="AN237" s="147"/>
      <c r="AO237" s="147" t="str">
        <f t="shared" si="1250"/>
        <v/>
      </c>
      <c r="AP237" s="147"/>
      <c r="AQ237" s="147" t="str">
        <f t="shared" si="1251"/>
        <v/>
      </c>
      <c r="AR237" s="148"/>
      <c r="AS237" s="149"/>
      <c r="AT237" s="147"/>
      <c r="AU237" s="147" t="str">
        <f t="shared" si="1252"/>
        <v/>
      </c>
      <c r="AV237" s="147"/>
      <c r="AW237" s="147" t="str">
        <f t="shared" si="1253"/>
        <v/>
      </c>
      <c r="AX237" s="147"/>
      <c r="AY237" s="147" t="str">
        <f t="shared" si="1254"/>
        <v/>
      </c>
      <c r="AZ237" s="148"/>
      <c r="BA237" s="149"/>
      <c r="BB237" s="147"/>
      <c r="BC237" s="147" t="str">
        <f t="shared" si="1255"/>
        <v/>
      </c>
      <c r="BD237" s="147"/>
      <c r="BE237" s="147" t="str">
        <f t="shared" si="1256"/>
        <v/>
      </c>
      <c r="BF237" s="147"/>
      <c r="BG237" s="147" t="str">
        <f t="shared" si="1257"/>
        <v/>
      </c>
      <c r="BH237" s="148"/>
      <c r="BI237" s="149"/>
      <c r="BJ237" s="145"/>
      <c r="BK237" s="147">
        <f t="shared" si="1258"/>
        <v>1</v>
      </c>
      <c r="BL237" s="147"/>
      <c r="BM237" s="147">
        <f t="shared" si="1259"/>
        <v>0</v>
      </c>
      <c r="BN237" s="147"/>
      <c r="BO237" s="147">
        <f t="shared" si="1260"/>
        <v>1</v>
      </c>
      <c r="BP237" s="148"/>
      <c r="BQ237" s="149"/>
      <c r="BR237" s="145"/>
      <c r="BS237" s="147" t="str">
        <f t="shared" si="1064"/>
        <v/>
      </c>
      <c r="BT237" s="147"/>
      <c r="BU237" s="147" t="str">
        <f t="shared" si="1065"/>
        <v/>
      </c>
      <c r="BV237" s="147"/>
      <c r="BW237" s="147" t="str">
        <f t="shared" si="1066"/>
        <v/>
      </c>
      <c r="BX237" s="148"/>
      <c r="BY237" s="149"/>
      <c r="BZ237" s="150"/>
      <c r="CA237" s="147" t="str">
        <f t="shared" si="1067"/>
        <v/>
      </c>
      <c r="CB237" s="147"/>
      <c r="CC237" s="147" t="str">
        <f t="shared" si="1068"/>
        <v/>
      </c>
      <c r="CD237" s="147"/>
      <c r="CE237" s="147" t="str">
        <f t="shared" si="1069"/>
        <v/>
      </c>
      <c r="CF237" s="148"/>
      <c r="CI237" s="147" t="str">
        <f t="shared" si="1070"/>
        <v/>
      </c>
      <c r="CJ237" s="147"/>
      <c r="CK237" s="147" t="str">
        <f t="shared" si="1071"/>
        <v/>
      </c>
      <c r="CL237" s="147"/>
      <c r="CM237" s="147" t="str">
        <f t="shared" si="1072"/>
        <v/>
      </c>
      <c r="CN237" s="148"/>
    </row>
    <row r="238" spans="1:95" s="144" customFormat="1" ht="36.75" customHeight="1" x14ac:dyDescent="0.2">
      <c r="A238" s="139"/>
      <c r="B238" s="139" t="s">
        <v>55</v>
      </c>
      <c r="C238" s="111" t="str">
        <f t="shared" si="1225"/>
        <v>8 - LE SUIVI DE LA QUALITE ET LA FIDELISATION DU CLIENT</v>
      </c>
      <c r="D238" s="245" t="str">
        <f>L$234</f>
        <v>Le suivi de l'e-réputation</v>
      </c>
      <c r="E238" s="110"/>
      <c r="F238" s="110">
        <f>VLOOKUP(H238,Feuil1!A$1:B$5,2,0)</f>
        <v>0.2</v>
      </c>
      <c r="G238" s="139">
        <f>IF(H238="Information et Communication",1,IF(H238="Savoir-faire Savoir-être",2,IF(H238="Confort et hygiène",3,IF(H238="Qualité de la prestation",5,IF(H238="Développement Durable",4)))))</f>
        <v>5</v>
      </c>
      <c r="H238" s="180" t="s">
        <v>154</v>
      </c>
      <c r="I238" s="141" t="s">
        <v>408</v>
      </c>
      <c r="J238" s="142">
        <v>76</v>
      </c>
      <c r="K238" s="142">
        <f>IF(J238&lt;&gt;"",MAX(K$1:K237)+1,"")</f>
        <v>198</v>
      </c>
      <c r="L238" s="336" t="s">
        <v>413</v>
      </c>
      <c r="M238" s="337">
        <v>1</v>
      </c>
      <c r="N238" s="338" t="s">
        <v>0</v>
      </c>
      <c r="O238" s="339"/>
      <c r="P238" s="340" t="str">
        <f t="shared" si="1261"/>
        <v/>
      </c>
      <c r="Q238" s="336" t="s">
        <v>600</v>
      </c>
      <c r="R238" s="348" t="s">
        <v>263</v>
      </c>
      <c r="S238" s="143"/>
      <c r="U238" s="145">
        <f t="shared" si="1241"/>
        <v>1</v>
      </c>
      <c r="V238" s="145">
        <f t="shared" si="1242"/>
        <v>1</v>
      </c>
      <c r="W238" s="145">
        <f t="shared" si="1243"/>
        <v>1</v>
      </c>
      <c r="X238" s="145"/>
      <c r="Y238" s="145">
        <f t="shared" si="1244"/>
        <v>0</v>
      </c>
      <c r="Z238" s="145"/>
      <c r="AA238" s="145">
        <f t="shared" si="1245"/>
        <v>1</v>
      </c>
      <c r="AB238" s="145"/>
      <c r="AC238" s="146"/>
      <c r="AD238" s="146"/>
      <c r="AE238" s="147" t="str">
        <f t="shared" si="1246"/>
        <v/>
      </c>
      <c r="AF238" s="147"/>
      <c r="AG238" s="147" t="str">
        <f t="shared" si="1247"/>
        <v/>
      </c>
      <c r="AH238" s="147"/>
      <c r="AI238" s="147" t="str">
        <f t="shared" si="1248"/>
        <v/>
      </c>
      <c r="AJ238" s="148"/>
      <c r="AK238" s="149"/>
      <c r="AL238" s="147"/>
      <c r="AM238" s="147" t="str">
        <f t="shared" si="1249"/>
        <v/>
      </c>
      <c r="AN238" s="147"/>
      <c r="AO238" s="147" t="str">
        <f t="shared" si="1250"/>
        <v/>
      </c>
      <c r="AP238" s="147"/>
      <c r="AQ238" s="147" t="str">
        <f t="shared" si="1251"/>
        <v/>
      </c>
      <c r="AR238" s="148"/>
      <c r="AS238" s="149"/>
      <c r="AT238" s="147"/>
      <c r="AU238" s="147" t="str">
        <f t="shared" si="1252"/>
        <v/>
      </c>
      <c r="AV238" s="147"/>
      <c r="AW238" s="147" t="str">
        <f t="shared" si="1253"/>
        <v/>
      </c>
      <c r="AX238" s="147"/>
      <c r="AY238" s="147" t="str">
        <f t="shared" si="1254"/>
        <v/>
      </c>
      <c r="AZ238" s="148"/>
      <c r="BA238" s="149"/>
      <c r="BB238" s="147"/>
      <c r="BC238" s="147" t="str">
        <f t="shared" si="1255"/>
        <v/>
      </c>
      <c r="BD238" s="147"/>
      <c r="BE238" s="147" t="str">
        <f t="shared" si="1256"/>
        <v/>
      </c>
      <c r="BF238" s="147"/>
      <c r="BG238" s="147" t="str">
        <f t="shared" si="1257"/>
        <v/>
      </c>
      <c r="BH238" s="148"/>
      <c r="BI238" s="149"/>
      <c r="BJ238" s="145"/>
      <c r="BK238" s="147">
        <f t="shared" si="1258"/>
        <v>1</v>
      </c>
      <c r="BL238" s="147"/>
      <c r="BM238" s="147">
        <f t="shared" si="1259"/>
        <v>0</v>
      </c>
      <c r="BN238" s="147"/>
      <c r="BO238" s="147">
        <f t="shared" si="1260"/>
        <v>1</v>
      </c>
      <c r="BP238" s="148"/>
      <c r="BQ238" s="149"/>
      <c r="BR238" s="145"/>
      <c r="BS238" s="147" t="str">
        <f t="shared" si="1064"/>
        <v/>
      </c>
      <c r="BT238" s="147"/>
      <c r="BU238" s="147" t="str">
        <f t="shared" si="1065"/>
        <v/>
      </c>
      <c r="BV238" s="147"/>
      <c r="BW238" s="147" t="str">
        <f t="shared" si="1066"/>
        <v/>
      </c>
      <c r="BX238" s="148"/>
      <c r="BY238" s="149"/>
      <c r="BZ238" s="150"/>
      <c r="CA238" s="147" t="str">
        <f t="shared" si="1067"/>
        <v/>
      </c>
      <c r="CB238" s="147"/>
      <c r="CC238" s="147" t="str">
        <f t="shared" si="1068"/>
        <v/>
      </c>
      <c r="CD238" s="147"/>
      <c r="CE238" s="147" t="str">
        <f t="shared" si="1069"/>
        <v/>
      </c>
      <c r="CF238" s="148"/>
      <c r="CI238" s="147" t="str">
        <f t="shared" si="1070"/>
        <v/>
      </c>
      <c r="CJ238" s="147"/>
      <c r="CK238" s="147" t="str">
        <f t="shared" si="1071"/>
        <v/>
      </c>
      <c r="CL238" s="147"/>
      <c r="CM238" s="147" t="str">
        <f t="shared" si="1072"/>
        <v/>
      </c>
      <c r="CN238" s="148"/>
    </row>
    <row r="239" spans="1:95" s="161" customFormat="1" ht="18" customHeight="1" x14ac:dyDescent="0.25">
      <c r="A239" s="110"/>
      <c r="B239" s="110"/>
      <c r="C239" s="111" t="str">
        <f t="shared" si="1225"/>
        <v>8 - LE SUIVI DE LA QUALITE ET LA FIDELISATION DU CLIENT</v>
      </c>
      <c r="D239" s="245" t="str">
        <f>L$239</f>
        <v>Le suivi des questionnaires de satisfaction</v>
      </c>
      <c r="E239" s="110"/>
      <c r="F239" s="110" t="e">
        <f>VLOOKUP(H239,Feuil1!A$1:B$5,2,0)</f>
        <v>#N/A</v>
      </c>
      <c r="G239" s="110"/>
      <c r="H239" s="182"/>
      <c r="I239" s="197"/>
      <c r="J239" s="153"/>
      <c r="K239" s="134" t="str">
        <f>IF(J239&lt;&gt;"",MAX(K$1:K238)+1,"")</f>
        <v/>
      </c>
      <c r="L239" s="133" t="s">
        <v>414</v>
      </c>
      <c r="M239" s="153"/>
      <c r="N239" s="240"/>
      <c r="O239" s="300"/>
      <c r="P239" s="238" t="str">
        <f t="shared" si="1261"/>
        <v/>
      </c>
      <c r="Q239" s="153"/>
      <c r="R239" s="310"/>
      <c r="S239" s="153"/>
      <c r="T239" s="153"/>
      <c r="U239" s="154"/>
      <c r="V239" s="154"/>
      <c r="W239" s="154"/>
      <c r="X239" s="154"/>
      <c r="Y239" s="154"/>
      <c r="Z239" s="154"/>
      <c r="AA239" s="154"/>
      <c r="AB239" s="120"/>
      <c r="AC239" s="155"/>
      <c r="AD239" s="179"/>
      <c r="AE239" s="157" t="str">
        <f t="shared" ref="AE239:AE257" si="1262">IF(G239=1,W239,"")</f>
        <v/>
      </c>
      <c r="AF239" s="157"/>
      <c r="AG239" s="157" t="str">
        <f t="shared" ref="AG239:AG257" si="1263">IF(G239=1,Y239,"")</f>
        <v/>
      </c>
      <c r="AH239" s="157"/>
      <c r="AI239" s="157" t="str">
        <f t="shared" ref="AI239:AI257" si="1264">IF(G239=1,AA239,"")</f>
        <v/>
      </c>
      <c r="AJ239" s="158"/>
      <c r="AK239" s="159"/>
      <c r="AL239" s="157"/>
      <c r="AM239" s="157" t="str">
        <f t="shared" ref="AM239:AM257" si="1265">IF(G239=2,W239,"")</f>
        <v/>
      </c>
      <c r="AN239" s="157"/>
      <c r="AO239" s="157" t="str">
        <f t="shared" ref="AO239:AO257" si="1266">IF(G239=2,Y239,"")</f>
        <v/>
      </c>
      <c r="AP239" s="157"/>
      <c r="AQ239" s="157" t="str">
        <f t="shared" ref="AQ239:AQ257" si="1267">IF(G239=2,AA239,"")</f>
        <v/>
      </c>
      <c r="AR239" s="158"/>
      <c r="AS239" s="159"/>
      <c r="AT239" s="157"/>
      <c r="AU239" s="157" t="str">
        <f t="shared" ref="AU239:AU257" si="1268">IF(G239=3,W239,"")</f>
        <v/>
      </c>
      <c r="AV239" s="157"/>
      <c r="AW239" s="157" t="str">
        <f t="shared" ref="AW239:AW257" si="1269">IF(G239=3,Y239,"")</f>
        <v/>
      </c>
      <c r="AX239" s="157"/>
      <c r="AY239" s="157" t="str">
        <f t="shared" ref="AY239:AY257" si="1270">IF(G239=3,AA239,"")</f>
        <v/>
      </c>
      <c r="AZ239" s="158"/>
      <c r="BA239" s="159"/>
      <c r="BB239" s="157"/>
      <c r="BC239" s="157" t="str">
        <f t="shared" ref="BC239:BC257" si="1271">IF(G239=4,W239,"")</f>
        <v/>
      </c>
      <c r="BD239" s="157"/>
      <c r="BE239" s="157" t="str">
        <f t="shared" ref="BE239:BE257" si="1272">IF(G239=4,Y239,"")</f>
        <v/>
      </c>
      <c r="BF239" s="157"/>
      <c r="BG239" s="157" t="str">
        <f t="shared" ref="BG239:BG257" si="1273">IF(G239=4,AA239,"")</f>
        <v/>
      </c>
      <c r="BH239" s="158"/>
      <c r="BI239" s="159"/>
      <c r="BJ239" s="154"/>
      <c r="BK239" s="157" t="str">
        <f t="shared" ref="BK239:BK257" si="1274">IF(G239=5,W239,"")</f>
        <v/>
      </c>
      <c r="BL239" s="157"/>
      <c r="BM239" s="157" t="str">
        <f t="shared" ref="BM239:BM257" si="1275">IF(G239=5,Y239,"")</f>
        <v/>
      </c>
      <c r="BN239" s="157"/>
      <c r="BO239" s="157" t="str">
        <f t="shared" ref="BO239:BO257" si="1276">IF(G239=5,AA239,"")</f>
        <v/>
      </c>
      <c r="BP239" s="158"/>
      <c r="BQ239" s="159"/>
      <c r="BR239" s="154"/>
      <c r="BS239" s="157" t="str">
        <f t="shared" si="1064"/>
        <v/>
      </c>
      <c r="BT239" s="157"/>
      <c r="BU239" s="157" t="str">
        <f t="shared" si="1065"/>
        <v/>
      </c>
      <c r="BV239" s="157"/>
      <c r="BW239" s="157" t="str">
        <f t="shared" si="1066"/>
        <v/>
      </c>
      <c r="BX239" s="158"/>
      <c r="BY239" s="159"/>
      <c r="BZ239" s="160"/>
      <c r="CA239" s="157" t="str">
        <f t="shared" si="1067"/>
        <v/>
      </c>
      <c r="CB239" s="157"/>
      <c r="CC239" s="157" t="str">
        <f t="shared" si="1068"/>
        <v/>
      </c>
      <c r="CD239" s="157"/>
      <c r="CE239" s="157" t="str">
        <f t="shared" si="1069"/>
        <v/>
      </c>
      <c r="CF239" s="158"/>
      <c r="CI239" s="157" t="str">
        <f t="shared" si="1070"/>
        <v/>
      </c>
      <c r="CJ239" s="157"/>
      <c r="CK239" s="157" t="str">
        <f t="shared" si="1071"/>
        <v/>
      </c>
      <c r="CL239" s="157"/>
      <c r="CM239" s="157" t="str">
        <f t="shared" si="1072"/>
        <v/>
      </c>
      <c r="CN239" s="158"/>
    </row>
    <row r="240" spans="1:95" s="144" customFormat="1" ht="20.25" customHeight="1" x14ac:dyDescent="0.2">
      <c r="A240" s="139"/>
      <c r="B240" s="139" t="s">
        <v>55</v>
      </c>
      <c r="C240" s="111" t="str">
        <f t="shared" si="1225"/>
        <v>8 - LE SUIVI DE LA QUALITE ET LA FIDELISATION DU CLIENT</v>
      </c>
      <c r="D240" s="245" t="str">
        <f>L$239</f>
        <v>Le suivi des questionnaires de satisfaction</v>
      </c>
      <c r="E240" s="110"/>
      <c r="F240" s="110">
        <f>VLOOKUP(H240,Feuil1!A$1:B$5,2,0)</f>
        <v>0.2</v>
      </c>
      <c r="G240" s="139">
        <f t="shared" ref="G240:G246" si="1277">IF(H240="Information et Communication",1,IF(H240="Savoir-faire Savoir-être",2,IF(H240="Confort et hygiène",3,IF(H240="Qualité de la prestation",5,IF(H240="Développement Durable",4)))))</f>
        <v>5</v>
      </c>
      <c r="H240" s="180" t="s">
        <v>154</v>
      </c>
      <c r="I240" s="141" t="s">
        <v>415</v>
      </c>
      <c r="J240" s="142">
        <v>22</v>
      </c>
      <c r="K240" s="142">
        <f>IF(J240&lt;&gt;"",MAX(K$1:K239)+1,"")</f>
        <v>199</v>
      </c>
      <c r="L240" s="321" t="s">
        <v>416</v>
      </c>
      <c r="M240" s="322">
        <v>3</v>
      </c>
      <c r="N240" s="323" t="s">
        <v>0</v>
      </c>
      <c r="O240" s="324"/>
      <c r="P240" s="325" t="str">
        <f t="shared" si="1261"/>
        <v>oui</v>
      </c>
      <c r="Q240" s="321" t="s">
        <v>411</v>
      </c>
      <c r="R240" s="326" t="s">
        <v>67</v>
      </c>
      <c r="S240" s="143"/>
      <c r="U240" s="145">
        <f t="shared" ref="U240:U246" si="1278">M240</f>
        <v>3</v>
      </c>
      <c r="V240" s="145">
        <f t="shared" ref="V240:V246" si="1279">IF(N240="OUI",1,IF(N240="NON",0,IF(N240="Non Mesuré","",0)))</f>
        <v>1</v>
      </c>
      <c r="W240" s="145">
        <f t="shared" ref="W240:W246" si="1280">IF(N240&lt;&gt;"Non Mesuré",U240*V240,"")</f>
        <v>3</v>
      </c>
      <c r="X240" s="145"/>
      <c r="Y240" s="145">
        <f t="shared" ref="Y240:Y246" si="1281">IF(N240="Non Mesuré",U240,0)</f>
        <v>0</v>
      </c>
      <c r="Z240" s="145"/>
      <c r="AA240" s="145">
        <f t="shared" ref="AA240:AA246" si="1282">U240-Y240</f>
        <v>3</v>
      </c>
      <c r="AB240" s="145"/>
      <c r="AC240" s="146"/>
      <c r="AD240" s="146"/>
      <c r="AE240" s="147" t="str">
        <f t="shared" si="1262"/>
        <v/>
      </c>
      <c r="AF240" s="147"/>
      <c r="AG240" s="147" t="str">
        <f t="shared" si="1263"/>
        <v/>
      </c>
      <c r="AH240" s="147"/>
      <c r="AI240" s="147" t="str">
        <f t="shared" si="1264"/>
        <v/>
      </c>
      <c r="AJ240" s="148"/>
      <c r="AK240" s="149"/>
      <c r="AL240" s="147"/>
      <c r="AM240" s="147" t="str">
        <f t="shared" si="1265"/>
        <v/>
      </c>
      <c r="AN240" s="147"/>
      <c r="AO240" s="147" t="str">
        <f t="shared" si="1266"/>
        <v/>
      </c>
      <c r="AP240" s="147"/>
      <c r="AQ240" s="147" t="str">
        <f t="shared" si="1267"/>
        <v/>
      </c>
      <c r="AR240" s="148"/>
      <c r="AS240" s="149"/>
      <c r="AT240" s="147"/>
      <c r="AU240" s="147" t="str">
        <f t="shared" si="1268"/>
        <v/>
      </c>
      <c r="AV240" s="147"/>
      <c r="AW240" s="147" t="str">
        <f t="shared" si="1269"/>
        <v/>
      </c>
      <c r="AX240" s="147"/>
      <c r="AY240" s="147" t="str">
        <f t="shared" si="1270"/>
        <v/>
      </c>
      <c r="AZ240" s="148"/>
      <c r="BA240" s="149"/>
      <c r="BB240" s="147"/>
      <c r="BC240" s="147" t="str">
        <f t="shared" si="1271"/>
        <v/>
      </c>
      <c r="BD240" s="147"/>
      <c r="BE240" s="147" t="str">
        <f t="shared" si="1272"/>
        <v/>
      </c>
      <c r="BF240" s="147"/>
      <c r="BG240" s="147" t="str">
        <f t="shared" si="1273"/>
        <v/>
      </c>
      <c r="BH240" s="148"/>
      <c r="BI240" s="149"/>
      <c r="BJ240" s="145"/>
      <c r="BK240" s="147">
        <f t="shared" si="1274"/>
        <v>3</v>
      </c>
      <c r="BL240" s="147"/>
      <c r="BM240" s="147">
        <f t="shared" si="1275"/>
        <v>0</v>
      </c>
      <c r="BN240" s="147"/>
      <c r="BO240" s="147">
        <f t="shared" si="1276"/>
        <v>3</v>
      </c>
      <c r="BP240" s="148"/>
      <c r="BQ240" s="149"/>
      <c r="BR240" s="145"/>
      <c r="BS240" s="147" t="str">
        <f t="shared" si="1064"/>
        <v/>
      </c>
      <c r="BT240" s="147"/>
      <c r="BU240" s="147" t="str">
        <f t="shared" si="1065"/>
        <v/>
      </c>
      <c r="BV240" s="147"/>
      <c r="BW240" s="147" t="str">
        <f t="shared" si="1066"/>
        <v/>
      </c>
      <c r="BX240" s="148"/>
      <c r="BY240" s="149"/>
      <c r="BZ240" s="150"/>
      <c r="CA240" s="147" t="str">
        <f t="shared" si="1067"/>
        <v/>
      </c>
      <c r="CB240" s="147"/>
      <c r="CC240" s="147" t="str">
        <f t="shared" si="1068"/>
        <v/>
      </c>
      <c r="CD240" s="147"/>
      <c r="CE240" s="147" t="str">
        <f t="shared" si="1069"/>
        <v/>
      </c>
      <c r="CF240" s="148"/>
      <c r="CI240" s="147" t="str">
        <f t="shared" si="1070"/>
        <v/>
      </c>
      <c r="CJ240" s="147"/>
      <c r="CK240" s="147" t="str">
        <f t="shared" si="1071"/>
        <v/>
      </c>
      <c r="CL240" s="147"/>
      <c r="CM240" s="147" t="str">
        <f t="shared" si="1072"/>
        <v/>
      </c>
      <c r="CN240" s="148"/>
    </row>
    <row r="241" spans="1:122" s="144" customFormat="1" ht="56.25" customHeight="1" x14ac:dyDescent="0.2">
      <c r="A241" s="139"/>
      <c r="B241" s="139" t="s">
        <v>64</v>
      </c>
      <c r="C241" s="111" t="str">
        <f t="shared" si="1225"/>
        <v>8 - LE SUIVI DE LA QUALITE ET LA FIDELISATION DU CLIENT</v>
      </c>
      <c r="D241" s="245" t="str">
        <f>L$239</f>
        <v>Le suivi des questionnaires de satisfaction</v>
      </c>
      <c r="E241" s="110"/>
      <c r="F241" s="110">
        <f>VLOOKUP(H241,Feuil1!A$1:B$5,2,0)</f>
        <v>0.2</v>
      </c>
      <c r="G241" s="139">
        <f t="shared" si="1277"/>
        <v>5</v>
      </c>
      <c r="H241" s="180" t="s">
        <v>154</v>
      </c>
      <c r="I241" s="141" t="s">
        <v>415</v>
      </c>
      <c r="J241" s="142">
        <v>22</v>
      </c>
      <c r="K241" s="142">
        <f>IF(J241&lt;&gt;"",MAX(K$1:K240)+1,"")</f>
        <v>200</v>
      </c>
      <c r="L241" s="426" t="s">
        <v>417</v>
      </c>
      <c r="M241" s="259">
        <v>3</v>
      </c>
      <c r="N241" s="250" t="s">
        <v>0</v>
      </c>
      <c r="O241" s="345"/>
      <c r="P241" s="346" t="str">
        <f t="shared" si="1261"/>
        <v/>
      </c>
      <c r="Q241" s="248" t="s">
        <v>566</v>
      </c>
      <c r="R241" s="349" t="s">
        <v>67</v>
      </c>
      <c r="S241" s="143" t="s">
        <v>68</v>
      </c>
      <c r="U241" s="145">
        <f t="shared" si="1278"/>
        <v>3</v>
      </c>
      <c r="V241" s="145">
        <f t="shared" si="1279"/>
        <v>1</v>
      </c>
      <c r="W241" s="145">
        <f t="shared" si="1280"/>
        <v>3</v>
      </c>
      <c r="X241" s="145"/>
      <c r="Y241" s="145">
        <f t="shared" si="1281"/>
        <v>0</v>
      </c>
      <c r="Z241" s="145"/>
      <c r="AA241" s="145">
        <f t="shared" si="1282"/>
        <v>3</v>
      </c>
      <c r="AB241" s="145"/>
      <c r="AC241" s="146"/>
      <c r="AD241" s="146"/>
      <c r="AE241" s="147" t="str">
        <f t="shared" si="1262"/>
        <v/>
      </c>
      <c r="AF241" s="147"/>
      <c r="AG241" s="147" t="str">
        <f t="shared" si="1263"/>
        <v/>
      </c>
      <c r="AH241" s="147"/>
      <c r="AI241" s="147" t="str">
        <f t="shared" si="1264"/>
        <v/>
      </c>
      <c r="AJ241" s="148"/>
      <c r="AK241" s="149"/>
      <c r="AL241" s="147"/>
      <c r="AM241" s="147" t="str">
        <f t="shared" si="1265"/>
        <v/>
      </c>
      <c r="AN241" s="147"/>
      <c r="AO241" s="147" t="str">
        <f t="shared" si="1266"/>
        <v/>
      </c>
      <c r="AP241" s="147"/>
      <c r="AQ241" s="147" t="str">
        <f t="shared" si="1267"/>
        <v/>
      </c>
      <c r="AR241" s="148"/>
      <c r="AS241" s="149"/>
      <c r="AT241" s="147"/>
      <c r="AU241" s="147" t="str">
        <f t="shared" si="1268"/>
        <v/>
      </c>
      <c r="AV241" s="147"/>
      <c r="AW241" s="147" t="str">
        <f t="shared" si="1269"/>
        <v/>
      </c>
      <c r="AX241" s="147"/>
      <c r="AY241" s="147" t="str">
        <f t="shared" si="1270"/>
        <v/>
      </c>
      <c r="AZ241" s="148"/>
      <c r="BA241" s="149"/>
      <c r="BB241" s="147"/>
      <c r="BC241" s="147" t="str">
        <f t="shared" si="1271"/>
        <v/>
      </c>
      <c r="BD241" s="147"/>
      <c r="BE241" s="147" t="str">
        <f t="shared" si="1272"/>
        <v/>
      </c>
      <c r="BF241" s="147"/>
      <c r="BG241" s="147" t="str">
        <f t="shared" si="1273"/>
        <v/>
      </c>
      <c r="BH241" s="148"/>
      <c r="BI241" s="149"/>
      <c r="BJ241" s="145"/>
      <c r="BK241" s="147">
        <f t="shared" si="1274"/>
        <v>3</v>
      </c>
      <c r="BL241" s="147"/>
      <c r="BM241" s="147">
        <f t="shared" si="1275"/>
        <v>0</v>
      </c>
      <c r="BN241" s="147"/>
      <c r="BO241" s="147">
        <f t="shared" si="1276"/>
        <v>3</v>
      </c>
      <c r="BP241" s="148"/>
      <c r="BQ241" s="149"/>
      <c r="BR241" s="145"/>
      <c r="BS241" s="147" t="str">
        <f t="shared" si="1064"/>
        <v/>
      </c>
      <c r="BT241" s="147"/>
      <c r="BU241" s="147" t="str">
        <f t="shared" si="1065"/>
        <v/>
      </c>
      <c r="BV241" s="147"/>
      <c r="BW241" s="147" t="str">
        <f t="shared" si="1066"/>
        <v/>
      </c>
      <c r="BX241" s="148"/>
      <c r="BY241" s="149"/>
      <c r="BZ241" s="150"/>
      <c r="CA241" s="147" t="str">
        <f t="shared" si="1067"/>
        <v/>
      </c>
      <c r="CB241" s="147"/>
      <c r="CC241" s="147" t="str">
        <f t="shared" si="1068"/>
        <v/>
      </c>
      <c r="CD241" s="147"/>
      <c r="CE241" s="147" t="str">
        <f t="shared" si="1069"/>
        <v/>
      </c>
      <c r="CF241" s="148"/>
      <c r="CI241" s="147" t="str">
        <f t="shared" si="1070"/>
        <v/>
      </c>
      <c r="CJ241" s="147"/>
      <c r="CK241" s="147" t="str">
        <f t="shared" si="1071"/>
        <v/>
      </c>
      <c r="CL241" s="147"/>
      <c r="CM241" s="147" t="str">
        <f t="shared" si="1072"/>
        <v/>
      </c>
      <c r="CN241" s="148"/>
    </row>
    <row r="242" spans="1:122" s="144" customFormat="1" ht="18" customHeight="1" x14ac:dyDescent="0.2">
      <c r="A242" s="139"/>
      <c r="B242" s="139" t="s">
        <v>64</v>
      </c>
      <c r="C242" s="111" t="str">
        <f t="shared" si="1225"/>
        <v>8 - LE SUIVI DE LA QUALITE ET LA FIDELISATION DU CLIENT</v>
      </c>
      <c r="D242" s="245" t="str">
        <f>L$239</f>
        <v>Le suivi des questionnaires de satisfaction</v>
      </c>
      <c r="E242" s="110"/>
      <c r="F242" s="110">
        <f>VLOOKUP(H242,Feuil1!A$1:B$5,2,0)</f>
        <v>0.2</v>
      </c>
      <c r="G242" s="139">
        <f t="shared" si="1277"/>
        <v>5</v>
      </c>
      <c r="H242" s="180" t="s">
        <v>154</v>
      </c>
      <c r="I242" s="141" t="s">
        <v>418</v>
      </c>
      <c r="J242" s="142">
        <v>73</v>
      </c>
      <c r="K242" s="142">
        <f>IF(J242&lt;&gt;"",MAX(K$1:K241)+1,"")</f>
        <v>201</v>
      </c>
      <c r="L242" s="287" t="s">
        <v>419</v>
      </c>
      <c r="M242" s="259">
        <v>3</v>
      </c>
      <c r="N242" s="250" t="s">
        <v>0</v>
      </c>
      <c r="O242" s="345"/>
      <c r="P242" s="346" t="str">
        <f t="shared" si="1261"/>
        <v/>
      </c>
      <c r="Q242" s="287" t="s">
        <v>420</v>
      </c>
      <c r="R242" s="349" t="s">
        <v>67</v>
      </c>
      <c r="S242" s="143"/>
      <c r="U242" s="145">
        <f t="shared" si="1278"/>
        <v>3</v>
      </c>
      <c r="V242" s="145">
        <f t="shared" si="1279"/>
        <v>1</v>
      </c>
      <c r="W242" s="145">
        <f t="shared" si="1280"/>
        <v>3</v>
      </c>
      <c r="X242" s="145"/>
      <c r="Y242" s="145">
        <f t="shared" si="1281"/>
        <v>0</v>
      </c>
      <c r="Z242" s="145"/>
      <c r="AA242" s="145">
        <f t="shared" si="1282"/>
        <v>3</v>
      </c>
      <c r="AB242" s="145"/>
      <c r="AC242" s="146"/>
      <c r="AD242" s="146"/>
      <c r="AE242" s="147" t="str">
        <f t="shared" si="1262"/>
        <v/>
      </c>
      <c r="AF242" s="147"/>
      <c r="AG242" s="147" t="str">
        <f t="shared" si="1263"/>
        <v/>
      </c>
      <c r="AH242" s="147"/>
      <c r="AI242" s="147" t="str">
        <f t="shared" si="1264"/>
        <v/>
      </c>
      <c r="AJ242" s="148"/>
      <c r="AK242" s="149"/>
      <c r="AL242" s="147"/>
      <c r="AM242" s="147" t="str">
        <f t="shared" si="1265"/>
        <v/>
      </c>
      <c r="AN242" s="147"/>
      <c r="AO242" s="147" t="str">
        <f t="shared" si="1266"/>
        <v/>
      </c>
      <c r="AP242" s="147"/>
      <c r="AQ242" s="147" t="str">
        <f t="shared" si="1267"/>
        <v/>
      </c>
      <c r="AR242" s="148"/>
      <c r="AS242" s="149"/>
      <c r="AT242" s="147"/>
      <c r="AU242" s="147" t="str">
        <f t="shared" si="1268"/>
        <v/>
      </c>
      <c r="AV242" s="147"/>
      <c r="AW242" s="147" t="str">
        <f t="shared" si="1269"/>
        <v/>
      </c>
      <c r="AX242" s="147"/>
      <c r="AY242" s="147" t="str">
        <f t="shared" si="1270"/>
        <v/>
      </c>
      <c r="AZ242" s="148"/>
      <c r="BA242" s="149"/>
      <c r="BB242" s="147"/>
      <c r="BC242" s="147" t="str">
        <f t="shared" si="1271"/>
        <v/>
      </c>
      <c r="BD242" s="147"/>
      <c r="BE242" s="147" t="str">
        <f t="shared" si="1272"/>
        <v/>
      </c>
      <c r="BF242" s="147"/>
      <c r="BG242" s="147" t="str">
        <f t="shared" si="1273"/>
        <v/>
      </c>
      <c r="BH242" s="148"/>
      <c r="BI242" s="149"/>
      <c r="BJ242" s="145"/>
      <c r="BK242" s="147">
        <f t="shared" si="1274"/>
        <v>3</v>
      </c>
      <c r="BL242" s="147"/>
      <c r="BM242" s="147">
        <f t="shared" si="1275"/>
        <v>0</v>
      </c>
      <c r="BN242" s="147"/>
      <c r="BO242" s="147">
        <f t="shared" si="1276"/>
        <v>3</v>
      </c>
      <c r="BP242" s="148"/>
      <c r="BQ242" s="149"/>
      <c r="BR242" s="145"/>
      <c r="BS242" s="147" t="str">
        <f t="shared" si="1064"/>
        <v/>
      </c>
      <c r="BT242" s="147"/>
      <c r="BU242" s="147" t="str">
        <f t="shared" si="1065"/>
        <v/>
      </c>
      <c r="BV242" s="147"/>
      <c r="BW242" s="147" t="str">
        <f t="shared" si="1066"/>
        <v/>
      </c>
      <c r="BX242" s="148"/>
      <c r="BY242" s="149"/>
      <c r="BZ242" s="150"/>
      <c r="CA242" s="147" t="str">
        <f t="shared" si="1067"/>
        <v/>
      </c>
      <c r="CB242" s="147"/>
      <c r="CC242" s="147" t="str">
        <f t="shared" si="1068"/>
        <v/>
      </c>
      <c r="CD242" s="147"/>
      <c r="CE242" s="147" t="str">
        <f t="shared" si="1069"/>
        <v/>
      </c>
      <c r="CF242" s="148"/>
      <c r="CI242" s="147" t="str">
        <f t="shared" si="1070"/>
        <v/>
      </c>
      <c r="CJ242" s="147"/>
      <c r="CK242" s="147" t="str">
        <f t="shared" si="1071"/>
        <v/>
      </c>
      <c r="CL242" s="147"/>
      <c r="CM242" s="147" t="str">
        <f t="shared" si="1072"/>
        <v/>
      </c>
      <c r="CN242" s="148"/>
    </row>
    <row r="243" spans="1:122" s="144" customFormat="1" ht="18" customHeight="1" x14ac:dyDescent="0.2">
      <c r="A243" s="139"/>
      <c r="B243" s="139" t="s">
        <v>64</v>
      </c>
      <c r="C243" s="111" t="str">
        <f>L1</f>
        <v>1 - PROMOTION ET COMMUNICATION</v>
      </c>
      <c r="D243" s="245"/>
      <c r="E243" s="110"/>
      <c r="F243" s="110">
        <f>VLOOKUP(H243,Feuil1!A$1:B$5,2,0)</f>
        <v>0.2</v>
      </c>
      <c r="G243" s="139">
        <f t="shared" si="1277"/>
        <v>5</v>
      </c>
      <c r="H243" s="180" t="s">
        <v>154</v>
      </c>
      <c r="I243" s="141"/>
      <c r="J243" s="142">
        <v>200</v>
      </c>
      <c r="K243" s="142">
        <f>IF(J243&lt;&gt;"",MAX(K$1:K242)+1,"")</f>
        <v>202</v>
      </c>
      <c r="L243" s="287" t="s">
        <v>551</v>
      </c>
      <c r="M243" s="259">
        <v>3</v>
      </c>
      <c r="N243" s="250" t="s">
        <v>0</v>
      </c>
      <c r="O243" s="345"/>
      <c r="P243" s="346" t="str">
        <f t="shared" si="1261"/>
        <v/>
      </c>
      <c r="Q243" s="287" t="s">
        <v>590</v>
      </c>
      <c r="R243" s="349" t="s">
        <v>67</v>
      </c>
      <c r="S243" s="143"/>
      <c r="U243" s="145">
        <f t="shared" si="1278"/>
        <v>3</v>
      </c>
      <c r="V243" s="145">
        <f t="shared" si="1279"/>
        <v>1</v>
      </c>
      <c r="W243" s="145">
        <f t="shared" si="1280"/>
        <v>3</v>
      </c>
      <c r="X243" s="145"/>
      <c r="Y243" s="145">
        <f t="shared" si="1281"/>
        <v>0</v>
      </c>
      <c r="Z243" s="145"/>
      <c r="AA243" s="145">
        <f t="shared" si="1282"/>
        <v>3</v>
      </c>
      <c r="AB243" s="145"/>
      <c r="AC243" s="146"/>
      <c r="AD243" s="146"/>
      <c r="AE243" s="147" t="str">
        <f t="shared" si="1262"/>
        <v/>
      </c>
      <c r="AF243" s="147"/>
      <c r="AG243" s="147" t="str">
        <f t="shared" si="1263"/>
        <v/>
      </c>
      <c r="AH243" s="147"/>
      <c r="AI243" s="147" t="str">
        <f t="shared" si="1264"/>
        <v/>
      </c>
      <c r="AJ243" s="148"/>
      <c r="AK243" s="149"/>
      <c r="AL243" s="147"/>
      <c r="AM243" s="147" t="str">
        <f t="shared" si="1265"/>
        <v/>
      </c>
      <c r="AN243" s="147"/>
      <c r="AO243" s="147" t="str">
        <f t="shared" si="1266"/>
        <v/>
      </c>
      <c r="AP243" s="147"/>
      <c r="AQ243" s="147" t="str">
        <f t="shared" si="1267"/>
        <v/>
      </c>
      <c r="AR243" s="148"/>
      <c r="AS243" s="149"/>
      <c r="AT243" s="147"/>
      <c r="AU243" s="147" t="str">
        <f t="shared" si="1268"/>
        <v/>
      </c>
      <c r="AV243" s="147"/>
      <c r="AW243" s="147" t="str">
        <f t="shared" si="1269"/>
        <v/>
      </c>
      <c r="AX243" s="147"/>
      <c r="AY243" s="147" t="str">
        <f t="shared" si="1270"/>
        <v/>
      </c>
      <c r="AZ243" s="148"/>
      <c r="BA243" s="149"/>
      <c r="BB243" s="147"/>
      <c r="BC243" s="147" t="str">
        <f t="shared" si="1271"/>
        <v/>
      </c>
      <c r="BD243" s="147"/>
      <c r="BE243" s="147" t="str">
        <f t="shared" si="1272"/>
        <v/>
      </c>
      <c r="BF243" s="147"/>
      <c r="BG243" s="147" t="str">
        <f t="shared" si="1273"/>
        <v/>
      </c>
      <c r="BH243" s="148"/>
      <c r="BI243" s="149"/>
      <c r="BJ243" s="145"/>
      <c r="BK243" s="147">
        <f t="shared" si="1274"/>
        <v>3</v>
      </c>
      <c r="BL243" s="147"/>
      <c r="BM243" s="147">
        <f t="shared" si="1275"/>
        <v>0</v>
      </c>
      <c r="BN243" s="147"/>
      <c r="BO243" s="147">
        <f t="shared" si="1276"/>
        <v>3</v>
      </c>
      <c r="BP243" s="148"/>
      <c r="BQ243" s="149"/>
      <c r="BR243" s="145"/>
      <c r="BS243" s="147" t="str">
        <f t="shared" si="1064"/>
        <v/>
      </c>
      <c r="BT243" s="147"/>
      <c r="BU243" s="147" t="str">
        <f t="shared" si="1065"/>
        <v/>
      </c>
      <c r="BV243" s="147"/>
      <c r="BW243" s="147" t="str">
        <f t="shared" si="1066"/>
        <v/>
      </c>
      <c r="BX243" s="148"/>
      <c r="BY243" s="149"/>
      <c r="BZ243" s="150"/>
      <c r="CA243" s="147" t="str">
        <f t="shared" si="1067"/>
        <v/>
      </c>
      <c r="CB243" s="147"/>
      <c r="CC243" s="147" t="str">
        <f t="shared" si="1068"/>
        <v/>
      </c>
      <c r="CD243" s="147"/>
      <c r="CE243" s="147" t="str">
        <f t="shared" si="1069"/>
        <v/>
      </c>
      <c r="CF243" s="148"/>
      <c r="CI243" s="147" t="str">
        <f t="shared" si="1070"/>
        <v/>
      </c>
      <c r="CJ243" s="147"/>
      <c r="CK243" s="147" t="str">
        <f t="shared" si="1071"/>
        <v/>
      </c>
      <c r="CL243" s="147"/>
      <c r="CM243" s="147" t="str">
        <f t="shared" si="1072"/>
        <v/>
      </c>
      <c r="CN243" s="148"/>
    </row>
    <row r="244" spans="1:122" s="144" customFormat="1" ht="48.75" customHeight="1" x14ac:dyDescent="0.2">
      <c r="A244" s="139"/>
      <c r="B244" s="139" t="s">
        <v>55</v>
      </c>
      <c r="C244" s="111" t="str">
        <f t="shared" ref="C244:C256" si="1283">L$233</f>
        <v>8 - LE SUIVI DE LA QUALITE ET LA FIDELISATION DU CLIENT</v>
      </c>
      <c r="D244" s="245" t="str">
        <f>L$239</f>
        <v>Le suivi des questionnaires de satisfaction</v>
      </c>
      <c r="E244" s="110"/>
      <c r="F244" s="110">
        <f>VLOOKUP(H244,Feuil1!A$1:B$5,2,0)</f>
        <v>0.2</v>
      </c>
      <c r="G244" s="139">
        <f t="shared" si="1277"/>
        <v>5</v>
      </c>
      <c r="H244" s="180" t="s">
        <v>154</v>
      </c>
      <c r="I244" s="141" t="s">
        <v>421</v>
      </c>
      <c r="J244" s="142">
        <v>77</v>
      </c>
      <c r="K244" s="293">
        <f>IF(J244&lt;&gt;"",MAX(K$1:K243)+1,"")</f>
        <v>203</v>
      </c>
      <c r="L244" s="427" t="s">
        <v>422</v>
      </c>
      <c r="M244" s="249">
        <v>3</v>
      </c>
      <c r="N244" s="250" t="s">
        <v>0</v>
      </c>
      <c r="O244" s="345"/>
      <c r="P244" s="346" t="str">
        <f t="shared" si="1261"/>
        <v>oui</v>
      </c>
      <c r="Q244" s="248" t="s">
        <v>423</v>
      </c>
      <c r="R244" s="255" t="s">
        <v>59</v>
      </c>
      <c r="S244" s="143" t="s">
        <v>68</v>
      </c>
      <c r="T244" s="142"/>
      <c r="U244" s="145">
        <f t="shared" si="1278"/>
        <v>3</v>
      </c>
      <c r="V244" s="145">
        <f t="shared" si="1279"/>
        <v>1</v>
      </c>
      <c r="W244" s="145">
        <f t="shared" si="1280"/>
        <v>3</v>
      </c>
      <c r="X244" s="145"/>
      <c r="Y244" s="145">
        <f t="shared" si="1281"/>
        <v>0</v>
      </c>
      <c r="Z244" s="145"/>
      <c r="AA244" s="145">
        <f t="shared" si="1282"/>
        <v>3</v>
      </c>
      <c r="AB244" s="145"/>
      <c r="AC244" s="146"/>
      <c r="AD244" s="146"/>
      <c r="AE244" s="147" t="str">
        <f t="shared" si="1262"/>
        <v/>
      </c>
      <c r="AF244" s="147"/>
      <c r="AG244" s="147" t="str">
        <f t="shared" si="1263"/>
        <v/>
      </c>
      <c r="AH244" s="147"/>
      <c r="AI244" s="147" t="str">
        <f t="shared" si="1264"/>
        <v/>
      </c>
      <c r="AJ244" s="148"/>
      <c r="AK244" s="149"/>
      <c r="AL244" s="147"/>
      <c r="AM244" s="147" t="str">
        <f t="shared" si="1265"/>
        <v/>
      </c>
      <c r="AN244" s="147"/>
      <c r="AO244" s="147" t="str">
        <f t="shared" si="1266"/>
        <v/>
      </c>
      <c r="AP244" s="147"/>
      <c r="AQ244" s="147" t="str">
        <f t="shared" si="1267"/>
        <v/>
      </c>
      <c r="AR244" s="148"/>
      <c r="AS244" s="149"/>
      <c r="AT244" s="147"/>
      <c r="AU244" s="147" t="str">
        <f t="shared" si="1268"/>
        <v/>
      </c>
      <c r="AV244" s="147"/>
      <c r="AW244" s="147" t="str">
        <f t="shared" si="1269"/>
        <v/>
      </c>
      <c r="AX244" s="147"/>
      <c r="AY244" s="147" t="str">
        <f t="shared" si="1270"/>
        <v/>
      </c>
      <c r="AZ244" s="148"/>
      <c r="BA244" s="149"/>
      <c r="BB244" s="147"/>
      <c r="BC244" s="147" t="str">
        <f t="shared" si="1271"/>
        <v/>
      </c>
      <c r="BD244" s="147"/>
      <c r="BE244" s="147" t="str">
        <f t="shared" si="1272"/>
        <v/>
      </c>
      <c r="BF244" s="147"/>
      <c r="BG244" s="147" t="str">
        <f t="shared" si="1273"/>
        <v/>
      </c>
      <c r="BH244" s="148"/>
      <c r="BI244" s="149"/>
      <c r="BJ244" s="145"/>
      <c r="BK244" s="147">
        <f t="shared" si="1274"/>
        <v>3</v>
      </c>
      <c r="BL244" s="147"/>
      <c r="BM244" s="147">
        <f t="shared" si="1275"/>
        <v>0</v>
      </c>
      <c r="BN244" s="147"/>
      <c r="BO244" s="147">
        <f t="shared" si="1276"/>
        <v>3</v>
      </c>
      <c r="BP244" s="148"/>
      <c r="BQ244" s="149"/>
      <c r="BR244" s="145"/>
      <c r="BS244" s="147" t="str">
        <f t="shared" si="1064"/>
        <v/>
      </c>
      <c r="BT244" s="147"/>
      <c r="BU244" s="147" t="str">
        <f t="shared" si="1065"/>
        <v/>
      </c>
      <c r="BV244" s="147"/>
      <c r="BW244" s="147" t="str">
        <f t="shared" si="1066"/>
        <v/>
      </c>
      <c r="BX244" s="148"/>
      <c r="BY244" s="149"/>
      <c r="BZ244" s="150"/>
      <c r="CA244" s="147" t="str">
        <f t="shared" si="1067"/>
        <v/>
      </c>
      <c r="CB244" s="147"/>
      <c r="CC244" s="147" t="str">
        <f t="shared" si="1068"/>
        <v/>
      </c>
      <c r="CD244" s="147"/>
      <c r="CE244" s="147" t="str">
        <f t="shared" si="1069"/>
        <v/>
      </c>
      <c r="CF244" s="148"/>
      <c r="CI244" s="147" t="str">
        <f t="shared" si="1070"/>
        <v/>
      </c>
      <c r="CJ244" s="147"/>
      <c r="CK244" s="147" t="str">
        <f t="shared" si="1071"/>
        <v/>
      </c>
      <c r="CL244" s="147"/>
      <c r="CM244" s="147" t="str">
        <f t="shared" si="1072"/>
        <v/>
      </c>
      <c r="CN244" s="148"/>
    </row>
    <row r="245" spans="1:122" s="144" customFormat="1" ht="38.25" customHeight="1" x14ac:dyDescent="0.2">
      <c r="A245" s="139"/>
      <c r="B245" s="139" t="s">
        <v>55</v>
      </c>
      <c r="C245" s="111" t="str">
        <f t="shared" si="1283"/>
        <v>8 - LE SUIVI DE LA QUALITE ET LA FIDELISATION DU CLIENT</v>
      </c>
      <c r="D245" s="245" t="str">
        <f>L$239</f>
        <v>Le suivi des questionnaires de satisfaction</v>
      </c>
      <c r="E245" s="110"/>
      <c r="F245" s="110">
        <f>VLOOKUP(H245,Feuil1!A$1:B$5,2,0)</f>
        <v>0.2</v>
      </c>
      <c r="G245" s="139">
        <f t="shared" si="1277"/>
        <v>5</v>
      </c>
      <c r="H245" s="180" t="s">
        <v>154</v>
      </c>
      <c r="I245" s="141" t="s">
        <v>421</v>
      </c>
      <c r="J245" s="142">
        <v>77</v>
      </c>
      <c r="K245" s="293">
        <f>IF(J245&lt;&gt;"",MAX(K$1:K244)+1,"")</f>
        <v>204</v>
      </c>
      <c r="L245" s="361" t="s">
        <v>424</v>
      </c>
      <c r="M245" s="249">
        <v>1</v>
      </c>
      <c r="N245" s="250" t="s">
        <v>0</v>
      </c>
      <c r="O245" s="362"/>
      <c r="P245" s="346" t="str">
        <f t="shared" si="1261"/>
        <v/>
      </c>
      <c r="Q245" s="287" t="s">
        <v>425</v>
      </c>
      <c r="R245" s="255" t="s">
        <v>59</v>
      </c>
      <c r="S245" s="142"/>
      <c r="T245" s="142"/>
      <c r="U245" s="145">
        <f t="shared" si="1278"/>
        <v>1</v>
      </c>
      <c r="V245" s="145">
        <f t="shared" si="1279"/>
        <v>1</v>
      </c>
      <c r="W245" s="145">
        <f t="shared" si="1280"/>
        <v>1</v>
      </c>
      <c r="X245" s="145"/>
      <c r="Y245" s="145">
        <f t="shared" si="1281"/>
        <v>0</v>
      </c>
      <c r="Z245" s="145"/>
      <c r="AA245" s="145">
        <f t="shared" si="1282"/>
        <v>1</v>
      </c>
      <c r="AB245" s="145"/>
      <c r="AC245" s="146"/>
      <c r="AD245" s="146"/>
      <c r="AE245" s="147" t="str">
        <f t="shared" si="1262"/>
        <v/>
      </c>
      <c r="AF245" s="147"/>
      <c r="AG245" s="147" t="str">
        <f t="shared" si="1263"/>
        <v/>
      </c>
      <c r="AH245" s="147"/>
      <c r="AI245" s="147" t="str">
        <f t="shared" si="1264"/>
        <v/>
      </c>
      <c r="AJ245" s="148"/>
      <c r="AK245" s="149"/>
      <c r="AL245" s="147"/>
      <c r="AM245" s="147" t="str">
        <f t="shared" si="1265"/>
        <v/>
      </c>
      <c r="AN245" s="147"/>
      <c r="AO245" s="147" t="str">
        <f t="shared" si="1266"/>
        <v/>
      </c>
      <c r="AP245" s="147"/>
      <c r="AQ245" s="147" t="str">
        <f t="shared" si="1267"/>
        <v/>
      </c>
      <c r="AR245" s="148"/>
      <c r="AS245" s="149"/>
      <c r="AT245" s="147"/>
      <c r="AU245" s="147" t="str">
        <f t="shared" si="1268"/>
        <v/>
      </c>
      <c r="AV245" s="147"/>
      <c r="AW245" s="147" t="str">
        <f t="shared" si="1269"/>
        <v/>
      </c>
      <c r="AX245" s="147"/>
      <c r="AY245" s="147" t="str">
        <f t="shared" si="1270"/>
        <v/>
      </c>
      <c r="AZ245" s="148"/>
      <c r="BA245" s="149"/>
      <c r="BB245" s="147"/>
      <c r="BC245" s="147" t="str">
        <f t="shared" si="1271"/>
        <v/>
      </c>
      <c r="BD245" s="147"/>
      <c r="BE245" s="147" t="str">
        <f t="shared" si="1272"/>
        <v/>
      </c>
      <c r="BF245" s="147"/>
      <c r="BG245" s="147" t="str">
        <f t="shared" si="1273"/>
        <v/>
      </c>
      <c r="BH245" s="148"/>
      <c r="BI245" s="149"/>
      <c r="BJ245" s="145"/>
      <c r="BK245" s="147">
        <f t="shared" si="1274"/>
        <v>1</v>
      </c>
      <c r="BL245" s="147"/>
      <c r="BM245" s="147">
        <f t="shared" si="1275"/>
        <v>0</v>
      </c>
      <c r="BN245" s="147"/>
      <c r="BO245" s="147">
        <f t="shared" si="1276"/>
        <v>1</v>
      </c>
      <c r="BP245" s="148"/>
      <c r="BQ245" s="149"/>
      <c r="BR245" s="145"/>
      <c r="BS245" s="147" t="str">
        <f t="shared" si="1064"/>
        <v/>
      </c>
      <c r="BT245" s="147"/>
      <c r="BU245" s="147" t="str">
        <f t="shared" si="1065"/>
        <v/>
      </c>
      <c r="BV245" s="147"/>
      <c r="BW245" s="147" t="str">
        <f t="shared" si="1066"/>
        <v/>
      </c>
      <c r="BX245" s="148"/>
      <c r="BY245" s="149"/>
      <c r="BZ245" s="150"/>
      <c r="CA245" s="147" t="str">
        <f t="shared" si="1067"/>
        <v/>
      </c>
      <c r="CB245" s="147"/>
      <c r="CC245" s="147" t="str">
        <f t="shared" si="1068"/>
        <v/>
      </c>
      <c r="CD245" s="147"/>
      <c r="CE245" s="147" t="str">
        <f t="shared" si="1069"/>
        <v/>
      </c>
      <c r="CF245" s="148"/>
      <c r="CI245" s="147" t="str">
        <f t="shared" si="1070"/>
        <v/>
      </c>
      <c r="CJ245" s="147"/>
      <c r="CK245" s="147" t="str">
        <f t="shared" si="1071"/>
        <v/>
      </c>
      <c r="CL245" s="147"/>
      <c r="CM245" s="147" t="str">
        <f t="shared" si="1072"/>
        <v/>
      </c>
      <c r="CN245" s="148"/>
    </row>
    <row r="246" spans="1:122" s="144" customFormat="1" ht="36.75" customHeight="1" x14ac:dyDescent="0.2">
      <c r="A246" s="139"/>
      <c r="B246" s="139" t="s">
        <v>64</v>
      </c>
      <c r="C246" s="111" t="str">
        <f t="shared" si="1283"/>
        <v>8 - LE SUIVI DE LA QUALITE ET LA FIDELISATION DU CLIENT</v>
      </c>
      <c r="D246" s="245" t="str">
        <f>L$239</f>
        <v>Le suivi des questionnaires de satisfaction</v>
      </c>
      <c r="E246" s="110"/>
      <c r="F246" s="110">
        <f>VLOOKUP(H246,Feuil1!A$1:B$5,2,0)</f>
        <v>0.2</v>
      </c>
      <c r="G246" s="139">
        <f t="shared" si="1277"/>
        <v>5</v>
      </c>
      <c r="H246" s="180" t="s">
        <v>154</v>
      </c>
      <c r="I246" s="141" t="s">
        <v>421</v>
      </c>
      <c r="J246" s="142">
        <v>77</v>
      </c>
      <c r="K246" s="142">
        <f>IF(J246&lt;&gt;"",MAX(K$1:K245)+1,"")</f>
        <v>205</v>
      </c>
      <c r="L246" s="336" t="s">
        <v>426</v>
      </c>
      <c r="M246" s="337">
        <v>1</v>
      </c>
      <c r="N246" s="338" t="s">
        <v>0</v>
      </c>
      <c r="O246" s="339"/>
      <c r="P246" s="340" t="str">
        <f t="shared" si="1261"/>
        <v/>
      </c>
      <c r="Q246" s="425" t="s">
        <v>592</v>
      </c>
      <c r="R246" s="348" t="s">
        <v>59</v>
      </c>
      <c r="S246" s="143"/>
      <c r="U246" s="145">
        <f t="shared" si="1278"/>
        <v>1</v>
      </c>
      <c r="V246" s="145">
        <f t="shared" si="1279"/>
        <v>1</v>
      </c>
      <c r="W246" s="145">
        <f t="shared" si="1280"/>
        <v>1</v>
      </c>
      <c r="X246" s="145"/>
      <c r="Y246" s="145">
        <f t="shared" si="1281"/>
        <v>0</v>
      </c>
      <c r="Z246" s="145"/>
      <c r="AA246" s="145">
        <f t="shared" si="1282"/>
        <v>1</v>
      </c>
      <c r="AB246" s="145"/>
      <c r="AC246" s="146"/>
      <c r="AD246" s="146"/>
      <c r="AE246" s="147" t="str">
        <f t="shared" si="1262"/>
        <v/>
      </c>
      <c r="AF246" s="147"/>
      <c r="AG246" s="147" t="str">
        <f t="shared" si="1263"/>
        <v/>
      </c>
      <c r="AH246" s="147"/>
      <c r="AI246" s="147" t="str">
        <f t="shared" si="1264"/>
        <v/>
      </c>
      <c r="AJ246" s="148"/>
      <c r="AK246" s="149"/>
      <c r="AL246" s="147"/>
      <c r="AM246" s="147" t="str">
        <f t="shared" si="1265"/>
        <v/>
      </c>
      <c r="AN246" s="147"/>
      <c r="AO246" s="147" t="str">
        <f t="shared" si="1266"/>
        <v/>
      </c>
      <c r="AP246" s="147"/>
      <c r="AQ246" s="147" t="str">
        <f t="shared" si="1267"/>
        <v/>
      </c>
      <c r="AR246" s="148"/>
      <c r="AS246" s="149"/>
      <c r="AT246" s="147"/>
      <c r="AU246" s="147" t="str">
        <f t="shared" si="1268"/>
        <v/>
      </c>
      <c r="AV246" s="147"/>
      <c r="AW246" s="147" t="str">
        <f t="shared" si="1269"/>
        <v/>
      </c>
      <c r="AX246" s="147"/>
      <c r="AY246" s="147" t="str">
        <f t="shared" si="1270"/>
        <v/>
      </c>
      <c r="AZ246" s="148"/>
      <c r="BA246" s="149"/>
      <c r="BB246" s="147"/>
      <c r="BC246" s="147" t="str">
        <f t="shared" si="1271"/>
        <v/>
      </c>
      <c r="BD246" s="147"/>
      <c r="BE246" s="147" t="str">
        <f t="shared" si="1272"/>
        <v/>
      </c>
      <c r="BF246" s="147"/>
      <c r="BG246" s="147" t="str">
        <f t="shared" si="1273"/>
        <v/>
      </c>
      <c r="BH246" s="148"/>
      <c r="BI246" s="149"/>
      <c r="BJ246" s="145"/>
      <c r="BK246" s="147">
        <f t="shared" si="1274"/>
        <v>1</v>
      </c>
      <c r="BL246" s="147"/>
      <c r="BM246" s="147">
        <f t="shared" si="1275"/>
        <v>0</v>
      </c>
      <c r="BN246" s="147"/>
      <c r="BO246" s="147">
        <f t="shared" si="1276"/>
        <v>1</v>
      </c>
      <c r="BP246" s="148"/>
      <c r="BQ246" s="149"/>
      <c r="BR246" s="145"/>
      <c r="BS246" s="147" t="str">
        <f t="shared" si="1064"/>
        <v/>
      </c>
      <c r="BT246" s="147"/>
      <c r="BU246" s="147" t="str">
        <f t="shared" si="1065"/>
        <v/>
      </c>
      <c r="BV246" s="147"/>
      <c r="BW246" s="147" t="str">
        <f t="shared" si="1066"/>
        <v/>
      </c>
      <c r="BX246" s="148"/>
      <c r="BY246" s="149"/>
      <c r="BZ246" s="150"/>
      <c r="CA246" s="147" t="str">
        <f t="shared" si="1067"/>
        <v/>
      </c>
      <c r="CB246" s="147"/>
      <c r="CC246" s="147" t="str">
        <f t="shared" si="1068"/>
        <v/>
      </c>
      <c r="CD246" s="147"/>
      <c r="CE246" s="147" t="str">
        <f t="shared" si="1069"/>
        <v/>
      </c>
      <c r="CF246" s="148"/>
      <c r="CI246" s="147" t="str">
        <f t="shared" si="1070"/>
        <v/>
      </c>
      <c r="CJ246" s="147"/>
      <c r="CK246" s="147" t="str">
        <f t="shared" si="1071"/>
        <v/>
      </c>
      <c r="CL246" s="147"/>
      <c r="CM246" s="147" t="str">
        <f t="shared" si="1072"/>
        <v/>
      </c>
      <c r="CN246" s="148"/>
    </row>
    <row r="247" spans="1:122" s="161" customFormat="1" ht="18" customHeight="1" x14ac:dyDescent="0.25">
      <c r="A247" s="110"/>
      <c r="B247" s="110"/>
      <c r="C247" s="111" t="str">
        <f t="shared" si="1283"/>
        <v>8 - LE SUIVI DE LA QUALITE ET LA FIDELISATION DU CLIENT</v>
      </c>
      <c r="D247" s="245" t="str">
        <f t="shared" ref="D247:D252" si="1284">L$247</f>
        <v>Le suivi des réclamations</v>
      </c>
      <c r="E247" s="110"/>
      <c r="F247" s="110" t="e">
        <f>VLOOKUP(H247,Feuil1!A$1:B$5,2,0)</f>
        <v>#N/A</v>
      </c>
      <c r="G247" s="110"/>
      <c r="H247" s="186"/>
      <c r="I247" s="183"/>
      <c r="J247" s="153"/>
      <c r="K247" s="134" t="str">
        <f>IF(J247&lt;&gt;"",MAX(K$1:K246)+1,"")</f>
        <v/>
      </c>
      <c r="L247" s="184" t="s">
        <v>427</v>
      </c>
      <c r="M247" s="200"/>
      <c r="N247" s="240"/>
      <c r="O247" s="303"/>
      <c r="P247" s="238" t="str">
        <f t="shared" si="1261"/>
        <v/>
      </c>
      <c r="Q247" s="185"/>
      <c r="R247" s="309"/>
      <c r="S247" s="185"/>
      <c r="U247" s="154"/>
      <c r="V247" s="154"/>
      <c r="W247" s="154"/>
      <c r="X247" s="154"/>
      <c r="Y247" s="154"/>
      <c r="Z247" s="154"/>
      <c r="AA247" s="154"/>
      <c r="AB247" s="120"/>
      <c r="AC247" s="155"/>
      <c r="AD247" s="179"/>
      <c r="AE247" s="157" t="str">
        <f t="shared" si="1262"/>
        <v/>
      </c>
      <c r="AF247" s="157"/>
      <c r="AG247" s="157" t="str">
        <f t="shared" si="1263"/>
        <v/>
      </c>
      <c r="AH247" s="157"/>
      <c r="AI247" s="157" t="str">
        <f t="shared" si="1264"/>
        <v/>
      </c>
      <c r="AJ247" s="158"/>
      <c r="AK247" s="159"/>
      <c r="AL247" s="157"/>
      <c r="AM247" s="157" t="str">
        <f t="shared" si="1265"/>
        <v/>
      </c>
      <c r="AN247" s="157"/>
      <c r="AO247" s="157" t="str">
        <f t="shared" si="1266"/>
        <v/>
      </c>
      <c r="AP247" s="157"/>
      <c r="AQ247" s="157" t="str">
        <f t="shared" si="1267"/>
        <v/>
      </c>
      <c r="AR247" s="158"/>
      <c r="AS247" s="159"/>
      <c r="AT247" s="157"/>
      <c r="AU247" s="157" t="str">
        <f t="shared" si="1268"/>
        <v/>
      </c>
      <c r="AV247" s="157"/>
      <c r="AW247" s="157" t="str">
        <f t="shared" si="1269"/>
        <v/>
      </c>
      <c r="AX247" s="157"/>
      <c r="AY247" s="157" t="str">
        <f t="shared" si="1270"/>
        <v/>
      </c>
      <c r="AZ247" s="158"/>
      <c r="BA247" s="159"/>
      <c r="BB247" s="157"/>
      <c r="BC247" s="157" t="str">
        <f t="shared" si="1271"/>
        <v/>
      </c>
      <c r="BD247" s="157"/>
      <c r="BE247" s="157" t="str">
        <f t="shared" si="1272"/>
        <v/>
      </c>
      <c r="BF247" s="157"/>
      <c r="BG247" s="157" t="str">
        <f t="shared" si="1273"/>
        <v/>
      </c>
      <c r="BH247" s="158"/>
      <c r="BI247" s="159"/>
      <c r="BJ247" s="154"/>
      <c r="BK247" s="157" t="str">
        <f t="shared" si="1274"/>
        <v/>
      </c>
      <c r="BL247" s="157"/>
      <c r="BM247" s="157" t="str">
        <f t="shared" si="1275"/>
        <v/>
      </c>
      <c r="BN247" s="157"/>
      <c r="BO247" s="157" t="str">
        <f t="shared" si="1276"/>
        <v/>
      </c>
      <c r="BP247" s="158"/>
      <c r="BQ247" s="159"/>
      <c r="BR247" s="154"/>
      <c r="BS247" s="157" t="str">
        <f t="shared" ref="BS247:BS279" si="1285">IF(A247=31,W247,"")</f>
        <v/>
      </c>
      <c r="BT247" s="157"/>
      <c r="BU247" s="157" t="str">
        <f t="shared" ref="BU247:BU279" si="1286">IF(A247=31,Y247,"")</f>
        <v/>
      </c>
      <c r="BV247" s="157"/>
      <c r="BW247" s="157" t="str">
        <f t="shared" ref="BW247:BW279" si="1287">IF(A247=31,AA247,"")</f>
        <v/>
      </c>
      <c r="BX247" s="158"/>
      <c r="BY247" s="159"/>
      <c r="BZ247" s="160"/>
      <c r="CA247" s="157" t="str">
        <f t="shared" ref="CA247:CA279" si="1288">IF(A247=32,W247,"")</f>
        <v/>
      </c>
      <c r="CB247" s="157"/>
      <c r="CC247" s="157" t="str">
        <f t="shared" ref="CC247:CC279" si="1289">IF(A247=32,Y247,"")</f>
        <v/>
      </c>
      <c r="CD247" s="157"/>
      <c r="CE247" s="157" t="str">
        <f t="shared" ref="CE247:CE279" si="1290">IF(A247=32,AA247,"")</f>
        <v/>
      </c>
      <c r="CF247" s="158"/>
      <c r="CI247" s="157" t="str">
        <f t="shared" ref="CI247:CI279" si="1291">IF(A247=33,W247,"")</f>
        <v/>
      </c>
      <c r="CJ247" s="157"/>
      <c r="CK247" s="157" t="str">
        <f t="shared" ref="CK247:CK279" si="1292">IF(A247=33,Y247,"")</f>
        <v/>
      </c>
      <c r="CL247" s="157"/>
      <c r="CM247" s="157" t="str">
        <f t="shared" ref="CM247:CM279" si="1293">IF(A247=33,AA247,"")</f>
        <v/>
      </c>
      <c r="CN247" s="158"/>
    </row>
    <row r="248" spans="1:122" s="187" customFormat="1" ht="33" customHeight="1" x14ac:dyDescent="0.2">
      <c r="A248" s="139"/>
      <c r="B248" s="139" t="s">
        <v>64</v>
      </c>
      <c r="C248" s="111" t="str">
        <f t="shared" si="1283"/>
        <v>8 - LE SUIVI DE LA QUALITE ET LA FIDELISATION DU CLIENT</v>
      </c>
      <c r="D248" s="245" t="str">
        <f t="shared" si="1284"/>
        <v>Le suivi des réclamations</v>
      </c>
      <c r="E248" s="110"/>
      <c r="F248" s="110">
        <f>VLOOKUP(H248,Feuil1!A$1:B$5,2,0)</f>
        <v>0.2</v>
      </c>
      <c r="G248" s="139">
        <f>IF(H248="Information et Communication",1,IF(H248="Savoir-faire Savoir-être",2,IF(H248="Confort et hygiène",3,IF(H248="Qualité de la prestation",5,IF(H248="Développement Durable",4)))))</f>
        <v>5</v>
      </c>
      <c r="H248" s="180" t="s">
        <v>154</v>
      </c>
      <c r="I248" s="141" t="s">
        <v>428</v>
      </c>
      <c r="J248" s="142">
        <v>78</v>
      </c>
      <c r="K248" s="142">
        <f>IF(J248&lt;&gt;"",MAX(K$1:K247)+1,"")</f>
        <v>206</v>
      </c>
      <c r="L248" s="428" t="s">
        <v>429</v>
      </c>
      <c r="M248" s="322">
        <v>3</v>
      </c>
      <c r="N248" s="323" t="s">
        <v>0</v>
      </c>
      <c r="O248" s="344"/>
      <c r="P248" s="325" t="str">
        <f t="shared" si="1261"/>
        <v>oui</v>
      </c>
      <c r="Q248" s="321" t="s">
        <v>430</v>
      </c>
      <c r="R248" s="342" t="s">
        <v>59</v>
      </c>
      <c r="S248" s="143" t="s">
        <v>68</v>
      </c>
      <c r="U248" s="145">
        <f t="shared" ref="U248:U252" si="1294">M248</f>
        <v>3</v>
      </c>
      <c r="V248" s="145">
        <f t="shared" ref="V248:V252" si="1295">IF(N248="OUI",1,IF(N248="NON",0,IF(N248="Non Mesuré","",0)))</f>
        <v>1</v>
      </c>
      <c r="W248" s="145">
        <f t="shared" ref="W248:W252" si="1296">IF(N248&lt;&gt;"Non Mesuré",U248*V248,"")</f>
        <v>3</v>
      </c>
      <c r="X248" s="145"/>
      <c r="Y248" s="145">
        <f t="shared" ref="Y248:Y252" si="1297">IF(N248="Non Mesuré",U248,0)</f>
        <v>0</v>
      </c>
      <c r="Z248" s="145"/>
      <c r="AA248" s="145">
        <f t="shared" ref="AA248:AA252" si="1298">U248-Y248</f>
        <v>3</v>
      </c>
      <c r="AB248" s="145"/>
      <c r="AC248" s="146"/>
      <c r="AD248" s="146"/>
      <c r="AE248" s="147" t="str">
        <f t="shared" si="1262"/>
        <v/>
      </c>
      <c r="AF248" s="147"/>
      <c r="AG248" s="147" t="str">
        <f t="shared" si="1263"/>
        <v/>
      </c>
      <c r="AH248" s="147"/>
      <c r="AI248" s="147" t="str">
        <f t="shared" si="1264"/>
        <v/>
      </c>
      <c r="AJ248" s="148"/>
      <c r="AK248" s="149"/>
      <c r="AL248" s="147"/>
      <c r="AM248" s="147" t="str">
        <f t="shared" si="1265"/>
        <v/>
      </c>
      <c r="AN248" s="147"/>
      <c r="AO248" s="147" t="str">
        <f t="shared" si="1266"/>
        <v/>
      </c>
      <c r="AP248" s="147"/>
      <c r="AQ248" s="147" t="str">
        <f t="shared" si="1267"/>
        <v/>
      </c>
      <c r="AR248" s="148"/>
      <c r="AS248" s="149"/>
      <c r="AT248" s="147"/>
      <c r="AU248" s="147" t="str">
        <f t="shared" si="1268"/>
        <v/>
      </c>
      <c r="AV248" s="147"/>
      <c r="AW248" s="147" t="str">
        <f t="shared" si="1269"/>
        <v/>
      </c>
      <c r="AX248" s="147"/>
      <c r="AY248" s="147" t="str">
        <f t="shared" si="1270"/>
        <v/>
      </c>
      <c r="AZ248" s="148"/>
      <c r="BA248" s="149"/>
      <c r="BB248" s="147"/>
      <c r="BC248" s="147" t="str">
        <f t="shared" si="1271"/>
        <v/>
      </c>
      <c r="BD248" s="147"/>
      <c r="BE248" s="147" t="str">
        <f t="shared" si="1272"/>
        <v/>
      </c>
      <c r="BF248" s="147"/>
      <c r="BG248" s="147" t="str">
        <f t="shared" si="1273"/>
        <v/>
      </c>
      <c r="BH248" s="148"/>
      <c r="BI248" s="149"/>
      <c r="BJ248" s="145"/>
      <c r="BK248" s="147">
        <f t="shared" si="1274"/>
        <v>3</v>
      </c>
      <c r="BL248" s="147"/>
      <c r="BM248" s="147">
        <f t="shared" si="1275"/>
        <v>0</v>
      </c>
      <c r="BN248" s="147"/>
      <c r="BO248" s="147">
        <f t="shared" si="1276"/>
        <v>3</v>
      </c>
      <c r="BP248" s="148"/>
      <c r="BQ248" s="149"/>
      <c r="BR248" s="145"/>
      <c r="BS248" s="147" t="str">
        <f t="shared" si="1285"/>
        <v/>
      </c>
      <c r="BT248" s="147"/>
      <c r="BU248" s="147" t="str">
        <f t="shared" si="1286"/>
        <v/>
      </c>
      <c r="BV248" s="147"/>
      <c r="BW248" s="147" t="str">
        <f t="shared" si="1287"/>
        <v/>
      </c>
      <c r="BX248" s="148"/>
      <c r="BY248" s="149"/>
      <c r="BZ248" s="150"/>
      <c r="CA248" s="147" t="str">
        <f t="shared" si="1288"/>
        <v/>
      </c>
      <c r="CB248" s="147"/>
      <c r="CC248" s="147" t="str">
        <f t="shared" si="1289"/>
        <v/>
      </c>
      <c r="CD248" s="147"/>
      <c r="CE248" s="147" t="str">
        <f t="shared" si="1290"/>
        <v/>
      </c>
      <c r="CF248" s="148"/>
      <c r="CG248" s="144"/>
      <c r="CH248" s="144"/>
      <c r="CI248" s="147" t="str">
        <f t="shared" si="1291"/>
        <v/>
      </c>
      <c r="CJ248" s="147"/>
      <c r="CK248" s="147" t="str">
        <f t="shared" si="1292"/>
        <v/>
      </c>
      <c r="CL248" s="147"/>
      <c r="CM248" s="147" t="str">
        <f t="shared" si="1293"/>
        <v/>
      </c>
      <c r="CN248" s="148"/>
      <c r="CO248" s="144"/>
      <c r="CP248" s="144"/>
      <c r="CQ248" s="144"/>
      <c r="CR248" s="144"/>
      <c r="CS248" s="144"/>
      <c r="CT248" s="144"/>
      <c r="CU248" s="144"/>
      <c r="CV248" s="144"/>
      <c r="CW248" s="144"/>
    </row>
    <row r="249" spans="1:122" s="187" customFormat="1" ht="33" customHeight="1" x14ac:dyDescent="0.2">
      <c r="A249" s="139"/>
      <c r="B249" s="139" t="s">
        <v>55</v>
      </c>
      <c r="C249" s="111" t="str">
        <f t="shared" si="1283"/>
        <v>8 - LE SUIVI DE LA QUALITE ET LA FIDELISATION DU CLIENT</v>
      </c>
      <c r="D249" s="245" t="str">
        <f t="shared" si="1284"/>
        <v>Le suivi des réclamations</v>
      </c>
      <c r="E249" s="110"/>
      <c r="F249" s="110">
        <f>VLOOKUP(H249,Feuil1!A$1:B$5,2,0)</f>
        <v>0.2</v>
      </c>
      <c r="G249" s="139">
        <f>IF(H249="Information et Communication",1,IF(H249="Savoir-faire Savoir-être",2,IF(H249="Confort et hygiène",3,IF(H249="Qualité de la prestation",5,IF(H249="Développement Durable",4)))))</f>
        <v>5</v>
      </c>
      <c r="H249" s="180" t="s">
        <v>154</v>
      </c>
      <c r="I249" s="141" t="s">
        <v>428</v>
      </c>
      <c r="J249" s="142">
        <v>78</v>
      </c>
      <c r="K249" s="142">
        <f>IF(J249&lt;&gt;"",MAX(K$1:K248)+1,"")</f>
        <v>207</v>
      </c>
      <c r="L249" s="248" t="s">
        <v>431</v>
      </c>
      <c r="M249" s="259">
        <v>1</v>
      </c>
      <c r="N249" s="250" t="s">
        <v>0</v>
      </c>
      <c r="O249" s="347"/>
      <c r="P249" s="346" t="str">
        <f t="shared" si="1261"/>
        <v>oui</v>
      </c>
      <c r="Q249" s="248" t="s">
        <v>411</v>
      </c>
      <c r="R249" s="255" t="s">
        <v>59</v>
      </c>
      <c r="S249" s="143"/>
      <c r="U249" s="145">
        <f t="shared" si="1294"/>
        <v>1</v>
      </c>
      <c r="V249" s="145">
        <f t="shared" si="1295"/>
        <v>1</v>
      </c>
      <c r="W249" s="145">
        <f t="shared" si="1296"/>
        <v>1</v>
      </c>
      <c r="X249" s="145"/>
      <c r="Y249" s="145">
        <f t="shared" si="1297"/>
        <v>0</v>
      </c>
      <c r="Z249" s="145"/>
      <c r="AA249" s="145">
        <f t="shared" si="1298"/>
        <v>1</v>
      </c>
      <c r="AB249" s="145"/>
      <c r="AC249" s="146"/>
      <c r="AD249" s="146"/>
      <c r="AE249" s="147" t="str">
        <f t="shared" si="1262"/>
        <v/>
      </c>
      <c r="AF249" s="147"/>
      <c r="AG249" s="147" t="str">
        <f t="shared" si="1263"/>
        <v/>
      </c>
      <c r="AH249" s="147"/>
      <c r="AI249" s="147" t="str">
        <f t="shared" si="1264"/>
        <v/>
      </c>
      <c r="AJ249" s="148"/>
      <c r="AK249" s="149"/>
      <c r="AL249" s="147"/>
      <c r="AM249" s="147" t="str">
        <f t="shared" si="1265"/>
        <v/>
      </c>
      <c r="AN249" s="147"/>
      <c r="AO249" s="147" t="str">
        <f t="shared" si="1266"/>
        <v/>
      </c>
      <c r="AP249" s="147"/>
      <c r="AQ249" s="147" t="str">
        <f t="shared" si="1267"/>
        <v/>
      </c>
      <c r="AR249" s="148"/>
      <c r="AS249" s="149"/>
      <c r="AT249" s="147"/>
      <c r="AU249" s="147" t="str">
        <f t="shared" si="1268"/>
        <v/>
      </c>
      <c r="AV249" s="147"/>
      <c r="AW249" s="147" t="str">
        <f t="shared" si="1269"/>
        <v/>
      </c>
      <c r="AX249" s="147"/>
      <c r="AY249" s="147" t="str">
        <f t="shared" si="1270"/>
        <v/>
      </c>
      <c r="AZ249" s="148"/>
      <c r="BA249" s="149"/>
      <c r="BB249" s="147"/>
      <c r="BC249" s="147" t="str">
        <f t="shared" si="1271"/>
        <v/>
      </c>
      <c r="BD249" s="147"/>
      <c r="BE249" s="147" t="str">
        <f t="shared" si="1272"/>
        <v/>
      </c>
      <c r="BF249" s="147"/>
      <c r="BG249" s="147" t="str">
        <f t="shared" si="1273"/>
        <v/>
      </c>
      <c r="BH249" s="148"/>
      <c r="BI249" s="149"/>
      <c r="BJ249" s="145"/>
      <c r="BK249" s="147">
        <f t="shared" si="1274"/>
        <v>1</v>
      </c>
      <c r="BL249" s="147"/>
      <c r="BM249" s="147">
        <f t="shared" si="1275"/>
        <v>0</v>
      </c>
      <c r="BN249" s="147"/>
      <c r="BO249" s="147">
        <f t="shared" si="1276"/>
        <v>1</v>
      </c>
      <c r="BP249" s="148"/>
      <c r="BQ249" s="149"/>
      <c r="BR249" s="145"/>
      <c r="BS249" s="147" t="str">
        <f t="shared" si="1285"/>
        <v/>
      </c>
      <c r="BT249" s="147"/>
      <c r="BU249" s="147" t="str">
        <f t="shared" si="1286"/>
        <v/>
      </c>
      <c r="BV249" s="147"/>
      <c r="BW249" s="147" t="str">
        <f t="shared" si="1287"/>
        <v/>
      </c>
      <c r="BX249" s="148"/>
      <c r="BY249" s="149"/>
      <c r="BZ249" s="150"/>
      <c r="CA249" s="147" t="str">
        <f t="shared" si="1288"/>
        <v/>
      </c>
      <c r="CB249" s="147"/>
      <c r="CC249" s="147" t="str">
        <f t="shared" si="1289"/>
        <v/>
      </c>
      <c r="CD249" s="147"/>
      <c r="CE249" s="147" t="str">
        <f t="shared" si="1290"/>
        <v/>
      </c>
      <c r="CF249" s="148"/>
      <c r="CG249" s="144"/>
      <c r="CH249" s="144"/>
      <c r="CI249" s="147" t="str">
        <f t="shared" si="1291"/>
        <v/>
      </c>
      <c r="CJ249" s="147"/>
      <c r="CK249" s="147" t="str">
        <f t="shared" si="1292"/>
        <v/>
      </c>
      <c r="CL249" s="147"/>
      <c r="CM249" s="147" t="str">
        <f t="shared" si="1293"/>
        <v/>
      </c>
      <c r="CN249" s="148"/>
      <c r="CO249" s="144"/>
      <c r="CP249" s="144"/>
      <c r="CQ249" s="144"/>
      <c r="CR249" s="144"/>
      <c r="CS249" s="144"/>
      <c r="CT249" s="144"/>
      <c r="CU249" s="144"/>
      <c r="CV249" s="144"/>
      <c r="CW249" s="144"/>
    </row>
    <row r="250" spans="1:122" s="187" customFormat="1" ht="45.75" customHeight="1" x14ac:dyDescent="0.2">
      <c r="A250" s="139"/>
      <c r="B250" s="139" t="s">
        <v>64</v>
      </c>
      <c r="C250" s="111" t="str">
        <f t="shared" si="1283"/>
        <v>8 - LE SUIVI DE LA QUALITE ET LA FIDELISATION DU CLIENT</v>
      </c>
      <c r="D250" s="245" t="str">
        <f t="shared" si="1284"/>
        <v>Le suivi des réclamations</v>
      </c>
      <c r="E250" s="110"/>
      <c r="F250" s="110">
        <f>VLOOKUP(H250,Feuil1!A$1:B$5,2,0)</f>
        <v>0.2</v>
      </c>
      <c r="G250" s="139">
        <f>IF(H250="Information et Communication",1,IF(H250="Savoir-faire Savoir-être",2,IF(H250="Confort et hygiène",3,IF(H250="Qualité de la prestation",5,IF(H250="Développement Durable",4)))))</f>
        <v>5</v>
      </c>
      <c r="H250" s="180" t="s">
        <v>154</v>
      </c>
      <c r="I250" s="141" t="s">
        <v>428</v>
      </c>
      <c r="J250" s="142">
        <v>78</v>
      </c>
      <c r="K250" s="293">
        <f>IF(J250&lt;&gt;"",MAX(K$1:K249)+1,"")</f>
        <v>208</v>
      </c>
      <c r="L250" s="361" t="s">
        <v>552</v>
      </c>
      <c r="M250" s="259">
        <v>1</v>
      </c>
      <c r="N250" s="250" t="s">
        <v>0</v>
      </c>
      <c r="O250" s="347"/>
      <c r="P250" s="346" t="str">
        <f t="shared" si="1261"/>
        <v>oui</v>
      </c>
      <c r="Q250" s="248" t="s">
        <v>432</v>
      </c>
      <c r="R250" s="255" t="s">
        <v>59</v>
      </c>
      <c r="S250" s="143"/>
      <c r="U250" s="145">
        <f t="shared" si="1294"/>
        <v>1</v>
      </c>
      <c r="V250" s="145">
        <f t="shared" si="1295"/>
        <v>1</v>
      </c>
      <c r="W250" s="145">
        <f t="shared" si="1296"/>
        <v>1</v>
      </c>
      <c r="X250" s="145"/>
      <c r="Y250" s="145">
        <f t="shared" si="1297"/>
        <v>0</v>
      </c>
      <c r="Z250" s="145"/>
      <c r="AA250" s="145">
        <f t="shared" si="1298"/>
        <v>1</v>
      </c>
      <c r="AB250" s="145"/>
      <c r="AC250" s="146"/>
      <c r="AD250" s="146"/>
      <c r="AE250" s="147" t="str">
        <f t="shared" si="1262"/>
        <v/>
      </c>
      <c r="AF250" s="147"/>
      <c r="AG250" s="147" t="str">
        <f t="shared" si="1263"/>
        <v/>
      </c>
      <c r="AH250" s="147"/>
      <c r="AI250" s="147" t="str">
        <f t="shared" si="1264"/>
        <v/>
      </c>
      <c r="AJ250" s="148"/>
      <c r="AK250" s="149"/>
      <c r="AL250" s="147"/>
      <c r="AM250" s="147" t="str">
        <f t="shared" si="1265"/>
        <v/>
      </c>
      <c r="AN250" s="147"/>
      <c r="AO250" s="147" t="str">
        <f t="shared" si="1266"/>
        <v/>
      </c>
      <c r="AP250" s="147"/>
      <c r="AQ250" s="147" t="str">
        <f t="shared" si="1267"/>
        <v/>
      </c>
      <c r="AR250" s="148"/>
      <c r="AS250" s="149"/>
      <c r="AT250" s="147"/>
      <c r="AU250" s="147" t="str">
        <f t="shared" si="1268"/>
        <v/>
      </c>
      <c r="AV250" s="147"/>
      <c r="AW250" s="147" t="str">
        <f t="shared" si="1269"/>
        <v/>
      </c>
      <c r="AX250" s="147"/>
      <c r="AY250" s="147" t="str">
        <f t="shared" si="1270"/>
        <v/>
      </c>
      <c r="AZ250" s="148"/>
      <c r="BA250" s="149"/>
      <c r="BB250" s="147"/>
      <c r="BC250" s="147" t="str">
        <f t="shared" si="1271"/>
        <v/>
      </c>
      <c r="BD250" s="147"/>
      <c r="BE250" s="147" t="str">
        <f t="shared" si="1272"/>
        <v/>
      </c>
      <c r="BF250" s="147"/>
      <c r="BG250" s="147" t="str">
        <f t="shared" si="1273"/>
        <v/>
      </c>
      <c r="BH250" s="148"/>
      <c r="BI250" s="149"/>
      <c r="BJ250" s="145"/>
      <c r="BK250" s="147">
        <f t="shared" si="1274"/>
        <v>1</v>
      </c>
      <c r="BL250" s="147"/>
      <c r="BM250" s="147">
        <f t="shared" si="1275"/>
        <v>0</v>
      </c>
      <c r="BN250" s="147"/>
      <c r="BO250" s="147">
        <f t="shared" si="1276"/>
        <v>1</v>
      </c>
      <c r="BP250" s="148"/>
      <c r="BQ250" s="149"/>
      <c r="BR250" s="145"/>
      <c r="BS250" s="147" t="str">
        <f t="shared" si="1285"/>
        <v/>
      </c>
      <c r="BT250" s="147"/>
      <c r="BU250" s="147" t="str">
        <f t="shared" si="1286"/>
        <v/>
      </c>
      <c r="BV250" s="147"/>
      <c r="BW250" s="147" t="str">
        <f t="shared" si="1287"/>
        <v/>
      </c>
      <c r="BX250" s="148"/>
      <c r="BY250" s="149"/>
      <c r="BZ250" s="150"/>
      <c r="CA250" s="147" t="str">
        <f t="shared" si="1288"/>
        <v/>
      </c>
      <c r="CB250" s="147"/>
      <c r="CC250" s="147" t="str">
        <f t="shared" si="1289"/>
        <v/>
      </c>
      <c r="CD250" s="147"/>
      <c r="CE250" s="147" t="str">
        <f t="shared" si="1290"/>
        <v/>
      </c>
      <c r="CF250" s="148"/>
      <c r="CG250" s="144"/>
      <c r="CH250" s="144"/>
      <c r="CI250" s="147" t="str">
        <f t="shared" si="1291"/>
        <v/>
      </c>
      <c r="CJ250" s="147"/>
      <c r="CK250" s="147" t="str">
        <f t="shared" si="1292"/>
        <v/>
      </c>
      <c r="CL250" s="147"/>
      <c r="CM250" s="147" t="str">
        <f t="shared" si="1293"/>
        <v/>
      </c>
      <c r="CN250" s="148"/>
      <c r="CO250" s="144"/>
      <c r="CP250" s="144"/>
      <c r="CQ250" s="144"/>
      <c r="CR250" s="144"/>
      <c r="CS250" s="144"/>
      <c r="CT250" s="144"/>
      <c r="CU250" s="144"/>
      <c r="CV250" s="144"/>
      <c r="CW250" s="144"/>
    </row>
    <row r="251" spans="1:122" s="187" customFormat="1" ht="57.75" customHeight="1" x14ac:dyDescent="0.2">
      <c r="A251" s="139"/>
      <c r="B251" s="139" t="s">
        <v>55</v>
      </c>
      <c r="C251" s="111" t="str">
        <f t="shared" si="1283"/>
        <v>8 - LE SUIVI DE LA QUALITE ET LA FIDELISATION DU CLIENT</v>
      </c>
      <c r="D251" s="245" t="str">
        <f t="shared" si="1284"/>
        <v>Le suivi des réclamations</v>
      </c>
      <c r="E251" s="110"/>
      <c r="F251" s="110">
        <f>VLOOKUP(H251,Feuil1!A$1:B$5,2,0)</f>
        <v>0.2</v>
      </c>
      <c r="G251" s="139">
        <f>IF(H251="Information et Communication",1,IF(H251="Savoir-faire Savoir-être",2,IF(H251="Confort et hygiène",3,IF(H251="Qualité de la prestation",5,IF(H251="Développement Durable",4)))))</f>
        <v>5</v>
      </c>
      <c r="H251" s="180" t="s">
        <v>154</v>
      </c>
      <c r="I251" s="141" t="s">
        <v>421</v>
      </c>
      <c r="J251" s="142">
        <v>78</v>
      </c>
      <c r="K251" s="294">
        <f>IF(J251&lt;&gt;"",MAX(K$1:K250)+1,"")</f>
        <v>209</v>
      </c>
      <c r="L251" s="429" t="s">
        <v>585</v>
      </c>
      <c r="M251" s="259">
        <v>3</v>
      </c>
      <c r="N251" s="250" t="s">
        <v>0</v>
      </c>
      <c r="O251" s="347"/>
      <c r="P251" s="346" t="str">
        <f t="shared" si="1261"/>
        <v>oui</v>
      </c>
      <c r="Q251" s="327" t="s">
        <v>586</v>
      </c>
      <c r="R251" s="255" t="s">
        <v>59</v>
      </c>
      <c r="S251" s="142" t="s">
        <v>68</v>
      </c>
      <c r="U251" s="145">
        <f t="shared" si="1294"/>
        <v>3</v>
      </c>
      <c r="V251" s="145">
        <f t="shared" si="1295"/>
        <v>1</v>
      </c>
      <c r="W251" s="145">
        <f t="shared" si="1296"/>
        <v>3</v>
      </c>
      <c r="X251" s="145"/>
      <c r="Y251" s="145">
        <f t="shared" si="1297"/>
        <v>0</v>
      </c>
      <c r="Z251" s="145"/>
      <c r="AA251" s="145">
        <f t="shared" si="1298"/>
        <v>3</v>
      </c>
      <c r="AB251" s="145"/>
      <c r="AC251" s="146"/>
      <c r="AD251" s="146"/>
      <c r="AE251" s="147" t="str">
        <f t="shared" si="1262"/>
        <v/>
      </c>
      <c r="AF251" s="147"/>
      <c r="AG251" s="147" t="str">
        <f t="shared" si="1263"/>
        <v/>
      </c>
      <c r="AH251" s="147"/>
      <c r="AI251" s="147" t="str">
        <f t="shared" si="1264"/>
        <v/>
      </c>
      <c r="AJ251" s="148"/>
      <c r="AK251" s="149"/>
      <c r="AL251" s="147"/>
      <c r="AM251" s="147" t="str">
        <f t="shared" si="1265"/>
        <v/>
      </c>
      <c r="AN251" s="147"/>
      <c r="AO251" s="147" t="str">
        <f t="shared" si="1266"/>
        <v/>
      </c>
      <c r="AP251" s="147"/>
      <c r="AQ251" s="147" t="str">
        <f t="shared" si="1267"/>
        <v/>
      </c>
      <c r="AR251" s="148"/>
      <c r="AS251" s="149"/>
      <c r="AT251" s="147"/>
      <c r="AU251" s="147" t="str">
        <f t="shared" si="1268"/>
        <v/>
      </c>
      <c r="AV251" s="147"/>
      <c r="AW251" s="147" t="str">
        <f t="shared" si="1269"/>
        <v/>
      </c>
      <c r="AX251" s="147"/>
      <c r="AY251" s="147" t="str">
        <f t="shared" si="1270"/>
        <v/>
      </c>
      <c r="AZ251" s="148"/>
      <c r="BA251" s="149"/>
      <c r="BB251" s="147"/>
      <c r="BC251" s="147" t="str">
        <f t="shared" si="1271"/>
        <v/>
      </c>
      <c r="BD251" s="147"/>
      <c r="BE251" s="147" t="str">
        <f t="shared" si="1272"/>
        <v/>
      </c>
      <c r="BF251" s="147"/>
      <c r="BG251" s="147" t="str">
        <f t="shared" si="1273"/>
        <v/>
      </c>
      <c r="BH251" s="148"/>
      <c r="BI251" s="149"/>
      <c r="BJ251" s="145"/>
      <c r="BK251" s="147">
        <f t="shared" si="1274"/>
        <v>3</v>
      </c>
      <c r="BL251" s="147"/>
      <c r="BM251" s="147">
        <f t="shared" si="1275"/>
        <v>0</v>
      </c>
      <c r="BN251" s="147"/>
      <c r="BO251" s="147">
        <f t="shared" si="1276"/>
        <v>3</v>
      </c>
      <c r="BP251" s="148"/>
      <c r="BQ251" s="149"/>
      <c r="BR251" s="145"/>
      <c r="BS251" s="147" t="str">
        <f t="shared" si="1285"/>
        <v/>
      </c>
      <c r="BT251" s="147"/>
      <c r="BU251" s="147" t="str">
        <f t="shared" si="1286"/>
        <v/>
      </c>
      <c r="BV251" s="147"/>
      <c r="BW251" s="147" t="str">
        <f t="shared" si="1287"/>
        <v/>
      </c>
      <c r="BX251" s="148"/>
      <c r="BY251" s="149"/>
      <c r="BZ251" s="150"/>
      <c r="CA251" s="147" t="str">
        <f t="shared" si="1288"/>
        <v/>
      </c>
      <c r="CB251" s="147"/>
      <c r="CC251" s="147" t="str">
        <f t="shared" si="1289"/>
        <v/>
      </c>
      <c r="CD251" s="147"/>
      <c r="CE251" s="147" t="str">
        <f t="shared" si="1290"/>
        <v/>
      </c>
      <c r="CF251" s="148"/>
      <c r="CG251" s="144"/>
      <c r="CH251" s="144"/>
      <c r="CI251" s="147" t="str">
        <f t="shared" si="1291"/>
        <v/>
      </c>
      <c r="CJ251" s="147"/>
      <c r="CK251" s="147" t="str">
        <f t="shared" si="1292"/>
        <v/>
      </c>
      <c r="CL251" s="147"/>
      <c r="CM251" s="147" t="str">
        <f t="shared" si="1293"/>
        <v/>
      </c>
      <c r="CN251" s="148"/>
      <c r="CO251" s="144"/>
      <c r="CP251" s="144"/>
      <c r="CQ251" s="144"/>
      <c r="CR251" s="144"/>
      <c r="CS251" s="144"/>
      <c r="CT251" s="144"/>
      <c r="CU251" s="144"/>
      <c r="CV251" s="144"/>
      <c r="CW251" s="144"/>
    </row>
    <row r="252" spans="1:122" s="187" customFormat="1" ht="41.25" customHeight="1" x14ac:dyDescent="0.2">
      <c r="A252" s="139"/>
      <c r="B252" s="139" t="s">
        <v>55</v>
      </c>
      <c r="C252" s="111" t="str">
        <f t="shared" si="1283"/>
        <v>8 - LE SUIVI DE LA QUALITE ET LA FIDELISATION DU CLIENT</v>
      </c>
      <c r="D252" s="245" t="str">
        <f t="shared" si="1284"/>
        <v>Le suivi des réclamations</v>
      </c>
      <c r="E252" s="110"/>
      <c r="F252" s="110">
        <f>VLOOKUP(H252,Feuil1!A$1:B$5,2,0)</f>
        <v>0.2</v>
      </c>
      <c r="G252" s="139">
        <f>IF(H252="Information et Communication",1,IF(H252="Savoir-faire Savoir-être",2,IF(H252="Confort et hygiène",3,IF(H252="Qualité de la prestation",5,IF(H252="Développement Durable",4)))))</f>
        <v>5</v>
      </c>
      <c r="H252" s="180" t="s">
        <v>154</v>
      </c>
      <c r="I252" s="141" t="s">
        <v>428</v>
      </c>
      <c r="J252" s="142">
        <v>78</v>
      </c>
      <c r="K252" s="293">
        <f>IF(J252&lt;&gt;"",MAX(K$1:K251)+1,"")</f>
        <v>210</v>
      </c>
      <c r="L252" s="363" t="s">
        <v>433</v>
      </c>
      <c r="M252" s="337">
        <v>1</v>
      </c>
      <c r="N252" s="338" t="s">
        <v>0</v>
      </c>
      <c r="O252" s="339"/>
      <c r="P252" s="340" t="str">
        <f t="shared" si="1261"/>
        <v>oui</v>
      </c>
      <c r="Q252" s="336" t="s">
        <v>434</v>
      </c>
      <c r="R252" s="348" t="s">
        <v>59</v>
      </c>
      <c r="S252" s="143"/>
      <c r="U252" s="145">
        <f t="shared" si="1294"/>
        <v>1</v>
      </c>
      <c r="V252" s="145">
        <f t="shared" si="1295"/>
        <v>1</v>
      </c>
      <c r="W252" s="145">
        <f t="shared" si="1296"/>
        <v>1</v>
      </c>
      <c r="X252" s="145"/>
      <c r="Y252" s="145">
        <f t="shared" si="1297"/>
        <v>0</v>
      </c>
      <c r="Z252" s="145"/>
      <c r="AA252" s="145">
        <f t="shared" si="1298"/>
        <v>1</v>
      </c>
      <c r="AB252" s="145"/>
      <c r="AC252" s="146"/>
      <c r="AD252" s="146"/>
      <c r="AE252" s="147" t="str">
        <f t="shared" si="1262"/>
        <v/>
      </c>
      <c r="AF252" s="147"/>
      <c r="AG252" s="147" t="str">
        <f t="shared" si="1263"/>
        <v/>
      </c>
      <c r="AH252" s="147"/>
      <c r="AI252" s="147" t="str">
        <f t="shared" si="1264"/>
        <v/>
      </c>
      <c r="AJ252" s="148"/>
      <c r="AK252" s="149"/>
      <c r="AL252" s="147"/>
      <c r="AM252" s="147" t="str">
        <f t="shared" si="1265"/>
        <v/>
      </c>
      <c r="AN252" s="147"/>
      <c r="AO252" s="147" t="str">
        <f t="shared" si="1266"/>
        <v/>
      </c>
      <c r="AP252" s="147"/>
      <c r="AQ252" s="147" t="str">
        <f t="shared" si="1267"/>
        <v/>
      </c>
      <c r="AR252" s="148"/>
      <c r="AS252" s="149"/>
      <c r="AT252" s="147"/>
      <c r="AU252" s="147" t="str">
        <f t="shared" si="1268"/>
        <v/>
      </c>
      <c r="AV252" s="147"/>
      <c r="AW252" s="147" t="str">
        <f t="shared" si="1269"/>
        <v/>
      </c>
      <c r="AX252" s="147"/>
      <c r="AY252" s="147" t="str">
        <f t="shared" si="1270"/>
        <v/>
      </c>
      <c r="AZ252" s="148"/>
      <c r="BA252" s="149"/>
      <c r="BB252" s="147"/>
      <c r="BC252" s="147" t="str">
        <f t="shared" si="1271"/>
        <v/>
      </c>
      <c r="BD252" s="147"/>
      <c r="BE252" s="147" t="str">
        <f t="shared" si="1272"/>
        <v/>
      </c>
      <c r="BF252" s="147"/>
      <c r="BG252" s="147" t="str">
        <f t="shared" si="1273"/>
        <v/>
      </c>
      <c r="BH252" s="148"/>
      <c r="BI252" s="149"/>
      <c r="BJ252" s="145"/>
      <c r="BK252" s="147">
        <f t="shared" si="1274"/>
        <v>1</v>
      </c>
      <c r="BL252" s="147"/>
      <c r="BM252" s="147">
        <f t="shared" si="1275"/>
        <v>0</v>
      </c>
      <c r="BN252" s="147"/>
      <c r="BO252" s="147">
        <f t="shared" si="1276"/>
        <v>1</v>
      </c>
      <c r="BP252" s="148"/>
      <c r="BQ252" s="149"/>
      <c r="BR252" s="145"/>
      <c r="BS252" s="147" t="str">
        <f t="shared" si="1285"/>
        <v/>
      </c>
      <c r="BT252" s="147"/>
      <c r="BU252" s="147" t="str">
        <f t="shared" si="1286"/>
        <v/>
      </c>
      <c r="BV252" s="147"/>
      <c r="BW252" s="147" t="str">
        <f t="shared" si="1287"/>
        <v/>
      </c>
      <c r="BX252" s="148"/>
      <c r="BY252" s="149"/>
      <c r="BZ252" s="150"/>
      <c r="CA252" s="147" t="str">
        <f t="shared" si="1288"/>
        <v/>
      </c>
      <c r="CB252" s="147"/>
      <c r="CC252" s="147" t="str">
        <f t="shared" si="1289"/>
        <v/>
      </c>
      <c r="CD252" s="147"/>
      <c r="CE252" s="147" t="str">
        <f t="shared" si="1290"/>
        <v/>
      </c>
      <c r="CF252" s="148"/>
      <c r="CG252" s="144"/>
      <c r="CH252" s="144"/>
      <c r="CI252" s="147" t="str">
        <f t="shared" si="1291"/>
        <v/>
      </c>
      <c r="CJ252" s="147"/>
      <c r="CK252" s="147" t="str">
        <f t="shared" si="1292"/>
        <v/>
      </c>
      <c r="CL252" s="147"/>
      <c r="CM252" s="147" t="str">
        <f t="shared" si="1293"/>
        <v/>
      </c>
      <c r="CN252" s="148"/>
      <c r="CO252" s="144"/>
      <c r="CP252" s="144"/>
      <c r="CQ252" s="144"/>
      <c r="CR252" s="144"/>
      <c r="CS252" s="144"/>
      <c r="CT252" s="144"/>
      <c r="CU252" s="144"/>
      <c r="CV252" s="144"/>
      <c r="CW252" s="144"/>
    </row>
    <row r="253" spans="1:122" s="137" customFormat="1" ht="18" customHeight="1" x14ac:dyDescent="0.25">
      <c r="A253" s="110"/>
      <c r="B253" s="110"/>
      <c r="C253" s="111" t="str">
        <f t="shared" si="1283"/>
        <v>8 - LE SUIVI DE LA QUALITE ET LA FIDELISATION DU CLIENT</v>
      </c>
      <c r="D253" s="245" t="str">
        <f>L$253</f>
        <v>Analyse de l'écoute client</v>
      </c>
      <c r="E253" s="110"/>
      <c r="F253" s="110" t="e">
        <f>VLOOKUP(H253,Feuil1!A$1:B$5,2,0)</f>
        <v>#N/A</v>
      </c>
      <c r="G253" s="110"/>
      <c r="H253" s="186"/>
      <c r="I253" s="183"/>
      <c r="J253" s="153"/>
      <c r="K253" s="134" t="str">
        <f>IF(J253&lt;&gt;"",MAX(K$1:K252)+1,"")</f>
        <v/>
      </c>
      <c r="L253" s="133" t="s">
        <v>435</v>
      </c>
      <c r="M253" s="200"/>
      <c r="N253" s="240"/>
      <c r="O253" s="303"/>
      <c r="P253" s="238" t="str">
        <f t="shared" si="1261"/>
        <v/>
      </c>
      <c r="Q253" s="133"/>
      <c r="R253" s="309"/>
      <c r="S253" s="185"/>
      <c r="U253" s="154"/>
      <c r="V253" s="154"/>
      <c r="W253" s="154"/>
      <c r="X253" s="154"/>
      <c r="Y253" s="154"/>
      <c r="Z253" s="154"/>
      <c r="AA253" s="154"/>
      <c r="AB253" s="120"/>
      <c r="AC253" s="155"/>
      <c r="AD253" s="179"/>
      <c r="AE253" s="157" t="str">
        <f t="shared" si="1262"/>
        <v/>
      </c>
      <c r="AF253" s="157"/>
      <c r="AG253" s="157" t="str">
        <f t="shared" si="1263"/>
        <v/>
      </c>
      <c r="AH253" s="157"/>
      <c r="AI253" s="157" t="str">
        <f t="shared" si="1264"/>
        <v/>
      </c>
      <c r="AJ253" s="158"/>
      <c r="AK253" s="159"/>
      <c r="AL253" s="157"/>
      <c r="AM253" s="157" t="str">
        <f t="shared" si="1265"/>
        <v/>
      </c>
      <c r="AN253" s="157"/>
      <c r="AO253" s="157" t="str">
        <f t="shared" si="1266"/>
        <v/>
      </c>
      <c r="AP253" s="157"/>
      <c r="AQ253" s="157" t="str">
        <f t="shared" si="1267"/>
        <v/>
      </c>
      <c r="AR253" s="158"/>
      <c r="AS253" s="159"/>
      <c r="AT253" s="157"/>
      <c r="AU253" s="157" t="str">
        <f t="shared" si="1268"/>
        <v/>
      </c>
      <c r="AV253" s="157"/>
      <c r="AW253" s="157" t="str">
        <f t="shared" si="1269"/>
        <v/>
      </c>
      <c r="AX253" s="157"/>
      <c r="AY253" s="157" t="str">
        <f t="shared" si="1270"/>
        <v/>
      </c>
      <c r="AZ253" s="158"/>
      <c r="BA253" s="159"/>
      <c r="BB253" s="157"/>
      <c r="BC253" s="157" t="str">
        <f t="shared" si="1271"/>
        <v/>
      </c>
      <c r="BD253" s="157"/>
      <c r="BE253" s="157" t="str">
        <f t="shared" si="1272"/>
        <v/>
      </c>
      <c r="BF253" s="157"/>
      <c r="BG253" s="157" t="str">
        <f t="shared" si="1273"/>
        <v/>
      </c>
      <c r="BH253" s="158"/>
      <c r="BI253" s="159"/>
      <c r="BJ253" s="154"/>
      <c r="BK253" s="157" t="str">
        <f t="shared" si="1274"/>
        <v/>
      </c>
      <c r="BL253" s="157"/>
      <c r="BM253" s="157" t="str">
        <f t="shared" si="1275"/>
        <v/>
      </c>
      <c r="BN253" s="157"/>
      <c r="BO253" s="157" t="str">
        <f t="shared" si="1276"/>
        <v/>
      </c>
      <c r="BP253" s="158"/>
      <c r="BQ253" s="159"/>
      <c r="BR253" s="154"/>
      <c r="BS253" s="157" t="str">
        <f t="shared" si="1285"/>
        <v/>
      </c>
      <c r="BT253" s="157"/>
      <c r="BU253" s="157" t="str">
        <f t="shared" si="1286"/>
        <v/>
      </c>
      <c r="BV253" s="157"/>
      <c r="BW253" s="157" t="str">
        <f t="shared" si="1287"/>
        <v/>
      </c>
      <c r="BX253" s="158"/>
      <c r="BY253" s="159"/>
      <c r="BZ253" s="160"/>
      <c r="CA253" s="157" t="str">
        <f t="shared" si="1288"/>
        <v/>
      </c>
      <c r="CB253" s="157"/>
      <c r="CC253" s="157" t="str">
        <f t="shared" si="1289"/>
        <v/>
      </c>
      <c r="CD253" s="157"/>
      <c r="CE253" s="157" t="str">
        <f t="shared" si="1290"/>
        <v/>
      </c>
      <c r="CF253" s="158"/>
      <c r="CG253" s="161"/>
      <c r="CH253" s="161"/>
      <c r="CI253" s="157" t="str">
        <f t="shared" si="1291"/>
        <v/>
      </c>
      <c r="CJ253" s="157"/>
      <c r="CK253" s="157" t="str">
        <f t="shared" si="1292"/>
        <v/>
      </c>
      <c r="CL253" s="157"/>
      <c r="CM253" s="157" t="str">
        <f t="shared" si="1293"/>
        <v/>
      </c>
      <c r="CN253" s="158"/>
      <c r="CO253" s="161"/>
      <c r="CP253" s="161"/>
      <c r="CQ253" s="161"/>
      <c r="CR253" s="161"/>
      <c r="CS253" s="161"/>
      <c r="CT253" s="161"/>
      <c r="CU253" s="161"/>
      <c r="CV253" s="161"/>
      <c r="CW253" s="161"/>
    </row>
    <row r="254" spans="1:122" s="187" customFormat="1" ht="32.25" customHeight="1" x14ac:dyDescent="0.2">
      <c r="A254" s="139"/>
      <c r="B254" s="139" t="s">
        <v>64</v>
      </c>
      <c r="C254" s="111" t="str">
        <f t="shared" si="1283"/>
        <v>8 - LE SUIVI DE LA QUALITE ET LA FIDELISATION DU CLIENT</v>
      </c>
      <c r="D254" s="245" t="str">
        <f>L$253</f>
        <v>Analyse de l'écoute client</v>
      </c>
      <c r="E254" s="110"/>
      <c r="F254" s="110">
        <f>VLOOKUP(H254,Feuil1!A$1:B$5,2,0)</f>
        <v>0.2</v>
      </c>
      <c r="G254" s="139">
        <f>IF(H254="Information et Communication",1,IF(H254="Savoir-faire Savoir-être",2,IF(H254="Confort et hygiène",3,IF(H254="Qualité de la prestation",5,IF(H254="Développement Durable",4)))))</f>
        <v>5</v>
      </c>
      <c r="H254" s="180" t="s">
        <v>154</v>
      </c>
      <c r="I254" s="141" t="s">
        <v>436</v>
      </c>
      <c r="J254" s="142">
        <v>76</v>
      </c>
      <c r="K254" s="293">
        <f>IF(J254&lt;&gt;"",MAX(K$1:K253)+1,"")</f>
        <v>211</v>
      </c>
      <c r="L254" s="364" t="s">
        <v>437</v>
      </c>
      <c r="M254" s="322">
        <v>1</v>
      </c>
      <c r="N254" s="323" t="s">
        <v>0</v>
      </c>
      <c r="O254" s="344"/>
      <c r="P254" s="325" t="str">
        <f t="shared" si="1261"/>
        <v>oui</v>
      </c>
      <c r="Q254" s="321" t="s">
        <v>438</v>
      </c>
      <c r="R254" s="342" t="s">
        <v>59</v>
      </c>
      <c r="S254" s="143"/>
      <c r="U254" s="145">
        <f t="shared" ref="U254:U256" si="1299">M254</f>
        <v>1</v>
      </c>
      <c r="V254" s="145">
        <f t="shared" ref="V254:V256" si="1300">IF(N254="OUI",1,IF(N254="NON",0,IF(N254="Non Mesuré","",0)))</f>
        <v>1</v>
      </c>
      <c r="W254" s="145">
        <f t="shared" ref="W254:W256" si="1301">IF(N254&lt;&gt;"Non Mesuré",U254*V254,"")</f>
        <v>1</v>
      </c>
      <c r="X254" s="145"/>
      <c r="Y254" s="145">
        <f t="shared" ref="Y254:Y256" si="1302">IF(N254="Non Mesuré",U254,0)</f>
        <v>0</v>
      </c>
      <c r="Z254" s="145"/>
      <c r="AA254" s="145">
        <f t="shared" ref="AA254:AA256" si="1303">U254-Y254</f>
        <v>1</v>
      </c>
      <c r="AB254" s="145"/>
      <c r="AC254" s="146"/>
      <c r="AD254" s="146"/>
      <c r="AE254" s="147" t="str">
        <f t="shared" si="1262"/>
        <v/>
      </c>
      <c r="AF254" s="147"/>
      <c r="AG254" s="147" t="str">
        <f t="shared" si="1263"/>
        <v/>
      </c>
      <c r="AH254" s="147"/>
      <c r="AI254" s="147" t="str">
        <f t="shared" si="1264"/>
        <v/>
      </c>
      <c r="AJ254" s="148"/>
      <c r="AK254" s="149"/>
      <c r="AL254" s="147"/>
      <c r="AM254" s="147" t="str">
        <f t="shared" si="1265"/>
        <v/>
      </c>
      <c r="AN254" s="147"/>
      <c r="AO254" s="147" t="str">
        <f t="shared" si="1266"/>
        <v/>
      </c>
      <c r="AP254" s="147"/>
      <c r="AQ254" s="147" t="str">
        <f t="shared" si="1267"/>
        <v/>
      </c>
      <c r="AR254" s="148"/>
      <c r="AS254" s="149"/>
      <c r="AT254" s="147"/>
      <c r="AU254" s="147" t="str">
        <f t="shared" si="1268"/>
        <v/>
      </c>
      <c r="AV254" s="147"/>
      <c r="AW254" s="147" t="str">
        <f t="shared" si="1269"/>
        <v/>
      </c>
      <c r="AX254" s="147"/>
      <c r="AY254" s="147" t="str">
        <f t="shared" si="1270"/>
        <v/>
      </c>
      <c r="AZ254" s="148"/>
      <c r="BA254" s="149"/>
      <c r="BB254" s="147"/>
      <c r="BC254" s="147" t="str">
        <f t="shared" si="1271"/>
        <v/>
      </c>
      <c r="BD254" s="147"/>
      <c r="BE254" s="147" t="str">
        <f t="shared" si="1272"/>
        <v/>
      </c>
      <c r="BF254" s="147"/>
      <c r="BG254" s="147" t="str">
        <f t="shared" si="1273"/>
        <v/>
      </c>
      <c r="BH254" s="148"/>
      <c r="BI254" s="149"/>
      <c r="BJ254" s="145"/>
      <c r="BK254" s="147">
        <f t="shared" si="1274"/>
        <v>1</v>
      </c>
      <c r="BL254" s="147"/>
      <c r="BM254" s="147">
        <f t="shared" si="1275"/>
        <v>0</v>
      </c>
      <c r="BN254" s="147"/>
      <c r="BO254" s="147">
        <f t="shared" si="1276"/>
        <v>1</v>
      </c>
      <c r="BP254" s="148"/>
      <c r="BQ254" s="149"/>
      <c r="BR254" s="145"/>
      <c r="BS254" s="147" t="str">
        <f t="shared" si="1285"/>
        <v/>
      </c>
      <c r="BT254" s="147"/>
      <c r="BU254" s="147" t="str">
        <f t="shared" si="1286"/>
        <v/>
      </c>
      <c r="BV254" s="147"/>
      <c r="BW254" s="147" t="str">
        <f t="shared" si="1287"/>
        <v/>
      </c>
      <c r="BX254" s="148"/>
      <c r="BY254" s="149"/>
      <c r="BZ254" s="150"/>
      <c r="CA254" s="147" t="str">
        <f t="shared" si="1288"/>
        <v/>
      </c>
      <c r="CB254" s="147"/>
      <c r="CC254" s="147" t="str">
        <f t="shared" si="1289"/>
        <v/>
      </c>
      <c r="CD254" s="147"/>
      <c r="CE254" s="147" t="str">
        <f t="shared" si="1290"/>
        <v/>
      </c>
      <c r="CF254" s="148"/>
      <c r="CG254" s="144"/>
      <c r="CH254" s="144"/>
      <c r="CI254" s="147" t="str">
        <f t="shared" si="1291"/>
        <v/>
      </c>
      <c r="CJ254" s="147"/>
      <c r="CK254" s="147" t="str">
        <f t="shared" si="1292"/>
        <v/>
      </c>
      <c r="CL254" s="147"/>
      <c r="CM254" s="147" t="str">
        <f t="shared" si="1293"/>
        <v/>
      </c>
      <c r="CN254" s="148"/>
      <c r="CO254" s="144"/>
      <c r="CP254" s="144"/>
      <c r="CQ254" s="144"/>
      <c r="CR254" s="144"/>
      <c r="CS254" s="144"/>
      <c r="CT254" s="144"/>
      <c r="CU254" s="144"/>
      <c r="CV254" s="144"/>
      <c r="CW254" s="144"/>
    </row>
    <row r="255" spans="1:122" s="144" customFormat="1" ht="38.25" customHeight="1" x14ac:dyDescent="0.2">
      <c r="A255" s="139"/>
      <c r="B255" s="139" t="s">
        <v>64</v>
      </c>
      <c r="C255" s="111" t="str">
        <f t="shared" si="1283"/>
        <v>8 - LE SUIVI DE LA QUALITE ET LA FIDELISATION DU CLIENT</v>
      </c>
      <c r="D255" s="245" t="str">
        <f>L$253</f>
        <v>Analyse de l'écoute client</v>
      </c>
      <c r="E255" s="110"/>
      <c r="F255" s="110">
        <f>VLOOKUP(H255,Feuil1!A$1:B$5,2,0)</f>
        <v>0.2</v>
      </c>
      <c r="G255" s="139">
        <f>IF(H255="Information et Communication",1,IF(H255="Savoir-faire Savoir-être",2,IF(H255="Confort et hygiène",3,IF(H255="Qualité de la prestation",5,IF(H255="Développement Durable",4)))))</f>
        <v>5</v>
      </c>
      <c r="H255" s="180" t="s">
        <v>154</v>
      </c>
      <c r="I255" s="141" t="s">
        <v>408</v>
      </c>
      <c r="J255" s="142">
        <v>76</v>
      </c>
      <c r="K255" s="294">
        <f>IF(J255&lt;&gt;"",MAX(K$1:K254)+1,"")</f>
        <v>212</v>
      </c>
      <c r="L255" s="430" t="s">
        <v>574</v>
      </c>
      <c r="M255" s="249">
        <v>3</v>
      </c>
      <c r="N255" s="250" t="s">
        <v>0</v>
      </c>
      <c r="O255" s="345"/>
      <c r="P255" s="346" t="str">
        <f t="shared" si="1261"/>
        <v>oui</v>
      </c>
      <c r="Q255" s="365" t="s">
        <v>575</v>
      </c>
      <c r="R255" s="255" t="s">
        <v>59</v>
      </c>
      <c r="S255" s="142" t="s">
        <v>68</v>
      </c>
      <c r="T255" s="142"/>
      <c r="U255" s="145">
        <f t="shared" si="1299"/>
        <v>3</v>
      </c>
      <c r="V255" s="145">
        <f t="shared" si="1300"/>
        <v>1</v>
      </c>
      <c r="W255" s="145">
        <f t="shared" si="1301"/>
        <v>3</v>
      </c>
      <c r="X255" s="145"/>
      <c r="Y255" s="145">
        <f t="shared" si="1302"/>
        <v>0</v>
      </c>
      <c r="Z255" s="145"/>
      <c r="AA255" s="145">
        <f t="shared" si="1303"/>
        <v>3</v>
      </c>
      <c r="AB255" s="145"/>
      <c r="AC255" s="146"/>
      <c r="AD255" s="146"/>
      <c r="AE255" s="147" t="str">
        <f t="shared" si="1262"/>
        <v/>
      </c>
      <c r="AF255" s="147"/>
      <c r="AG255" s="147" t="str">
        <f t="shared" si="1263"/>
        <v/>
      </c>
      <c r="AH255" s="147"/>
      <c r="AI255" s="147" t="str">
        <f t="shared" si="1264"/>
        <v/>
      </c>
      <c r="AJ255" s="148"/>
      <c r="AK255" s="149"/>
      <c r="AL255" s="147"/>
      <c r="AM255" s="147" t="str">
        <f t="shared" si="1265"/>
        <v/>
      </c>
      <c r="AN255" s="147"/>
      <c r="AO255" s="147" t="str">
        <f t="shared" si="1266"/>
        <v/>
      </c>
      <c r="AP255" s="147"/>
      <c r="AQ255" s="147" t="str">
        <f t="shared" si="1267"/>
        <v/>
      </c>
      <c r="AR255" s="148"/>
      <c r="AS255" s="149"/>
      <c r="AT255" s="147"/>
      <c r="AU255" s="147" t="str">
        <f t="shared" si="1268"/>
        <v/>
      </c>
      <c r="AV255" s="147"/>
      <c r="AW255" s="147" t="str">
        <f t="shared" si="1269"/>
        <v/>
      </c>
      <c r="AX255" s="147"/>
      <c r="AY255" s="147" t="str">
        <f t="shared" si="1270"/>
        <v/>
      </c>
      <c r="AZ255" s="148"/>
      <c r="BA255" s="149"/>
      <c r="BB255" s="147"/>
      <c r="BC255" s="147" t="str">
        <f t="shared" si="1271"/>
        <v/>
      </c>
      <c r="BD255" s="147"/>
      <c r="BE255" s="147" t="str">
        <f t="shared" si="1272"/>
        <v/>
      </c>
      <c r="BF255" s="147"/>
      <c r="BG255" s="147" t="str">
        <f t="shared" si="1273"/>
        <v/>
      </c>
      <c r="BH255" s="148"/>
      <c r="BI255" s="149"/>
      <c r="BJ255" s="145"/>
      <c r="BK255" s="147">
        <f t="shared" si="1274"/>
        <v>3</v>
      </c>
      <c r="BL255" s="147"/>
      <c r="BM255" s="147">
        <f t="shared" si="1275"/>
        <v>0</v>
      </c>
      <c r="BN255" s="147"/>
      <c r="BO255" s="147">
        <f t="shared" si="1276"/>
        <v>3</v>
      </c>
      <c r="BP255" s="148"/>
      <c r="BQ255" s="149"/>
      <c r="BR255" s="145"/>
      <c r="BS255" s="147" t="str">
        <f t="shared" si="1285"/>
        <v/>
      </c>
      <c r="BT255" s="147"/>
      <c r="BU255" s="147" t="str">
        <f t="shared" si="1286"/>
        <v/>
      </c>
      <c r="BV255" s="147"/>
      <c r="BW255" s="147" t="str">
        <f t="shared" si="1287"/>
        <v/>
      </c>
      <c r="BX255" s="148"/>
      <c r="BY255" s="149"/>
      <c r="BZ255" s="150"/>
      <c r="CA255" s="147" t="str">
        <f t="shared" si="1288"/>
        <v/>
      </c>
      <c r="CB255" s="147"/>
      <c r="CC255" s="147" t="str">
        <f t="shared" si="1289"/>
        <v/>
      </c>
      <c r="CD255" s="147"/>
      <c r="CE255" s="147" t="str">
        <f t="shared" si="1290"/>
        <v/>
      </c>
      <c r="CF255" s="148"/>
      <c r="CI255" s="147" t="str">
        <f t="shared" si="1291"/>
        <v/>
      </c>
      <c r="CJ255" s="147"/>
      <c r="CK255" s="147" t="str">
        <f t="shared" si="1292"/>
        <v/>
      </c>
      <c r="CL255" s="147"/>
      <c r="CM255" s="147" t="str">
        <f t="shared" si="1293"/>
        <v/>
      </c>
      <c r="CN255" s="148"/>
    </row>
    <row r="256" spans="1:122" s="265" customFormat="1" ht="33" customHeight="1" x14ac:dyDescent="0.25">
      <c r="B256" s="266" t="s">
        <v>55</v>
      </c>
      <c r="C256" s="111" t="str">
        <f t="shared" si="1283"/>
        <v>8 - LE SUIVI DE LA QUALITE ET LA FIDELISATION DU CLIENT</v>
      </c>
      <c r="D256" s="245" t="str">
        <f>L$253</f>
        <v>Analyse de l'écoute client</v>
      </c>
      <c r="E256" s="266"/>
      <c r="F256" s="114">
        <v>0.2</v>
      </c>
      <c r="G256" s="114">
        <f>IF(H256="Information et Communication",1,IF(H256="Savoir-faire Savoir-être",2,IF(H256="Confort et hygiène",3,IF(H256="Qualité de la prestation",5,IF(H256="Développement Durable",4)))))</f>
        <v>5</v>
      </c>
      <c r="H256" s="180" t="s">
        <v>154</v>
      </c>
      <c r="I256" s="141"/>
      <c r="J256" s="142">
        <v>200</v>
      </c>
      <c r="K256" s="142">
        <f>IF(J256&lt;&gt;"",MAX(K$1:K255)+1,"")</f>
        <v>213</v>
      </c>
      <c r="L256" s="366" t="s">
        <v>503</v>
      </c>
      <c r="M256" s="367">
        <v>1</v>
      </c>
      <c r="N256" s="338" t="s">
        <v>0</v>
      </c>
      <c r="O256" s="368"/>
      <c r="P256" s="369" t="str">
        <f t="shared" si="1261"/>
        <v/>
      </c>
      <c r="Q256" s="370" t="s">
        <v>504</v>
      </c>
      <c r="R256" s="348" t="s">
        <v>59</v>
      </c>
      <c r="S256" s="143"/>
      <c r="T256" s="187"/>
      <c r="U256" s="145">
        <f t="shared" si="1299"/>
        <v>1</v>
      </c>
      <c r="V256" s="145">
        <f t="shared" si="1300"/>
        <v>1</v>
      </c>
      <c r="W256" s="145">
        <f t="shared" si="1301"/>
        <v>1</v>
      </c>
      <c r="X256" s="145"/>
      <c r="Y256" s="145">
        <f t="shared" si="1302"/>
        <v>0</v>
      </c>
      <c r="Z256" s="145"/>
      <c r="AA256" s="145">
        <f t="shared" si="1303"/>
        <v>1</v>
      </c>
      <c r="AB256" s="145"/>
      <c r="AC256" s="146"/>
      <c r="AD256" s="146"/>
      <c r="AE256" s="147" t="str">
        <f t="shared" si="1262"/>
        <v/>
      </c>
      <c r="AF256" s="147"/>
      <c r="AG256" s="147" t="str">
        <f t="shared" si="1263"/>
        <v/>
      </c>
      <c r="AH256" s="147"/>
      <c r="AI256" s="147" t="str">
        <f t="shared" si="1264"/>
        <v/>
      </c>
      <c r="AJ256" s="148"/>
      <c r="AK256" s="149"/>
      <c r="AL256" s="147"/>
      <c r="AM256" s="147" t="str">
        <f t="shared" si="1265"/>
        <v/>
      </c>
      <c r="AN256" s="147"/>
      <c r="AO256" s="147" t="str">
        <f t="shared" si="1266"/>
        <v/>
      </c>
      <c r="AP256" s="147"/>
      <c r="AQ256" s="147" t="str">
        <f t="shared" si="1267"/>
        <v/>
      </c>
      <c r="AR256" s="148"/>
      <c r="AS256" s="149"/>
      <c r="AT256" s="147"/>
      <c r="AU256" s="147" t="str">
        <f t="shared" si="1268"/>
        <v/>
      </c>
      <c r="AV256" s="147"/>
      <c r="AW256" s="147" t="str">
        <f t="shared" si="1269"/>
        <v/>
      </c>
      <c r="AX256" s="147"/>
      <c r="AY256" s="147" t="str">
        <f t="shared" si="1270"/>
        <v/>
      </c>
      <c r="AZ256" s="148"/>
      <c r="BA256" s="149"/>
      <c r="BB256" s="147"/>
      <c r="BC256" s="147" t="str">
        <f t="shared" si="1271"/>
        <v/>
      </c>
      <c r="BD256" s="147"/>
      <c r="BE256" s="147" t="str">
        <f t="shared" si="1272"/>
        <v/>
      </c>
      <c r="BF256" s="147"/>
      <c r="BG256" s="147" t="str">
        <f t="shared" si="1273"/>
        <v/>
      </c>
      <c r="BH256" s="148"/>
      <c r="BI256" s="149"/>
      <c r="BJ256" s="145"/>
      <c r="BK256" s="147">
        <f t="shared" si="1274"/>
        <v>1</v>
      </c>
      <c r="BL256" s="147"/>
      <c r="BM256" s="147">
        <f t="shared" si="1275"/>
        <v>0</v>
      </c>
      <c r="BN256" s="147"/>
      <c r="BO256" s="147">
        <f t="shared" si="1276"/>
        <v>1</v>
      </c>
      <c r="BP256" s="148"/>
      <c r="BQ256" s="149"/>
      <c r="BR256" s="145"/>
      <c r="BS256" s="147" t="str">
        <f t="shared" si="1285"/>
        <v/>
      </c>
      <c r="BT256" s="147"/>
      <c r="BU256" s="147" t="str">
        <f t="shared" si="1286"/>
        <v/>
      </c>
      <c r="BV256" s="147"/>
      <c r="BW256" s="147" t="str">
        <f t="shared" si="1287"/>
        <v/>
      </c>
      <c r="BX256" s="148"/>
      <c r="BY256" s="149"/>
      <c r="BZ256" s="150"/>
      <c r="CA256" s="147" t="str">
        <f t="shared" si="1288"/>
        <v/>
      </c>
      <c r="CB256" s="147"/>
      <c r="CC256" s="147" t="str">
        <f t="shared" si="1289"/>
        <v/>
      </c>
      <c r="CD256" s="147"/>
      <c r="CE256" s="147" t="str">
        <f t="shared" si="1290"/>
        <v/>
      </c>
      <c r="CF256" s="148"/>
      <c r="CG256" s="144"/>
      <c r="CH256" s="144"/>
      <c r="CI256" s="147" t="str">
        <f t="shared" si="1291"/>
        <v/>
      </c>
      <c r="CJ256" s="147"/>
      <c r="CK256" s="147" t="str">
        <f t="shared" si="1292"/>
        <v/>
      </c>
      <c r="CL256" s="147"/>
      <c r="CM256" s="147" t="str">
        <f t="shared" si="1293"/>
        <v/>
      </c>
      <c r="CN256" s="148"/>
      <c r="CO256" s="144"/>
      <c r="CP256" s="144"/>
      <c r="CQ256" s="144"/>
      <c r="DR256" s="268"/>
    </row>
    <row r="257" spans="2:137" s="144" customFormat="1" ht="30" customHeight="1" x14ac:dyDescent="0.2">
      <c r="B257" s="114"/>
      <c r="C257" s="114"/>
      <c r="D257" s="114"/>
      <c r="E257" s="114"/>
      <c r="F257" s="114" t="e">
        <v>#N/A</v>
      </c>
      <c r="G257" s="114"/>
      <c r="H257" s="247"/>
      <c r="I257" s="269"/>
      <c r="J257" s="142"/>
      <c r="K257" s="296" t="str">
        <f>IF(J257&lt;&gt;"",MAX(K$1:K256)+1,"")</f>
        <v/>
      </c>
      <c r="L257" s="410" t="s">
        <v>439</v>
      </c>
      <c r="M257" s="411" t="s">
        <v>28</v>
      </c>
      <c r="N257" s="412" t="s">
        <v>29</v>
      </c>
      <c r="O257" s="413" t="s">
        <v>30</v>
      </c>
      <c r="P257" s="409" t="str">
        <f t="shared" si="1261"/>
        <v/>
      </c>
      <c r="Q257" s="414" t="s">
        <v>31</v>
      </c>
      <c r="R257" s="408" t="s">
        <v>487</v>
      </c>
      <c r="S257" s="143"/>
      <c r="U257" s="145"/>
      <c r="V257" s="145"/>
      <c r="W257" s="145"/>
      <c r="X257" s="145">
        <f>SUM(W234:W256)</f>
        <v>35</v>
      </c>
      <c r="Y257" s="145"/>
      <c r="Z257" s="145">
        <f>SUM(Y234:Y256)</f>
        <v>0</v>
      </c>
      <c r="AA257" s="145"/>
      <c r="AB257" s="145">
        <f>SUM(AA234:AA256)</f>
        <v>35</v>
      </c>
      <c r="AC257" s="146">
        <f>X257/AB257</f>
        <v>1</v>
      </c>
      <c r="AD257" s="146"/>
      <c r="AE257" s="147" t="str">
        <f t="shared" si="1262"/>
        <v/>
      </c>
      <c r="AF257" s="147"/>
      <c r="AG257" s="147" t="str">
        <f t="shared" si="1263"/>
        <v/>
      </c>
      <c r="AH257" s="147"/>
      <c r="AI257" s="147" t="str">
        <f t="shared" si="1264"/>
        <v/>
      </c>
      <c r="AJ257" s="148"/>
      <c r="AK257" s="149"/>
      <c r="AL257" s="147"/>
      <c r="AM257" s="147" t="str">
        <f t="shared" si="1265"/>
        <v/>
      </c>
      <c r="AN257" s="147"/>
      <c r="AO257" s="147" t="str">
        <f t="shared" si="1266"/>
        <v/>
      </c>
      <c r="AP257" s="147"/>
      <c r="AQ257" s="147" t="str">
        <f t="shared" si="1267"/>
        <v/>
      </c>
      <c r="AR257" s="148"/>
      <c r="AS257" s="149"/>
      <c r="AT257" s="147"/>
      <c r="AU257" s="147" t="str">
        <f t="shared" si="1268"/>
        <v/>
      </c>
      <c r="AV257" s="147"/>
      <c r="AW257" s="147" t="str">
        <f t="shared" si="1269"/>
        <v/>
      </c>
      <c r="AX257" s="147"/>
      <c r="AY257" s="147" t="str">
        <f t="shared" si="1270"/>
        <v/>
      </c>
      <c r="AZ257" s="148"/>
      <c r="BA257" s="149"/>
      <c r="BB257" s="147"/>
      <c r="BC257" s="147" t="str">
        <f t="shared" si="1271"/>
        <v/>
      </c>
      <c r="BD257" s="147"/>
      <c r="BE257" s="147" t="str">
        <f t="shared" si="1272"/>
        <v/>
      </c>
      <c r="BF257" s="147"/>
      <c r="BG257" s="147" t="str">
        <f t="shared" si="1273"/>
        <v/>
      </c>
      <c r="BH257" s="148"/>
      <c r="BI257" s="149"/>
      <c r="BJ257" s="145"/>
      <c r="BK257" s="147" t="str">
        <f t="shared" si="1274"/>
        <v/>
      </c>
      <c r="BL257" s="147"/>
      <c r="BM257" s="147" t="str">
        <f t="shared" si="1275"/>
        <v/>
      </c>
      <c r="BN257" s="147"/>
      <c r="BO257" s="147" t="str">
        <f t="shared" si="1276"/>
        <v/>
      </c>
      <c r="BP257" s="148"/>
      <c r="BQ257" s="149"/>
      <c r="BR257" s="145"/>
      <c r="BS257" s="147" t="str">
        <f t="shared" si="1285"/>
        <v/>
      </c>
      <c r="BT257" s="147"/>
      <c r="BU257" s="147" t="str">
        <f t="shared" si="1286"/>
        <v/>
      </c>
      <c r="BV257" s="147"/>
      <c r="BW257" s="147" t="str">
        <f t="shared" si="1287"/>
        <v/>
      </c>
      <c r="BX257" s="148"/>
      <c r="BY257" s="149"/>
      <c r="BZ257" s="150"/>
      <c r="CA257" s="147" t="str">
        <f t="shared" si="1288"/>
        <v/>
      </c>
      <c r="CB257" s="147"/>
      <c r="CC257" s="147" t="str">
        <f t="shared" si="1289"/>
        <v/>
      </c>
      <c r="CD257" s="147"/>
      <c r="CE257" s="147" t="str">
        <f t="shared" si="1290"/>
        <v/>
      </c>
      <c r="CF257" s="148"/>
      <c r="CI257" s="147" t="str">
        <f t="shared" si="1291"/>
        <v/>
      </c>
      <c r="CJ257" s="147"/>
      <c r="CK257" s="147" t="str">
        <f t="shared" si="1292"/>
        <v/>
      </c>
      <c r="CL257" s="147"/>
      <c r="CM257" s="147" t="str">
        <f t="shared" si="1293"/>
        <v/>
      </c>
      <c r="CN257" s="148"/>
      <c r="EF257" s="264" t="s">
        <v>501</v>
      </c>
      <c r="EG257" s="264" t="str">
        <f t="shared" ref="EG257:EG279" si="1304">CONCATENATE(Q257,EF257,R257,EF257,B257)</f>
        <v xml:space="preserve">Guide d'interprétation
Mode de contrôle
</v>
      </c>
    </row>
    <row r="258" spans="2:137" s="161" customFormat="1" ht="30" customHeight="1" x14ac:dyDescent="0.25">
      <c r="B258" s="271"/>
      <c r="C258" s="271"/>
      <c r="D258" s="271"/>
      <c r="E258" s="271"/>
      <c r="F258" s="114" t="e">
        <v>#N/A</v>
      </c>
      <c r="G258" s="271"/>
      <c r="H258" s="272"/>
      <c r="I258" s="273"/>
      <c r="J258" s="153"/>
      <c r="K258" s="134" t="str">
        <f>IF(J258&lt;&gt;"",MAX(K$1:K257)+1,"")</f>
        <v/>
      </c>
      <c r="L258" s="184" t="s">
        <v>440</v>
      </c>
      <c r="M258" s="198"/>
      <c r="N258" s="241"/>
      <c r="O258" s="301"/>
      <c r="P258" s="238" t="str">
        <f t="shared" si="1261"/>
        <v/>
      </c>
      <c r="Q258" s="133" t="s">
        <v>441</v>
      </c>
      <c r="R258" s="309"/>
      <c r="S258" s="185"/>
      <c r="U258" s="176"/>
      <c r="V258" s="176"/>
      <c r="W258" s="176"/>
      <c r="X258" s="177"/>
      <c r="Y258" s="176"/>
      <c r="Z258" s="176"/>
      <c r="AA258" s="176"/>
      <c r="AB258" s="176"/>
      <c r="AC258" s="178"/>
      <c r="AD258" s="179"/>
      <c r="AE258" s="157"/>
      <c r="AF258" s="157"/>
      <c r="AG258" s="157"/>
      <c r="AH258" s="157"/>
      <c r="AI258" s="157"/>
      <c r="AJ258" s="158"/>
      <c r="AK258" s="159"/>
      <c r="AL258" s="157"/>
      <c r="AM258" s="157"/>
      <c r="AN258" s="157"/>
      <c r="AO258" s="157"/>
      <c r="AP258" s="157"/>
      <c r="AQ258" s="157"/>
      <c r="AR258" s="158"/>
      <c r="AS258" s="159"/>
      <c r="AT258" s="157"/>
      <c r="AU258" s="157"/>
      <c r="AV258" s="157"/>
      <c r="AW258" s="157"/>
      <c r="AX258" s="157"/>
      <c r="AY258" s="157"/>
      <c r="AZ258" s="158"/>
      <c r="BA258" s="159"/>
      <c r="BB258" s="157"/>
      <c r="BC258" s="157"/>
      <c r="BD258" s="157"/>
      <c r="BE258" s="157"/>
      <c r="BF258" s="157"/>
      <c r="BG258" s="157"/>
      <c r="BH258" s="158"/>
      <c r="BI258" s="159"/>
      <c r="BJ258" s="154"/>
      <c r="BK258" s="157"/>
      <c r="BL258" s="157"/>
      <c r="BM258" s="157"/>
      <c r="BN258" s="157"/>
      <c r="BO258" s="157"/>
      <c r="BP258" s="158"/>
      <c r="BQ258" s="159"/>
      <c r="BR258" s="154"/>
      <c r="BS258" s="157" t="str">
        <f t="shared" si="1285"/>
        <v/>
      </c>
      <c r="BT258" s="157"/>
      <c r="BU258" s="157" t="str">
        <f t="shared" si="1286"/>
        <v/>
      </c>
      <c r="BV258" s="157"/>
      <c r="BW258" s="157" t="str">
        <f t="shared" si="1287"/>
        <v/>
      </c>
      <c r="BX258" s="158"/>
      <c r="BY258" s="159"/>
      <c r="BZ258" s="160"/>
      <c r="CA258" s="157" t="str">
        <f t="shared" si="1288"/>
        <v/>
      </c>
      <c r="CB258" s="157"/>
      <c r="CC258" s="157" t="str">
        <f t="shared" si="1289"/>
        <v/>
      </c>
      <c r="CD258" s="157"/>
      <c r="CE258" s="157" t="str">
        <f t="shared" si="1290"/>
        <v/>
      </c>
      <c r="CF258" s="158"/>
      <c r="CI258" s="157" t="str">
        <f t="shared" si="1291"/>
        <v/>
      </c>
      <c r="CJ258" s="157"/>
      <c r="CK258" s="157" t="str">
        <f t="shared" si="1292"/>
        <v/>
      </c>
      <c r="CL258" s="157"/>
      <c r="CM258" s="157" t="str">
        <f t="shared" si="1293"/>
        <v/>
      </c>
      <c r="CN258" s="158"/>
      <c r="EF258" s="264" t="s">
        <v>501</v>
      </c>
      <c r="EG258" s="264" t="str">
        <f t="shared" si="1304"/>
        <v xml:space="preserve">La thématique développement durable est automatiquement validée si l'établissement dispose de l'écolabel Européen.
</v>
      </c>
    </row>
    <row r="259" spans="2:137" s="144" customFormat="1" ht="41.25" customHeight="1" x14ac:dyDescent="0.25">
      <c r="B259" s="114" t="s">
        <v>64</v>
      </c>
      <c r="C259" s="252" t="s">
        <v>439</v>
      </c>
      <c r="D259" s="184" t="s">
        <v>440</v>
      </c>
      <c r="E259" s="114"/>
      <c r="F259" s="114">
        <v>0.1</v>
      </c>
      <c r="G259" s="114">
        <f>IF(H259="Information et Communication",1,IF(H259="Savoir-faire Savoir-être",2,IF(H259="Confort et hygiène",3,IF(H259="Qualité de la prestation",5,IF(H259="Développement Durable",4)))))</f>
        <v>4</v>
      </c>
      <c r="H259" s="274" t="s">
        <v>96</v>
      </c>
      <c r="I259" s="275" t="s">
        <v>443</v>
      </c>
      <c r="J259" s="142">
        <v>112</v>
      </c>
      <c r="K259" s="142">
        <f>IF(J259&lt;&gt;"",MAX(K$1:K258)+1,"")</f>
        <v>214</v>
      </c>
      <c r="L259" s="321" t="s">
        <v>444</v>
      </c>
      <c r="M259" s="322">
        <v>1</v>
      </c>
      <c r="N259" s="323" t="s">
        <v>0</v>
      </c>
      <c r="O259" s="371"/>
      <c r="P259" s="325" t="str">
        <f t="shared" si="1261"/>
        <v/>
      </c>
      <c r="Q259" s="321" t="s">
        <v>505</v>
      </c>
      <c r="R259" s="342" t="s">
        <v>67</v>
      </c>
      <c r="S259" s="143"/>
      <c r="U259" s="145">
        <f t="shared" ref="U259:U260" si="1305">M259</f>
        <v>1</v>
      </c>
      <c r="V259" s="145">
        <f t="shared" ref="V259:V260" si="1306">IF(N259="OUI",1,IF(N259="NON",0,IF(N259="Non Mesuré","",0)))</f>
        <v>1</v>
      </c>
      <c r="W259" s="145">
        <f t="shared" ref="W259:W260" si="1307">IF(N259&lt;&gt;"Non Mesuré",U259*V259,"")</f>
        <v>1</v>
      </c>
      <c r="X259" s="145"/>
      <c r="Y259" s="145">
        <f t="shared" ref="Y259:Y260" si="1308">IF(N259="Non Mesuré",U259,0)</f>
        <v>0</v>
      </c>
      <c r="Z259" s="145"/>
      <c r="AA259" s="145">
        <f t="shared" ref="AA259:AA260" si="1309">U259-Y259</f>
        <v>1</v>
      </c>
      <c r="AB259" s="145"/>
      <c r="AC259" s="146"/>
      <c r="AD259" s="146"/>
      <c r="AE259" s="147" t="str">
        <f t="shared" ref="AE259:AE260" si="1310">IF(G259=1,W259,"")</f>
        <v/>
      </c>
      <c r="AF259" s="147"/>
      <c r="AG259" s="147" t="str">
        <f t="shared" ref="AG259:AG260" si="1311">IF(G259=1,Y259,"")</f>
        <v/>
      </c>
      <c r="AH259" s="147"/>
      <c r="AI259" s="147" t="str">
        <f t="shared" ref="AI259:AI260" si="1312">IF(G259=1,AA259,"")</f>
        <v/>
      </c>
      <c r="AJ259" s="148"/>
      <c r="AK259" s="149"/>
      <c r="AL259" s="147"/>
      <c r="AM259" s="147" t="str">
        <f t="shared" ref="AM259:AM260" si="1313">IF(G259=2,W259,"")</f>
        <v/>
      </c>
      <c r="AN259" s="147"/>
      <c r="AO259" s="147" t="str">
        <f t="shared" ref="AO259:AO260" si="1314">IF(G259=2,Y259,"")</f>
        <v/>
      </c>
      <c r="AP259" s="147"/>
      <c r="AQ259" s="147" t="str">
        <f t="shared" ref="AQ259:AQ260" si="1315">IF(G259=2,AA259,"")</f>
        <v/>
      </c>
      <c r="AR259" s="148"/>
      <c r="AS259" s="149"/>
      <c r="AT259" s="147"/>
      <c r="AU259" s="147" t="str">
        <f t="shared" ref="AU259:AU260" si="1316">IF(G259=3,W259,"")</f>
        <v/>
      </c>
      <c r="AV259" s="147"/>
      <c r="AW259" s="147" t="str">
        <f t="shared" ref="AW259:AW260" si="1317">IF(G259=3,Y259,"")</f>
        <v/>
      </c>
      <c r="AX259" s="147"/>
      <c r="AY259" s="147" t="str">
        <f t="shared" ref="AY259:AY260" si="1318">IF(G259=3,AA259,"")</f>
        <v/>
      </c>
      <c r="AZ259" s="148"/>
      <c r="BA259" s="149"/>
      <c r="BB259" s="147"/>
      <c r="BC259" s="147">
        <f t="shared" ref="BC259:BC260" si="1319">IF(G259=4,W259,"")</f>
        <v>1</v>
      </c>
      <c r="BD259" s="147"/>
      <c r="BE259" s="147">
        <f t="shared" ref="BE259:BE260" si="1320">IF(G259=4,Y259,"")</f>
        <v>0</v>
      </c>
      <c r="BF259" s="147"/>
      <c r="BG259" s="147">
        <f t="shared" ref="BG259:BG260" si="1321">IF(G259=4,AA259,"")</f>
        <v>1</v>
      </c>
      <c r="BH259" s="148"/>
      <c r="BI259" s="149"/>
      <c r="BJ259" s="145"/>
      <c r="BK259" s="147" t="str">
        <f t="shared" ref="BK259:BK260" si="1322">IF(G259=5,W259,"")</f>
        <v/>
      </c>
      <c r="BL259" s="147"/>
      <c r="BM259" s="147" t="str">
        <f t="shared" ref="BM259:BM260" si="1323">IF(G259=5,Y259,"")</f>
        <v/>
      </c>
      <c r="BN259" s="147"/>
      <c r="BO259" s="147" t="str">
        <f t="shared" ref="BO259:BO260" si="1324">IF(G259=5,AA259,"")</f>
        <v/>
      </c>
      <c r="BP259" s="148"/>
      <c r="BQ259" s="149"/>
      <c r="BR259" s="145"/>
      <c r="BS259" s="147" t="str">
        <f t="shared" si="1285"/>
        <v/>
      </c>
      <c r="BT259" s="147"/>
      <c r="BU259" s="147" t="str">
        <f t="shared" si="1286"/>
        <v/>
      </c>
      <c r="BV259" s="147"/>
      <c r="BW259" s="147" t="str">
        <f t="shared" si="1287"/>
        <v/>
      </c>
      <c r="BX259" s="148"/>
      <c r="BY259" s="149"/>
      <c r="BZ259" s="150"/>
      <c r="CA259" s="147" t="str">
        <f t="shared" si="1288"/>
        <v/>
      </c>
      <c r="CB259" s="147"/>
      <c r="CC259" s="147" t="str">
        <f t="shared" si="1289"/>
        <v/>
      </c>
      <c r="CD259" s="147"/>
      <c r="CE259" s="147" t="str">
        <f t="shared" si="1290"/>
        <v/>
      </c>
      <c r="CF259" s="148"/>
      <c r="CI259" s="147" t="str">
        <f t="shared" si="1291"/>
        <v/>
      </c>
      <c r="CJ259" s="147"/>
      <c r="CK259" s="147" t="str">
        <f t="shared" si="1292"/>
        <v/>
      </c>
      <c r="CL259" s="147"/>
      <c r="CM259" s="147" t="str">
        <f t="shared" si="1293"/>
        <v/>
      </c>
      <c r="CN259" s="148"/>
      <c r="EF259" s="264" t="s">
        <v>501</v>
      </c>
      <c r="EG259" s="264" t="str">
        <f t="shared" si="1304"/>
        <v>Présence de note de sensibilisation et d'une preuve de diffusion (émargement lors d'une réunion, mail de diffusion). Validé si Ecolabellisé
Constat visuel
R</v>
      </c>
    </row>
    <row r="260" spans="2:137" s="144" customFormat="1" ht="37.5" customHeight="1" x14ac:dyDescent="0.25">
      <c r="B260" s="114" t="s">
        <v>64</v>
      </c>
      <c r="C260" s="252" t="s">
        <v>439</v>
      </c>
      <c r="D260" s="184" t="s">
        <v>440</v>
      </c>
      <c r="E260" s="114"/>
      <c r="F260" s="114">
        <v>0.1</v>
      </c>
      <c r="G260" s="114">
        <f>IF(H260="Information et Communication",1,IF(H260="Savoir-faire Savoir-être",2,IF(H260="Confort et hygiène",3,IF(H260="Qualité de la prestation",5,IF(H260="Développement Durable",4)))))</f>
        <v>4</v>
      </c>
      <c r="H260" s="274" t="s">
        <v>96</v>
      </c>
      <c r="I260" s="275" t="s">
        <v>506</v>
      </c>
      <c r="J260" s="142">
        <v>113</v>
      </c>
      <c r="K260" s="142">
        <f>IF(J260&lt;&gt;"",MAX(K$1:K259)+1,"")</f>
        <v>215</v>
      </c>
      <c r="L260" s="336" t="s">
        <v>445</v>
      </c>
      <c r="M260" s="337">
        <v>1</v>
      </c>
      <c r="N260" s="338" t="s">
        <v>0</v>
      </c>
      <c r="O260" s="354"/>
      <c r="P260" s="340" t="str">
        <f t="shared" si="1261"/>
        <v/>
      </c>
      <c r="Q260" s="336" t="s">
        <v>505</v>
      </c>
      <c r="R260" s="348" t="s">
        <v>67</v>
      </c>
      <c r="S260" s="143"/>
      <c r="U260" s="145">
        <f t="shared" si="1305"/>
        <v>1</v>
      </c>
      <c r="V260" s="145">
        <f t="shared" si="1306"/>
        <v>1</v>
      </c>
      <c r="W260" s="145">
        <f t="shared" si="1307"/>
        <v>1</v>
      </c>
      <c r="X260" s="145"/>
      <c r="Y260" s="145">
        <f t="shared" si="1308"/>
        <v>0</v>
      </c>
      <c r="Z260" s="145"/>
      <c r="AA260" s="145">
        <f t="shared" si="1309"/>
        <v>1</v>
      </c>
      <c r="AB260" s="145"/>
      <c r="AC260" s="146"/>
      <c r="AD260" s="146"/>
      <c r="AE260" s="147" t="str">
        <f t="shared" si="1310"/>
        <v/>
      </c>
      <c r="AF260" s="147"/>
      <c r="AG260" s="147" t="str">
        <f t="shared" si="1311"/>
        <v/>
      </c>
      <c r="AH260" s="147"/>
      <c r="AI260" s="147" t="str">
        <f t="shared" si="1312"/>
        <v/>
      </c>
      <c r="AJ260" s="148"/>
      <c r="AK260" s="149"/>
      <c r="AL260" s="147"/>
      <c r="AM260" s="147" t="str">
        <f t="shared" si="1313"/>
        <v/>
      </c>
      <c r="AN260" s="147"/>
      <c r="AO260" s="147" t="str">
        <f t="shared" si="1314"/>
        <v/>
      </c>
      <c r="AP260" s="147"/>
      <c r="AQ260" s="147" t="str">
        <f t="shared" si="1315"/>
        <v/>
      </c>
      <c r="AR260" s="148"/>
      <c r="AS260" s="149"/>
      <c r="AT260" s="147"/>
      <c r="AU260" s="147" t="str">
        <f t="shared" si="1316"/>
        <v/>
      </c>
      <c r="AV260" s="147"/>
      <c r="AW260" s="147" t="str">
        <f t="shared" si="1317"/>
        <v/>
      </c>
      <c r="AX260" s="147"/>
      <c r="AY260" s="147" t="str">
        <f t="shared" si="1318"/>
        <v/>
      </c>
      <c r="AZ260" s="148"/>
      <c r="BA260" s="149"/>
      <c r="BB260" s="147"/>
      <c r="BC260" s="147">
        <f t="shared" si="1319"/>
        <v>1</v>
      </c>
      <c r="BD260" s="147"/>
      <c r="BE260" s="147">
        <f t="shared" si="1320"/>
        <v>0</v>
      </c>
      <c r="BF260" s="147"/>
      <c r="BG260" s="147">
        <f t="shared" si="1321"/>
        <v>1</v>
      </c>
      <c r="BH260" s="148"/>
      <c r="BI260" s="149"/>
      <c r="BJ260" s="145"/>
      <c r="BK260" s="147" t="str">
        <f t="shared" si="1322"/>
        <v/>
      </c>
      <c r="BL260" s="147"/>
      <c r="BM260" s="147" t="str">
        <f t="shared" si="1323"/>
        <v/>
      </c>
      <c r="BN260" s="147"/>
      <c r="BO260" s="147" t="str">
        <f t="shared" si="1324"/>
        <v/>
      </c>
      <c r="BP260" s="148"/>
      <c r="BQ260" s="149"/>
      <c r="BR260" s="145"/>
      <c r="BS260" s="147" t="str">
        <f t="shared" si="1285"/>
        <v/>
      </c>
      <c r="BT260" s="147"/>
      <c r="BU260" s="147" t="str">
        <f t="shared" si="1286"/>
        <v/>
      </c>
      <c r="BV260" s="147"/>
      <c r="BW260" s="147" t="str">
        <f t="shared" si="1287"/>
        <v/>
      </c>
      <c r="BX260" s="148"/>
      <c r="BY260" s="149"/>
      <c r="BZ260" s="150"/>
      <c r="CA260" s="147" t="str">
        <f t="shared" si="1288"/>
        <v/>
      </c>
      <c r="CB260" s="147"/>
      <c r="CC260" s="147" t="str">
        <f t="shared" si="1289"/>
        <v/>
      </c>
      <c r="CD260" s="147"/>
      <c r="CE260" s="147" t="str">
        <f t="shared" si="1290"/>
        <v/>
      </c>
      <c r="CF260" s="148"/>
      <c r="CI260" s="147" t="str">
        <f t="shared" si="1291"/>
        <v/>
      </c>
      <c r="CJ260" s="147"/>
      <c r="CK260" s="147" t="str">
        <f t="shared" si="1292"/>
        <v/>
      </c>
      <c r="CL260" s="147"/>
      <c r="CM260" s="147" t="str">
        <f t="shared" si="1293"/>
        <v/>
      </c>
      <c r="CN260" s="148"/>
      <c r="EF260" s="264" t="s">
        <v>501</v>
      </c>
      <c r="EG260" s="264" t="str">
        <f t="shared" si="1304"/>
        <v>Présence de note de sensibilisation et d'une preuve de diffusion (émargement lors d'une réunion, mail de diffusion). Validé si Ecolabellisé
Constat visuel
R</v>
      </c>
    </row>
    <row r="261" spans="2:137" s="161" customFormat="1" ht="18" customHeight="1" x14ac:dyDescent="0.25">
      <c r="B261" s="271"/>
      <c r="C261" s="252" t="s">
        <v>439</v>
      </c>
      <c r="D261" s="271"/>
      <c r="E261" s="271"/>
      <c r="F261" s="114" t="e">
        <v>#N/A</v>
      </c>
      <c r="G261" s="271"/>
      <c r="H261" s="272"/>
      <c r="I261" s="273"/>
      <c r="J261" s="153"/>
      <c r="K261" s="134" t="str">
        <f>IF(J261&lt;&gt;"",MAX(K$1:K260)+1,"")</f>
        <v/>
      </c>
      <c r="L261" s="184" t="s">
        <v>446</v>
      </c>
      <c r="M261" s="198"/>
      <c r="N261" s="241"/>
      <c r="O261" s="301"/>
      <c r="P261" s="238" t="str">
        <f t="shared" si="1261"/>
        <v/>
      </c>
      <c r="Q261" s="199"/>
      <c r="R261" s="309"/>
      <c r="S261" s="185"/>
      <c r="U261" s="154"/>
      <c r="V261" s="154"/>
      <c r="W261" s="154"/>
      <c r="X261" s="154"/>
      <c r="Y261" s="154"/>
      <c r="Z261" s="154"/>
      <c r="AA261" s="154"/>
      <c r="AB261" s="120"/>
      <c r="AC261" s="155"/>
      <c r="AD261" s="179"/>
      <c r="AE261" s="157"/>
      <c r="AF261" s="157"/>
      <c r="AG261" s="157"/>
      <c r="AH261" s="157"/>
      <c r="AI261" s="157"/>
      <c r="AJ261" s="158"/>
      <c r="AK261" s="159"/>
      <c r="AL261" s="157"/>
      <c r="AM261" s="157"/>
      <c r="AN261" s="157"/>
      <c r="AO261" s="157"/>
      <c r="AP261" s="157"/>
      <c r="AQ261" s="157"/>
      <c r="AR261" s="158"/>
      <c r="AS261" s="159"/>
      <c r="AT261" s="157"/>
      <c r="AU261" s="157"/>
      <c r="AV261" s="157"/>
      <c r="AW261" s="157"/>
      <c r="AX261" s="157"/>
      <c r="AY261" s="157"/>
      <c r="AZ261" s="158"/>
      <c r="BA261" s="159"/>
      <c r="BB261" s="157"/>
      <c r="BC261" s="157"/>
      <c r="BD261" s="157"/>
      <c r="BE261" s="157"/>
      <c r="BF261" s="157"/>
      <c r="BG261" s="157"/>
      <c r="BH261" s="158"/>
      <c r="BI261" s="159"/>
      <c r="BJ261" s="154"/>
      <c r="BK261" s="157"/>
      <c r="BL261" s="157"/>
      <c r="BM261" s="157"/>
      <c r="BN261" s="157"/>
      <c r="BO261" s="157"/>
      <c r="BP261" s="158"/>
      <c r="BQ261" s="159"/>
      <c r="BR261" s="154"/>
      <c r="BS261" s="157" t="str">
        <f t="shared" si="1285"/>
        <v/>
      </c>
      <c r="BT261" s="157"/>
      <c r="BU261" s="157" t="str">
        <f t="shared" si="1286"/>
        <v/>
      </c>
      <c r="BV261" s="157"/>
      <c r="BW261" s="157" t="str">
        <f t="shared" si="1287"/>
        <v/>
      </c>
      <c r="BX261" s="158"/>
      <c r="BY261" s="159"/>
      <c r="BZ261" s="160"/>
      <c r="CA261" s="157" t="str">
        <f t="shared" si="1288"/>
        <v/>
      </c>
      <c r="CB261" s="157"/>
      <c r="CC261" s="157" t="str">
        <f t="shared" si="1289"/>
        <v/>
      </c>
      <c r="CD261" s="157"/>
      <c r="CE261" s="157" t="str">
        <f t="shared" si="1290"/>
        <v/>
      </c>
      <c r="CF261" s="158"/>
      <c r="CI261" s="157" t="str">
        <f t="shared" si="1291"/>
        <v/>
      </c>
      <c r="CJ261" s="157"/>
      <c r="CK261" s="157" t="str">
        <f t="shared" si="1292"/>
        <v/>
      </c>
      <c r="CL261" s="157"/>
      <c r="CM261" s="157" t="str">
        <f t="shared" si="1293"/>
        <v/>
      </c>
      <c r="CN261" s="158"/>
      <c r="EF261" s="264" t="s">
        <v>501</v>
      </c>
      <c r="EG261" s="264" t="str">
        <f t="shared" si="1304"/>
        <v xml:space="preserve">
</v>
      </c>
    </row>
    <row r="262" spans="2:137" s="144" customFormat="1" ht="45.75" customHeight="1" x14ac:dyDescent="0.25">
      <c r="B262" s="114" t="s">
        <v>55</v>
      </c>
      <c r="C262" s="252" t="s">
        <v>439</v>
      </c>
      <c r="D262" s="184" t="s">
        <v>446</v>
      </c>
      <c r="E262" s="114"/>
      <c r="F262" s="114">
        <v>0.1</v>
      </c>
      <c r="G262" s="114">
        <f t="shared" ref="G262:G267" si="1325">IF(H262="Information et Communication",1,IF(H262="Savoir-faire Savoir-être",2,IF(H262="Confort et hygiène",3,IF(H262="Qualité de la prestation",5,IF(H262="Développement Durable",4)))))</f>
        <v>4</v>
      </c>
      <c r="H262" s="274" t="s">
        <v>96</v>
      </c>
      <c r="I262" s="275" t="s">
        <v>447</v>
      </c>
      <c r="J262" s="142">
        <v>112</v>
      </c>
      <c r="K262" s="142">
        <f>IF(J262&lt;&gt;"",MAX(K$1:K261)+1,"")</f>
        <v>216</v>
      </c>
      <c r="L262" s="321" t="s">
        <v>448</v>
      </c>
      <c r="M262" s="322">
        <v>1</v>
      </c>
      <c r="N262" s="323" t="s">
        <v>0</v>
      </c>
      <c r="O262" s="371"/>
      <c r="P262" s="325" t="str">
        <f t="shared" si="1261"/>
        <v/>
      </c>
      <c r="Q262" s="321" t="s">
        <v>507</v>
      </c>
      <c r="R262" s="342" t="s">
        <v>449</v>
      </c>
      <c r="S262" s="143"/>
      <c r="U262" s="145">
        <f t="shared" ref="U262:U267" si="1326">M262</f>
        <v>1</v>
      </c>
      <c r="V262" s="145">
        <f t="shared" ref="V262:V267" si="1327">IF(N262="OUI",1,IF(N262="NON",0,IF(N262="Non Mesuré","",0)))</f>
        <v>1</v>
      </c>
      <c r="W262" s="145">
        <f t="shared" ref="W262:W267" si="1328">IF(N262&lt;&gt;"Non Mesuré",U262*V262,"")</f>
        <v>1</v>
      </c>
      <c r="X262" s="145"/>
      <c r="Y262" s="145">
        <f t="shared" ref="Y262:Y267" si="1329">IF(N262="Non Mesuré",U262,0)</f>
        <v>0</v>
      </c>
      <c r="Z262" s="145"/>
      <c r="AA262" s="145">
        <f t="shared" ref="AA262:AA267" si="1330">U262-Y262</f>
        <v>1</v>
      </c>
      <c r="AB262" s="145"/>
      <c r="AC262" s="146"/>
      <c r="AD262" s="146"/>
      <c r="AE262" s="147" t="str">
        <f t="shared" ref="AE262:AE267" si="1331">IF(G262=1,W262,"")</f>
        <v/>
      </c>
      <c r="AF262" s="147"/>
      <c r="AG262" s="147" t="str">
        <f t="shared" ref="AG262:AG267" si="1332">IF(G262=1,Y262,"")</f>
        <v/>
      </c>
      <c r="AH262" s="147"/>
      <c r="AI262" s="147" t="str">
        <f t="shared" ref="AI262:AI267" si="1333">IF(G262=1,AA262,"")</f>
        <v/>
      </c>
      <c r="AJ262" s="148"/>
      <c r="AK262" s="149"/>
      <c r="AL262" s="147"/>
      <c r="AM262" s="147" t="str">
        <f t="shared" ref="AM262:AM267" si="1334">IF(G262=2,W262,"")</f>
        <v/>
      </c>
      <c r="AN262" s="147"/>
      <c r="AO262" s="147" t="str">
        <f t="shared" ref="AO262:AO267" si="1335">IF(G262=2,Y262,"")</f>
        <v/>
      </c>
      <c r="AP262" s="147"/>
      <c r="AQ262" s="147" t="str">
        <f t="shared" ref="AQ262:AQ267" si="1336">IF(G262=2,AA262,"")</f>
        <v/>
      </c>
      <c r="AR262" s="148"/>
      <c r="AS262" s="149"/>
      <c r="AT262" s="147"/>
      <c r="AU262" s="147" t="str">
        <f t="shared" ref="AU262:AU267" si="1337">IF(G262=3,W262,"")</f>
        <v/>
      </c>
      <c r="AV262" s="147"/>
      <c r="AW262" s="147" t="str">
        <f t="shared" ref="AW262:AW267" si="1338">IF(G262=3,Y262,"")</f>
        <v/>
      </c>
      <c r="AX262" s="147"/>
      <c r="AY262" s="147" t="str">
        <f t="shared" ref="AY262:AY267" si="1339">IF(G262=3,AA262,"")</f>
        <v/>
      </c>
      <c r="AZ262" s="148"/>
      <c r="BA262" s="149"/>
      <c r="BB262" s="147"/>
      <c r="BC262" s="147">
        <f t="shared" ref="BC262:BC267" si="1340">IF(G262=4,W262,"")</f>
        <v>1</v>
      </c>
      <c r="BD262" s="147"/>
      <c r="BE262" s="147">
        <f t="shared" ref="BE262:BE267" si="1341">IF(G262=4,Y262,"")</f>
        <v>0</v>
      </c>
      <c r="BF262" s="147"/>
      <c r="BG262" s="147">
        <f t="shared" ref="BG262:BG267" si="1342">IF(G262=4,AA262,"")</f>
        <v>1</v>
      </c>
      <c r="BH262" s="148"/>
      <c r="BI262" s="149"/>
      <c r="BJ262" s="145"/>
      <c r="BK262" s="147" t="str">
        <f t="shared" ref="BK262:BK267" si="1343">IF(G262=5,W262,"")</f>
        <v/>
      </c>
      <c r="BL262" s="147"/>
      <c r="BM262" s="147" t="str">
        <f t="shared" ref="BM262:BM267" si="1344">IF(G262=5,Y262,"")</f>
        <v/>
      </c>
      <c r="BN262" s="147"/>
      <c r="BO262" s="147" t="str">
        <f t="shared" ref="BO262:BO267" si="1345">IF(G262=5,AA262,"")</f>
        <v/>
      </c>
      <c r="BP262" s="148"/>
      <c r="BQ262" s="149"/>
      <c r="BR262" s="145"/>
      <c r="BS262" s="147" t="str">
        <f t="shared" si="1285"/>
        <v/>
      </c>
      <c r="BT262" s="147"/>
      <c r="BU262" s="147" t="str">
        <f t="shared" si="1286"/>
        <v/>
      </c>
      <c r="BV262" s="147"/>
      <c r="BW262" s="147" t="str">
        <f t="shared" si="1287"/>
        <v/>
      </c>
      <c r="BX262" s="148"/>
      <c r="BY262" s="149"/>
      <c r="BZ262" s="150"/>
      <c r="CA262" s="147" t="str">
        <f t="shared" si="1288"/>
        <v/>
      </c>
      <c r="CB262" s="147"/>
      <c r="CC262" s="147" t="str">
        <f t="shared" si="1289"/>
        <v/>
      </c>
      <c r="CD262" s="147"/>
      <c r="CE262" s="147" t="str">
        <f t="shared" si="1290"/>
        <v/>
      </c>
      <c r="CF262" s="148"/>
      <c r="CI262" s="147" t="str">
        <f t="shared" si="1291"/>
        <v/>
      </c>
      <c r="CJ262" s="147"/>
      <c r="CK262" s="147" t="str">
        <f t="shared" si="1292"/>
        <v/>
      </c>
      <c r="CL262" s="147"/>
      <c r="CM262" s="147" t="str">
        <f t="shared" si="1293"/>
        <v/>
      </c>
      <c r="CN262" s="148"/>
      <c r="EF262" s="264" t="s">
        <v>501</v>
      </c>
      <c r="EG262" s="264" t="str">
        <f t="shared" si="1304"/>
        <v>Au minimum : emballage, piles, verres… ET communiqué par affichage (carte, circulations…). NM si pas de tri organisé par la commune. Le tri sélectif est effectué par le personnel. Validé si Ecolabellisé
Constat Visuel
NR</v>
      </c>
    </row>
    <row r="263" spans="2:137" s="144" customFormat="1" ht="56.25" customHeight="1" x14ac:dyDescent="0.25">
      <c r="B263" s="114" t="s">
        <v>64</v>
      </c>
      <c r="C263" s="252" t="s">
        <v>439</v>
      </c>
      <c r="D263" s="184" t="s">
        <v>446</v>
      </c>
      <c r="E263" s="114"/>
      <c r="F263" s="114">
        <v>0.1</v>
      </c>
      <c r="G263" s="114">
        <f t="shared" si="1325"/>
        <v>4</v>
      </c>
      <c r="H263" s="274" t="s">
        <v>96</v>
      </c>
      <c r="I263" s="275" t="s">
        <v>447</v>
      </c>
      <c r="J263" s="142">
        <v>112</v>
      </c>
      <c r="K263" s="142">
        <f>IF(J263&lt;&gt;"",MAX(K$1:K262)+1,"")</f>
        <v>217</v>
      </c>
      <c r="L263" s="248" t="s">
        <v>450</v>
      </c>
      <c r="M263" s="259">
        <v>1</v>
      </c>
      <c r="N263" s="250" t="s">
        <v>0</v>
      </c>
      <c r="O263" s="372"/>
      <c r="P263" s="346" t="str">
        <f t="shared" si="1261"/>
        <v/>
      </c>
      <c r="Q263" s="248" t="s">
        <v>508</v>
      </c>
      <c r="R263" s="255" t="s">
        <v>263</v>
      </c>
      <c r="S263" s="143"/>
      <c r="U263" s="145">
        <f t="shared" si="1326"/>
        <v>1</v>
      </c>
      <c r="V263" s="145">
        <f t="shared" si="1327"/>
        <v>1</v>
      </c>
      <c r="W263" s="145">
        <f t="shared" si="1328"/>
        <v>1</v>
      </c>
      <c r="X263" s="145"/>
      <c r="Y263" s="145">
        <f t="shared" si="1329"/>
        <v>0</v>
      </c>
      <c r="Z263" s="145"/>
      <c r="AA263" s="145">
        <f t="shared" si="1330"/>
        <v>1</v>
      </c>
      <c r="AB263" s="145"/>
      <c r="AC263" s="146"/>
      <c r="AD263" s="146"/>
      <c r="AE263" s="147" t="str">
        <f t="shared" si="1331"/>
        <v/>
      </c>
      <c r="AF263" s="147"/>
      <c r="AG263" s="147" t="str">
        <f t="shared" si="1332"/>
        <v/>
      </c>
      <c r="AH263" s="147"/>
      <c r="AI263" s="147" t="str">
        <f t="shared" si="1333"/>
        <v/>
      </c>
      <c r="AJ263" s="148"/>
      <c r="AK263" s="149"/>
      <c r="AL263" s="147"/>
      <c r="AM263" s="147" t="str">
        <f t="shared" si="1334"/>
        <v/>
      </c>
      <c r="AN263" s="147"/>
      <c r="AO263" s="147" t="str">
        <f t="shared" si="1335"/>
        <v/>
      </c>
      <c r="AP263" s="147"/>
      <c r="AQ263" s="147" t="str">
        <f t="shared" si="1336"/>
        <v/>
      </c>
      <c r="AR263" s="148"/>
      <c r="AS263" s="149"/>
      <c r="AT263" s="147"/>
      <c r="AU263" s="147" t="str">
        <f t="shared" si="1337"/>
        <v/>
      </c>
      <c r="AV263" s="147"/>
      <c r="AW263" s="147" t="str">
        <f t="shared" si="1338"/>
        <v/>
      </c>
      <c r="AX263" s="147"/>
      <c r="AY263" s="147" t="str">
        <f t="shared" si="1339"/>
        <v/>
      </c>
      <c r="AZ263" s="148"/>
      <c r="BA263" s="149"/>
      <c r="BB263" s="147"/>
      <c r="BC263" s="147">
        <f t="shared" si="1340"/>
        <v>1</v>
      </c>
      <c r="BD263" s="147"/>
      <c r="BE263" s="147">
        <f t="shared" si="1341"/>
        <v>0</v>
      </c>
      <c r="BF263" s="147"/>
      <c r="BG263" s="147">
        <f t="shared" si="1342"/>
        <v>1</v>
      </c>
      <c r="BH263" s="148"/>
      <c r="BI263" s="149"/>
      <c r="BJ263" s="145"/>
      <c r="BK263" s="147" t="str">
        <f t="shared" si="1343"/>
        <v/>
      </c>
      <c r="BL263" s="147"/>
      <c r="BM263" s="147" t="str">
        <f t="shared" si="1344"/>
        <v/>
      </c>
      <c r="BN263" s="147"/>
      <c r="BO263" s="147" t="str">
        <f t="shared" si="1345"/>
        <v/>
      </c>
      <c r="BP263" s="148"/>
      <c r="BQ263" s="149"/>
      <c r="BR263" s="145"/>
      <c r="BS263" s="147" t="str">
        <f t="shared" si="1285"/>
        <v/>
      </c>
      <c r="BT263" s="147"/>
      <c r="BU263" s="147" t="str">
        <f t="shared" si="1286"/>
        <v/>
      </c>
      <c r="BV263" s="147"/>
      <c r="BW263" s="147" t="str">
        <f t="shared" si="1287"/>
        <v/>
      </c>
      <c r="BX263" s="148"/>
      <c r="BY263" s="149"/>
      <c r="BZ263" s="150"/>
      <c r="CA263" s="147" t="str">
        <f t="shared" si="1288"/>
        <v/>
      </c>
      <c r="CB263" s="147"/>
      <c r="CC263" s="147" t="str">
        <f t="shared" si="1289"/>
        <v/>
      </c>
      <c r="CD263" s="147"/>
      <c r="CE263" s="147" t="str">
        <f t="shared" si="1290"/>
        <v/>
      </c>
      <c r="CF263" s="148"/>
      <c r="CI263" s="147" t="str">
        <f t="shared" si="1291"/>
        <v/>
      </c>
      <c r="CJ263" s="147"/>
      <c r="CK263" s="147" t="str">
        <f t="shared" si="1292"/>
        <v/>
      </c>
      <c r="CL263" s="147"/>
      <c r="CM263" s="147" t="str">
        <f t="shared" si="1293"/>
        <v/>
      </c>
      <c r="CN263" s="148"/>
      <c r="EF263" s="264" t="s">
        <v>501</v>
      </c>
      <c r="EG263" s="264" t="str">
        <f t="shared" si="1304"/>
        <v>Utilisation de piles rechargeables (télécommandes), utilisation produits d'accueil non jetables, réduction de la consommation de papier (utilisation recto-verso), compostage des déchets organiques, etc. Validé si Ecolabellisé
Sur déclaratif
R</v>
      </c>
    </row>
    <row r="264" spans="2:137" s="144" customFormat="1" ht="76.5" customHeight="1" x14ac:dyDescent="0.25">
      <c r="B264" s="114" t="s">
        <v>64</v>
      </c>
      <c r="C264" s="252" t="s">
        <v>439</v>
      </c>
      <c r="D264" s="184" t="s">
        <v>446</v>
      </c>
      <c r="E264" s="114"/>
      <c r="F264" s="114">
        <v>0.1</v>
      </c>
      <c r="G264" s="114">
        <f t="shared" si="1325"/>
        <v>4</v>
      </c>
      <c r="H264" s="274" t="s">
        <v>96</v>
      </c>
      <c r="I264" s="275" t="s">
        <v>509</v>
      </c>
      <c r="J264" s="142">
        <v>113</v>
      </c>
      <c r="K264" s="142">
        <f>IF(J264&lt;&gt;"",MAX(K$1:K263)+1,"")</f>
        <v>218</v>
      </c>
      <c r="L264" s="248" t="s">
        <v>451</v>
      </c>
      <c r="M264" s="259">
        <v>1</v>
      </c>
      <c r="N264" s="250" t="s">
        <v>0</v>
      </c>
      <c r="O264" s="372"/>
      <c r="P264" s="346" t="str">
        <f t="shared" si="1261"/>
        <v/>
      </c>
      <c r="Q264" s="248" t="s">
        <v>510</v>
      </c>
      <c r="R264" s="255" t="s">
        <v>67</v>
      </c>
      <c r="S264" s="143"/>
      <c r="U264" s="145">
        <f t="shared" si="1326"/>
        <v>1</v>
      </c>
      <c r="V264" s="145">
        <f t="shared" si="1327"/>
        <v>1</v>
      </c>
      <c r="W264" s="145">
        <f t="shared" si="1328"/>
        <v>1</v>
      </c>
      <c r="X264" s="145"/>
      <c r="Y264" s="145">
        <f t="shared" si="1329"/>
        <v>0</v>
      </c>
      <c r="Z264" s="145"/>
      <c r="AA264" s="145">
        <f t="shared" si="1330"/>
        <v>1</v>
      </c>
      <c r="AB264" s="145"/>
      <c r="AC264" s="146"/>
      <c r="AD264" s="146"/>
      <c r="AE264" s="147" t="str">
        <f t="shared" si="1331"/>
        <v/>
      </c>
      <c r="AF264" s="147"/>
      <c r="AG264" s="147" t="str">
        <f t="shared" si="1332"/>
        <v/>
      </c>
      <c r="AH264" s="147"/>
      <c r="AI264" s="147" t="str">
        <f t="shared" si="1333"/>
        <v/>
      </c>
      <c r="AJ264" s="148"/>
      <c r="AK264" s="149"/>
      <c r="AL264" s="147"/>
      <c r="AM264" s="147" t="str">
        <f t="shared" si="1334"/>
        <v/>
      </c>
      <c r="AN264" s="147"/>
      <c r="AO264" s="147" t="str">
        <f t="shared" si="1335"/>
        <v/>
      </c>
      <c r="AP264" s="147"/>
      <c r="AQ264" s="147" t="str">
        <f t="shared" si="1336"/>
        <v/>
      </c>
      <c r="AR264" s="148"/>
      <c r="AS264" s="149"/>
      <c r="AT264" s="147"/>
      <c r="AU264" s="147" t="str">
        <f t="shared" si="1337"/>
        <v/>
      </c>
      <c r="AV264" s="147"/>
      <c r="AW264" s="147" t="str">
        <f t="shared" si="1338"/>
        <v/>
      </c>
      <c r="AX264" s="147"/>
      <c r="AY264" s="147" t="str">
        <f t="shared" si="1339"/>
        <v/>
      </c>
      <c r="AZ264" s="148"/>
      <c r="BA264" s="149"/>
      <c r="BB264" s="147"/>
      <c r="BC264" s="147">
        <f t="shared" si="1340"/>
        <v>1</v>
      </c>
      <c r="BD264" s="147"/>
      <c r="BE264" s="147">
        <f t="shared" si="1341"/>
        <v>0</v>
      </c>
      <c r="BF264" s="147"/>
      <c r="BG264" s="147">
        <f t="shared" si="1342"/>
        <v>1</v>
      </c>
      <c r="BH264" s="148"/>
      <c r="BI264" s="149"/>
      <c r="BJ264" s="145"/>
      <c r="BK264" s="147" t="str">
        <f t="shared" si="1343"/>
        <v/>
      </c>
      <c r="BL264" s="147"/>
      <c r="BM264" s="147" t="str">
        <f t="shared" si="1344"/>
        <v/>
      </c>
      <c r="BN264" s="147"/>
      <c r="BO264" s="147" t="str">
        <f t="shared" si="1345"/>
        <v/>
      </c>
      <c r="BP264" s="148"/>
      <c r="BQ264" s="149"/>
      <c r="BR264" s="145"/>
      <c r="BS264" s="147" t="str">
        <f t="shared" si="1285"/>
        <v/>
      </c>
      <c r="BT264" s="147"/>
      <c r="BU264" s="147" t="str">
        <f t="shared" si="1286"/>
        <v/>
      </c>
      <c r="BV264" s="147"/>
      <c r="BW264" s="147" t="str">
        <f t="shared" si="1287"/>
        <v/>
      </c>
      <c r="BX264" s="148"/>
      <c r="BY264" s="149"/>
      <c r="BZ264" s="150"/>
      <c r="CA264" s="147" t="str">
        <f t="shared" si="1288"/>
        <v/>
      </c>
      <c r="CB264" s="147"/>
      <c r="CC264" s="147" t="str">
        <f t="shared" si="1289"/>
        <v/>
      </c>
      <c r="CD264" s="147"/>
      <c r="CE264" s="147" t="str">
        <f t="shared" si="1290"/>
        <v/>
      </c>
      <c r="CF264" s="148"/>
      <c r="CI264" s="147" t="str">
        <f t="shared" si="1291"/>
        <v/>
      </c>
      <c r="CJ264" s="147"/>
      <c r="CK264" s="147" t="str">
        <f t="shared" si="1292"/>
        <v/>
      </c>
      <c r="CL264" s="147"/>
      <c r="CM264" s="147" t="str">
        <f t="shared" si="1293"/>
        <v/>
      </c>
      <c r="CN264" s="148"/>
      <c r="EF264" s="264" t="s">
        <v>501</v>
      </c>
      <c r="EG264" s="264" t="str">
        <f t="shared" si="1304"/>
        <v>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Ecolabellisé
Constat visuel
R</v>
      </c>
    </row>
    <row r="265" spans="2:137" s="144" customFormat="1" ht="64.5" customHeight="1" x14ac:dyDescent="0.25">
      <c r="B265" s="114" t="s">
        <v>64</v>
      </c>
      <c r="C265" s="252" t="s">
        <v>439</v>
      </c>
      <c r="D265" s="184" t="s">
        <v>446</v>
      </c>
      <c r="E265" s="114"/>
      <c r="F265" s="114">
        <v>0.1</v>
      </c>
      <c r="G265" s="114">
        <f t="shared" si="1325"/>
        <v>4</v>
      </c>
      <c r="H265" s="274" t="s">
        <v>96</v>
      </c>
      <c r="I265" s="275" t="s">
        <v>511</v>
      </c>
      <c r="J265" s="142">
        <v>113</v>
      </c>
      <c r="K265" s="142">
        <f>IF(J265&lt;&gt;"",MAX(K$1:K264)+1,"")</f>
        <v>219</v>
      </c>
      <c r="L265" s="248" t="s">
        <v>452</v>
      </c>
      <c r="M265" s="259">
        <v>1</v>
      </c>
      <c r="N265" s="250" t="s">
        <v>0</v>
      </c>
      <c r="O265" s="372"/>
      <c r="P265" s="346" t="str">
        <f t="shared" si="1261"/>
        <v/>
      </c>
      <c r="Q265" s="248" t="s">
        <v>584</v>
      </c>
      <c r="R265" s="255" t="s">
        <v>263</v>
      </c>
      <c r="S265" s="143"/>
      <c r="U265" s="145">
        <f t="shared" si="1326"/>
        <v>1</v>
      </c>
      <c r="V265" s="145">
        <f t="shared" si="1327"/>
        <v>1</v>
      </c>
      <c r="W265" s="145">
        <f t="shared" si="1328"/>
        <v>1</v>
      </c>
      <c r="X265" s="145"/>
      <c r="Y265" s="145">
        <f t="shared" si="1329"/>
        <v>0</v>
      </c>
      <c r="Z265" s="145"/>
      <c r="AA265" s="145">
        <f t="shared" si="1330"/>
        <v>1</v>
      </c>
      <c r="AB265" s="145"/>
      <c r="AC265" s="146"/>
      <c r="AD265" s="146"/>
      <c r="AE265" s="147" t="str">
        <f t="shared" si="1331"/>
        <v/>
      </c>
      <c r="AF265" s="147"/>
      <c r="AG265" s="147" t="str">
        <f t="shared" si="1332"/>
        <v/>
      </c>
      <c r="AH265" s="147"/>
      <c r="AI265" s="147" t="str">
        <f t="shared" si="1333"/>
        <v/>
      </c>
      <c r="AJ265" s="148"/>
      <c r="AK265" s="149"/>
      <c r="AL265" s="147"/>
      <c r="AM265" s="147" t="str">
        <f t="shared" si="1334"/>
        <v/>
      </c>
      <c r="AN265" s="147"/>
      <c r="AO265" s="147" t="str">
        <f t="shared" si="1335"/>
        <v/>
      </c>
      <c r="AP265" s="147"/>
      <c r="AQ265" s="147" t="str">
        <f t="shared" si="1336"/>
        <v/>
      </c>
      <c r="AR265" s="148"/>
      <c r="AS265" s="149"/>
      <c r="AT265" s="147"/>
      <c r="AU265" s="147" t="str">
        <f t="shared" si="1337"/>
        <v/>
      </c>
      <c r="AV265" s="147"/>
      <c r="AW265" s="147" t="str">
        <f t="shared" si="1338"/>
        <v/>
      </c>
      <c r="AX265" s="147"/>
      <c r="AY265" s="147" t="str">
        <f t="shared" si="1339"/>
        <v/>
      </c>
      <c r="AZ265" s="148"/>
      <c r="BA265" s="149"/>
      <c r="BB265" s="147"/>
      <c r="BC265" s="147">
        <f t="shared" si="1340"/>
        <v>1</v>
      </c>
      <c r="BD265" s="147"/>
      <c r="BE265" s="147">
        <f t="shared" si="1341"/>
        <v>0</v>
      </c>
      <c r="BF265" s="147"/>
      <c r="BG265" s="147">
        <f t="shared" si="1342"/>
        <v>1</v>
      </c>
      <c r="BH265" s="148"/>
      <c r="BI265" s="149"/>
      <c r="BJ265" s="145"/>
      <c r="BK265" s="147" t="str">
        <f t="shared" si="1343"/>
        <v/>
      </c>
      <c r="BL265" s="147"/>
      <c r="BM265" s="147" t="str">
        <f t="shared" si="1344"/>
        <v/>
      </c>
      <c r="BN265" s="147"/>
      <c r="BO265" s="147" t="str">
        <f t="shared" si="1345"/>
        <v/>
      </c>
      <c r="BP265" s="148"/>
      <c r="BQ265" s="149"/>
      <c r="BR265" s="145"/>
      <c r="BS265" s="147" t="str">
        <f t="shared" si="1285"/>
        <v/>
      </c>
      <c r="BT265" s="147"/>
      <c r="BU265" s="147" t="str">
        <f t="shared" si="1286"/>
        <v/>
      </c>
      <c r="BV265" s="147"/>
      <c r="BW265" s="147" t="str">
        <f t="shared" si="1287"/>
        <v/>
      </c>
      <c r="BX265" s="148"/>
      <c r="BY265" s="149"/>
      <c r="BZ265" s="150"/>
      <c r="CA265" s="147" t="str">
        <f t="shared" si="1288"/>
        <v/>
      </c>
      <c r="CB265" s="147"/>
      <c r="CC265" s="147" t="str">
        <f t="shared" si="1289"/>
        <v/>
      </c>
      <c r="CD265" s="147"/>
      <c r="CE265" s="147" t="str">
        <f t="shared" si="1290"/>
        <v/>
      </c>
      <c r="CF265" s="148"/>
      <c r="CI265" s="147" t="str">
        <f t="shared" si="1291"/>
        <v/>
      </c>
      <c r="CJ265" s="147"/>
      <c r="CK265" s="147" t="str">
        <f t="shared" si="1292"/>
        <v/>
      </c>
      <c r="CL265" s="147"/>
      <c r="CM265" s="147" t="str">
        <f t="shared" si="1293"/>
        <v/>
      </c>
      <c r="CN265" s="148"/>
      <c r="EF265" s="264" t="s">
        <v>501</v>
      </c>
      <c r="EG265" s="264" t="str">
        <f t="shared" si="1304"/>
        <v>Exemples de produits : sacs en papier, serviettes en coton non blanchies au chlore, serviettes en papier contenant 30% de matières recyclées, papier recyclé, produits écocertifiés, favorise les produits réemployables et recyclables (ex: gobelets lavables). Validé si Ecolabellisé
Sur déclaratif
R</v>
      </c>
    </row>
    <row r="266" spans="2:137" s="144" customFormat="1" ht="43.5" customHeight="1" x14ac:dyDescent="0.25">
      <c r="B266" s="114" t="s">
        <v>55</v>
      </c>
      <c r="C266" s="252" t="s">
        <v>439</v>
      </c>
      <c r="D266" s="184" t="s">
        <v>446</v>
      </c>
      <c r="E266" s="114"/>
      <c r="F266" s="114">
        <v>0.1</v>
      </c>
      <c r="G266" s="114">
        <f t="shared" si="1325"/>
        <v>4</v>
      </c>
      <c r="H266" s="274" t="s">
        <v>96</v>
      </c>
      <c r="I266" s="275" t="s">
        <v>453</v>
      </c>
      <c r="J266" s="142">
        <v>111</v>
      </c>
      <c r="K266" s="142">
        <f>IF(J266&lt;&gt;"",MAX(K$1:K265)+1,"")</f>
        <v>220</v>
      </c>
      <c r="L266" s="248" t="s">
        <v>454</v>
      </c>
      <c r="M266" s="259">
        <v>1</v>
      </c>
      <c r="N266" s="250" t="s">
        <v>0</v>
      </c>
      <c r="O266" s="372"/>
      <c r="P266" s="346" t="str">
        <f t="shared" si="1261"/>
        <v/>
      </c>
      <c r="Q266" s="248" t="s">
        <v>512</v>
      </c>
      <c r="R266" s="255" t="s">
        <v>67</v>
      </c>
      <c r="S266" s="143"/>
      <c r="U266" s="145">
        <f t="shared" si="1326"/>
        <v>1</v>
      </c>
      <c r="V266" s="145">
        <f t="shared" si="1327"/>
        <v>1</v>
      </c>
      <c r="W266" s="145">
        <f t="shared" si="1328"/>
        <v>1</v>
      </c>
      <c r="X266" s="145"/>
      <c r="Y266" s="145">
        <f t="shared" si="1329"/>
        <v>0</v>
      </c>
      <c r="Z266" s="145"/>
      <c r="AA266" s="145">
        <f t="shared" si="1330"/>
        <v>1</v>
      </c>
      <c r="AB266" s="145"/>
      <c r="AC266" s="146"/>
      <c r="AD266" s="146"/>
      <c r="AE266" s="147" t="str">
        <f t="shared" si="1331"/>
        <v/>
      </c>
      <c r="AF266" s="147"/>
      <c r="AG266" s="147" t="str">
        <f t="shared" si="1332"/>
        <v/>
      </c>
      <c r="AH266" s="147"/>
      <c r="AI266" s="147" t="str">
        <f t="shared" si="1333"/>
        <v/>
      </c>
      <c r="AJ266" s="148"/>
      <c r="AK266" s="149"/>
      <c r="AL266" s="147"/>
      <c r="AM266" s="147" t="str">
        <f t="shared" si="1334"/>
        <v/>
      </c>
      <c r="AN266" s="147"/>
      <c r="AO266" s="147" t="str">
        <f t="shared" si="1335"/>
        <v/>
      </c>
      <c r="AP266" s="147"/>
      <c r="AQ266" s="147" t="str">
        <f t="shared" si="1336"/>
        <v/>
      </c>
      <c r="AR266" s="148"/>
      <c r="AS266" s="149"/>
      <c r="AT266" s="147"/>
      <c r="AU266" s="147" t="str">
        <f t="shared" si="1337"/>
        <v/>
      </c>
      <c r="AV266" s="147"/>
      <c r="AW266" s="147" t="str">
        <f t="shared" si="1338"/>
        <v/>
      </c>
      <c r="AX266" s="147"/>
      <c r="AY266" s="147" t="str">
        <f t="shared" si="1339"/>
        <v/>
      </c>
      <c r="AZ266" s="148"/>
      <c r="BA266" s="149"/>
      <c r="BB266" s="147"/>
      <c r="BC266" s="147">
        <f t="shared" si="1340"/>
        <v>1</v>
      </c>
      <c r="BD266" s="147"/>
      <c r="BE266" s="147">
        <f t="shared" si="1341"/>
        <v>0</v>
      </c>
      <c r="BF266" s="147"/>
      <c r="BG266" s="147">
        <f t="shared" si="1342"/>
        <v>1</v>
      </c>
      <c r="BH266" s="148"/>
      <c r="BI266" s="149"/>
      <c r="BJ266" s="145"/>
      <c r="BK266" s="147" t="str">
        <f t="shared" si="1343"/>
        <v/>
      </c>
      <c r="BL266" s="147"/>
      <c r="BM266" s="147" t="str">
        <f t="shared" si="1344"/>
        <v/>
      </c>
      <c r="BN266" s="147"/>
      <c r="BO266" s="147" t="str">
        <f t="shared" si="1345"/>
        <v/>
      </c>
      <c r="BP266" s="148"/>
      <c r="BQ266" s="149"/>
      <c r="BR266" s="145"/>
      <c r="BS266" s="147" t="str">
        <f t="shared" si="1285"/>
        <v/>
      </c>
      <c r="BT266" s="147"/>
      <c r="BU266" s="147" t="str">
        <f t="shared" si="1286"/>
        <v/>
      </c>
      <c r="BV266" s="147"/>
      <c r="BW266" s="147" t="str">
        <f t="shared" si="1287"/>
        <v/>
      </c>
      <c r="BX266" s="148"/>
      <c r="BY266" s="149"/>
      <c r="BZ266" s="150"/>
      <c r="CA266" s="147" t="str">
        <f t="shared" si="1288"/>
        <v/>
      </c>
      <c r="CB266" s="147"/>
      <c r="CC266" s="147" t="str">
        <f t="shared" si="1289"/>
        <v/>
      </c>
      <c r="CD266" s="147"/>
      <c r="CE266" s="147" t="str">
        <f t="shared" si="1290"/>
        <v/>
      </c>
      <c r="CF266" s="148"/>
      <c r="CI266" s="147" t="str">
        <f t="shared" si="1291"/>
        <v/>
      </c>
      <c r="CJ266" s="147"/>
      <c r="CK266" s="147" t="str">
        <f t="shared" si="1292"/>
        <v/>
      </c>
      <c r="CL266" s="147"/>
      <c r="CM266" s="147" t="str">
        <f t="shared" si="1293"/>
        <v/>
      </c>
      <c r="CN266" s="148"/>
      <c r="EF266" s="264" t="s">
        <v>501</v>
      </c>
      <c r="EG266" s="264" t="str">
        <f t="shared" si="1304"/>
        <v>Présence d'un affichage dans l'établissement et/ou d'une information sur le livret d'accueil . Validé si Ecolabellisé
Constat visuel
NR</v>
      </c>
    </row>
    <row r="267" spans="2:137" s="144" customFormat="1" ht="137.25" customHeight="1" x14ac:dyDescent="0.25">
      <c r="B267" s="114" t="s">
        <v>55</v>
      </c>
      <c r="C267" s="252" t="s">
        <v>439</v>
      </c>
      <c r="D267" s="184" t="s">
        <v>446</v>
      </c>
      <c r="E267" s="114"/>
      <c r="F267" s="114">
        <v>0.1</v>
      </c>
      <c r="G267" s="114">
        <f t="shared" si="1325"/>
        <v>4</v>
      </c>
      <c r="H267" s="274" t="s">
        <v>96</v>
      </c>
      <c r="I267" s="275" t="s">
        <v>455</v>
      </c>
      <c r="J267" s="142">
        <v>114</v>
      </c>
      <c r="K267" s="142">
        <f>IF(J267&lt;&gt;"",MAX(K$1:K266)+1,"")</f>
        <v>221</v>
      </c>
      <c r="L267" s="336" t="s">
        <v>456</v>
      </c>
      <c r="M267" s="337">
        <v>1</v>
      </c>
      <c r="N267" s="338" t="s">
        <v>0</v>
      </c>
      <c r="O267" s="354"/>
      <c r="P267" s="340" t="str">
        <f t="shared" si="1261"/>
        <v/>
      </c>
      <c r="Q267" s="336" t="s">
        <v>513</v>
      </c>
      <c r="R267" s="348" t="s">
        <v>263</v>
      </c>
      <c r="S267" s="143"/>
      <c r="U267" s="145">
        <f t="shared" si="1326"/>
        <v>1</v>
      </c>
      <c r="V267" s="145">
        <f t="shared" si="1327"/>
        <v>1</v>
      </c>
      <c r="W267" s="145">
        <f t="shared" si="1328"/>
        <v>1</v>
      </c>
      <c r="X267" s="145"/>
      <c r="Y267" s="145">
        <f t="shared" si="1329"/>
        <v>0</v>
      </c>
      <c r="Z267" s="145"/>
      <c r="AA267" s="145">
        <f t="shared" si="1330"/>
        <v>1</v>
      </c>
      <c r="AB267" s="145"/>
      <c r="AC267" s="146"/>
      <c r="AD267" s="146"/>
      <c r="AE267" s="147" t="str">
        <f t="shared" si="1331"/>
        <v/>
      </c>
      <c r="AF267" s="147"/>
      <c r="AG267" s="147" t="str">
        <f t="shared" si="1332"/>
        <v/>
      </c>
      <c r="AH267" s="147"/>
      <c r="AI267" s="147" t="str">
        <f t="shared" si="1333"/>
        <v/>
      </c>
      <c r="AJ267" s="148"/>
      <c r="AK267" s="149"/>
      <c r="AL267" s="147"/>
      <c r="AM267" s="147" t="str">
        <f t="shared" si="1334"/>
        <v/>
      </c>
      <c r="AN267" s="147"/>
      <c r="AO267" s="147" t="str">
        <f t="shared" si="1335"/>
        <v/>
      </c>
      <c r="AP267" s="147"/>
      <c r="AQ267" s="147" t="str">
        <f t="shared" si="1336"/>
        <v/>
      </c>
      <c r="AR267" s="148"/>
      <c r="AS267" s="149"/>
      <c r="AT267" s="147"/>
      <c r="AU267" s="147" t="str">
        <f t="shared" si="1337"/>
        <v/>
      </c>
      <c r="AV267" s="147"/>
      <c r="AW267" s="147" t="str">
        <f t="shared" si="1338"/>
        <v/>
      </c>
      <c r="AX267" s="147"/>
      <c r="AY267" s="147" t="str">
        <f t="shared" si="1339"/>
        <v/>
      </c>
      <c r="AZ267" s="148"/>
      <c r="BA267" s="149"/>
      <c r="BB267" s="147"/>
      <c r="BC267" s="147">
        <f t="shared" si="1340"/>
        <v>1</v>
      </c>
      <c r="BD267" s="147"/>
      <c r="BE267" s="147">
        <f t="shared" si="1341"/>
        <v>0</v>
      </c>
      <c r="BF267" s="147"/>
      <c r="BG267" s="147">
        <f t="shared" si="1342"/>
        <v>1</v>
      </c>
      <c r="BH267" s="148"/>
      <c r="BI267" s="149"/>
      <c r="BJ267" s="145"/>
      <c r="BK267" s="147" t="str">
        <f t="shared" si="1343"/>
        <v/>
      </c>
      <c r="BL267" s="147"/>
      <c r="BM267" s="147" t="str">
        <f t="shared" si="1344"/>
        <v/>
      </c>
      <c r="BN267" s="147"/>
      <c r="BO267" s="147" t="str">
        <f t="shared" si="1345"/>
        <v/>
      </c>
      <c r="BP267" s="148"/>
      <c r="BQ267" s="149"/>
      <c r="BR267" s="145"/>
      <c r="BS267" s="147" t="str">
        <f t="shared" si="1285"/>
        <v/>
      </c>
      <c r="BT267" s="147"/>
      <c r="BU267" s="147" t="str">
        <f t="shared" si="1286"/>
        <v/>
      </c>
      <c r="BV267" s="147"/>
      <c r="BW267" s="147" t="str">
        <f t="shared" si="1287"/>
        <v/>
      </c>
      <c r="BX267" s="148"/>
      <c r="BY267" s="149"/>
      <c r="BZ267" s="150"/>
      <c r="CA267" s="147" t="str">
        <f t="shared" si="1288"/>
        <v/>
      </c>
      <c r="CB267" s="147"/>
      <c r="CC267" s="147" t="str">
        <f t="shared" si="1289"/>
        <v/>
      </c>
      <c r="CD267" s="147"/>
      <c r="CE267" s="147" t="str">
        <f t="shared" si="1290"/>
        <v/>
      </c>
      <c r="CF267" s="148"/>
      <c r="CI267" s="147" t="str">
        <f t="shared" si="1291"/>
        <v/>
      </c>
      <c r="CJ267" s="147"/>
      <c r="CK267" s="147" t="str">
        <f t="shared" si="1292"/>
        <v/>
      </c>
      <c r="CL267" s="147"/>
      <c r="CM267" s="147" t="str">
        <f t="shared" si="1293"/>
        <v/>
      </c>
      <c r="CN267" s="148"/>
      <c r="EF267" s="264" t="s">
        <v>501</v>
      </c>
      <c r="EG267" s="264" t="str">
        <f t="shared" si="1304"/>
        <v>Exemples de mesures : détecteurs de mouvements / minuterie / cellule photo électrique, coupe circuit général dans chacune des chambres, contrôle automatique du chauffage/climatisation, isolation performante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Ecolabellisé
Sur déclaratif
NR</v>
      </c>
    </row>
    <row r="268" spans="2:137" s="161" customFormat="1" ht="18" customHeight="1" x14ac:dyDescent="0.25">
      <c r="B268" s="271"/>
      <c r="C268" s="252" t="s">
        <v>439</v>
      </c>
      <c r="D268" s="258"/>
      <c r="E268" s="271"/>
      <c r="F268" s="114" t="e">
        <v>#N/A</v>
      </c>
      <c r="G268" s="114"/>
      <c r="H268" s="132"/>
      <c r="I268" s="183"/>
      <c r="J268" s="153"/>
      <c r="K268" s="142" t="str">
        <f>IF(J268&lt;&gt;"",MAX(K$1:K267)+1,"")</f>
        <v/>
      </c>
      <c r="L268" s="276" t="s">
        <v>457</v>
      </c>
      <c r="M268" s="277"/>
      <c r="N268" s="278"/>
      <c r="O268" s="305"/>
      <c r="P268" s="279" t="str">
        <f t="shared" si="1261"/>
        <v/>
      </c>
      <c r="Q268" s="280"/>
      <c r="R268" s="281"/>
      <c r="S268" s="143"/>
      <c r="T268" s="137"/>
      <c r="U268" s="191"/>
      <c r="V268" s="154"/>
      <c r="W268" s="154"/>
      <c r="X268" s="154"/>
      <c r="Y268" s="154"/>
      <c r="Z268" s="154"/>
      <c r="AA268" s="154"/>
      <c r="AB268" s="120"/>
      <c r="AC268" s="155"/>
      <c r="AD268" s="179"/>
      <c r="AE268" s="157" t="str">
        <f t="shared" ref="AE268" si="1346">IF(G268=1,W268,"")</f>
        <v/>
      </c>
      <c r="AF268" s="157"/>
      <c r="AG268" s="157" t="str">
        <f t="shared" ref="AG268" si="1347">IF(G268=1,Y268,"")</f>
        <v/>
      </c>
      <c r="AH268" s="157"/>
      <c r="AI268" s="157" t="str">
        <f t="shared" ref="AI268" si="1348">IF(G268=1,AA268,"")</f>
        <v/>
      </c>
      <c r="AJ268" s="158"/>
      <c r="AK268" s="159"/>
      <c r="AL268" s="157"/>
      <c r="AM268" s="157" t="str">
        <f t="shared" ref="AM268" si="1349">IF(G268=2,W268,"")</f>
        <v/>
      </c>
      <c r="AN268" s="157"/>
      <c r="AO268" s="157" t="str">
        <f t="shared" ref="AO268" si="1350">IF(G268=2,Y268,"")</f>
        <v/>
      </c>
      <c r="AP268" s="157"/>
      <c r="AQ268" s="157" t="str">
        <f t="shared" ref="AQ268" si="1351">IF(G268=2,AA268,"")</f>
        <v/>
      </c>
      <c r="AR268" s="158"/>
      <c r="AS268" s="159"/>
      <c r="AT268" s="157"/>
      <c r="AU268" s="157" t="str">
        <f t="shared" ref="AU268" si="1352">IF(G268=3,W268,"")</f>
        <v/>
      </c>
      <c r="AV268" s="157"/>
      <c r="AW268" s="157" t="str">
        <f t="shared" ref="AW268" si="1353">IF(G268=3,Y268,"")</f>
        <v/>
      </c>
      <c r="AX268" s="157"/>
      <c r="AY268" s="157" t="str">
        <f t="shared" ref="AY268" si="1354">IF(G268=3,AA268,"")</f>
        <v/>
      </c>
      <c r="AZ268" s="158"/>
      <c r="BA268" s="159"/>
      <c r="BB268" s="157"/>
      <c r="BC268" s="157" t="str">
        <f t="shared" ref="BC268" si="1355">IF(G268=4,W268,"")</f>
        <v/>
      </c>
      <c r="BD268" s="157"/>
      <c r="BE268" s="157" t="str">
        <f t="shared" ref="BE268" si="1356">IF(G268=4,Y268,"")</f>
        <v/>
      </c>
      <c r="BF268" s="157"/>
      <c r="BG268" s="157" t="str">
        <f t="shared" ref="BG268" si="1357">IF(G268=4,AA268,"")</f>
        <v/>
      </c>
      <c r="BH268" s="158"/>
      <c r="BI268" s="159"/>
      <c r="BJ268" s="154"/>
      <c r="BK268" s="157" t="str">
        <f t="shared" ref="BK268" si="1358">IF(G268=5,W268,"")</f>
        <v/>
      </c>
      <c r="BL268" s="157"/>
      <c r="BM268" s="157" t="str">
        <f t="shared" ref="BM268" si="1359">IF(G268=5,Y268,"")</f>
        <v/>
      </c>
      <c r="BN268" s="157"/>
      <c r="BO268" s="157" t="str">
        <f t="shared" ref="BO268" si="1360">IF(G268=5,AA268,"")</f>
        <v/>
      </c>
      <c r="BP268" s="158"/>
      <c r="BQ268" s="159"/>
      <c r="BR268" s="154"/>
      <c r="BS268" s="157" t="str">
        <f t="shared" si="1285"/>
        <v/>
      </c>
      <c r="BT268" s="157"/>
      <c r="BU268" s="157" t="str">
        <f t="shared" si="1286"/>
        <v/>
      </c>
      <c r="BV268" s="157"/>
      <c r="BW268" s="157" t="str">
        <f t="shared" si="1287"/>
        <v/>
      </c>
      <c r="BX268" s="158"/>
      <c r="BY268" s="159"/>
      <c r="BZ268" s="160"/>
      <c r="CA268" s="157" t="str">
        <f t="shared" si="1288"/>
        <v/>
      </c>
      <c r="CB268" s="157"/>
      <c r="CC268" s="157" t="str">
        <f t="shared" si="1289"/>
        <v/>
      </c>
      <c r="CD268" s="157"/>
      <c r="CE268" s="157" t="str">
        <f t="shared" si="1290"/>
        <v/>
      </c>
      <c r="CF268" s="158"/>
      <c r="CI268" s="157" t="str">
        <f t="shared" si="1291"/>
        <v/>
      </c>
      <c r="CJ268" s="157"/>
      <c r="CK268" s="157" t="str">
        <f t="shared" si="1292"/>
        <v/>
      </c>
      <c r="CL268" s="157"/>
      <c r="CM268" s="157" t="str">
        <f t="shared" si="1293"/>
        <v/>
      </c>
      <c r="CN268" s="158"/>
      <c r="DR268" s="153" t="str">
        <f>IF(J268&lt;&gt;"",MAX(K$1:K267)+1,"")</f>
        <v/>
      </c>
    </row>
    <row r="269" spans="2:137" s="144" customFormat="1" ht="44.25" customHeight="1" x14ac:dyDescent="0.25">
      <c r="B269" s="114" t="s">
        <v>64</v>
      </c>
      <c r="C269" s="252" t="s">
        <v>439</v>
      </c>
      <c r="D269" s="276" t="s">
        <v>457</v>
      </c>
      <c r="E269" s="114"/>
      <c r="F269" s="114">
        <v>0.35</v>
      </c>
      <c r="G269" s="114">
        <f>IF(H269="Information et Communication",1,IF(H269="Savoir-faire Savoir-être",2,IF(H269="Confort et hygiène",3,IF(H269="Qualité de la prestation",5,IF(H269="Développement Durable",4)))))</f>
        <v>2</v>
      </c>
      <c r="H269" s="143" t="s">
        <v>106</v>
      </c>
      <c r="I269" s="282" t="s">
        <v>514</v>
      </c>
      <c r="J269" s="142">
        <v>19</v>
      </c>
      <c r="K269" s="142">
        <f>IF(J269&lt;&gt;"",MAX(K$1:K268)+1,"")</f>
        <v>222</v>
      </c>
      <c r="L269" s="318" t="s">
        <v>442</v>
      </c>
      <c r="M269" s="373">
        <v>1</v>
      </c>
      <c r="N269" s="313" t="s">
        <v>0</v>
      </c>
      <c r="O269" s="374"/>
      <c r="P269" s="375" t="str">
        <f t="shared" si="1261"/>
        <v/>
      </c>
      <c r="Q269" s="318" t="s">
        <v>515</v>
      </c>
      <c r="R269" s="320" t="s">
        <v>59</v>
      </c>
      <c r="S269" s="143"/>
      <c r="T269" s="187"/>
      <c r="U269" s="145">
        <f>M269</f>
        <v>1</v>
      </c>
      <c r="V269" s="145">
        <f>IF(N269="OUI",1,IF(N269="NON",0,IF(N269="Non Mesuré","",0)))</f>
        <v>1</v>
      </c>
      <c r="W269" s="145">
        <f>IF(N269&lt;&gt;"Non Mesuré",U269*V269,"")</f>
        <v>1</v>
      </c>
      <c r="X269" s="145"/>
      <c r="Y269" s="145">
        <f>IF(N269="Non Mesuré",U269,0)</f>
        <v>0</v>
      </c>
      <c r="Z269" s="145"/>
      <c r="AA269" s="145">
        <f>U269-Y269</f>
        <v>1</v>
      </c>
      <c r="AB269" s="145"/>
      <c r="AC269" s="146"/>
      <c r="AD269" s="146"/>
      <c r="AE269" s="147" t="str">
        <f>IF(G269=1,W269,"")</f>
        <v/>
      </c>
      <c r="AF269" s="147"/>
      <c r="AG269" s="147" t="str">
        <f>IF(G269=1,Y269,"")</f>
        <v/>
      </c>
      <c r="AH269" s="147"/>
      <c r="AI269" s="147" t="str">
        <f>IF(G269=1,AA269,"")</f>
        <v/>
      </c>
      <c r="AJ269" s="148"/>
      <c r="AK269" s="149"/>
      <c r="AL269" s="147"/>
      <c r="AM269" s="147">
        <f>IF(G269=2,W269,"")</f>
        <v>1</v>
      </c>
      <c r="AN269" s="147"/>
      <c r="AO269" s="147">
        <f>IF(G269=2,Y269,"")</f>
        <v>0</v>
      </c>
      <c r="AP269" s="147"/>
      <c r="AQ269" s="147">
        <f>IF(G269=2,AA269,"")</f>
        <v>1</v>
      </c>
      <c r="AR269" s="148"/>
      <c r="AS269" s="149"/>
      <c r="AT269" s="147"/>
      <c r="AU269" s="147" t="str">
        <f>IF(G269=3,W269,"")</f>
        <v/>
      </c>
      <c r="AV269" s="147"/>
      <c r="AW269" s="147" t="str">
        <f>IF(G269=3,Y269,"")</f>
        <v/>
      </c>
      <c r="AX269" s="147"/>
      <c r="AY269" s="147" t="str">
        <f>IF(G269=3,AA269,"")</f>
        <v/>
      </c>
      <c r="AZ269" s="148"/>
      <c r="BA269" s="149"/>
      <c r="BB269" s="147"/>
      <c r="BC269" s="147" t="str">
        <f>IF(G269=4,W269,"")</f>
        <v/>
      </c>
      <c r="BD269" s="147"/>
      <c r="BE269" s="147" t="str">
        <f>IF(G269=4,Y269,"")</f>
        <v/>
      </c>
      <c r="BF269" s="147"/>
      <c r="BG269" s="147" t="str">
        <f>IF(G269=4,AA269,"")</f>
        <v/>
      </c>
      <c r="BH269" s="148"/>
      <c r="BI269" s="149"/>
      <c r="BJ269" s="145"/>
      <c r="BK269" s="147" t="str">
        <f>IF(G269=5,W269,"")</f>
        <v/>
      </c>
      <c r="BL269" s="147"/>
      <c r="BM269" s="147" t="str">
        <f>IF(G269=5,Y269,"")</f>
        <v/>
      </c>
      <c r="BN269" s="147"/>
      <c r="BO269" s="147" t="str">
        <f>IF(G269=5,AA269,"")</f>
        <v/>
      </c>
      <c r="BP269" s="148"/>
      <c r="BQ269" s="149"/>
      <c r="BR269" s="145"/>
      <c r="BS269" s="147" t="str">
        <f>IF(A269=31,W269,"")</f>
        <v/>
      </c>
      <c r="BT269" s="147"/>
      <c r="BU269" s="147" t="str">
        <f>IF(A269=31,Y269,"")</f>
        <v/>
      </c>
      <c r="BV269" s="147"/>
      <c r="BW269" s="147" t="str">
        <f>IF(A269=31,AA269,"")</f>
        <v/>
      </c>
      <c r="BX269" s="148"/>
      <c r="BY269" s="149"/>
      <c r="BZ269" s="150"/>
      <c r="CA269" s="147" t="str">
        <f>IF(A269=32,W269,"")</f>
        <v/>
      </c>
      <c r="CB269" s="147"/>
      <c r="CC269" s="147" t="str">
        <f>IF(A269=32,Y269,"")</f>
        <v/>
      </c>
      <c r="CD269" s="147"/>
      <c r="CE269" s="147" t="str">
        <f>IF(A269=32,AA269,"")</f>
        <v/>
      </c>
      <c r="CF269" s="148"/>
      <c r="CI269" s="147" t="str">
        <f>IF(A269=33,W269,"")</f>
        <v/>
      </c>
      <c r="CJ269" s="147"/>
      <c r="CK269" s="147" t="str">
        <f>IF(A269=33,Y269,"")</f>
        <v/>
      </c>
      <c r="CL269" s="147"/>
      <c r="CM269" s="147" t="str">
        <f>IF(A269=33,AA269,"")</f>
        <v/>
      </c>
      <c r="CN269" s="148"/>
      <c r="DR269" s="142">
        <f>IF(J269&lt;&gt;"",MAX(K$1:K259)+1,"")</f>
        <v>215</v>
      </c>
    </row>
    <row r="270" spans="2:137" s="161" customFormat="1" ht="18" customHeight="1" x14ac:dyDescent="0.25">
      <c r="B270" s="271"/>
      <c r="C270" s="252" t="s">
        <v>439</v>
      </c>
      <c r="D270" s="276" t="s">
        <v>457</v>
      </c>
      <c r="E270" s="271"/>
      <c r="F270" s="114" t="e">
        <v>#N/A</v>
      </c>
      <c r="G270" s="271"/>
      <c r="H270" s="272"/>
      <c r="I270" s="273"/>
      <c r="J270" s="153"/>
      <c r="K270" s="134" t="str">
        <f>IF(J270&lt;&gt;"",MAX(K$1:K269)+1,"")</f>
        <v/>
      </c>
      <c r="L270" s="184" t="s">
        <v>458</v>
      </c>
      <c r="M270" s="198"/>
      <c r="N270" s="241"/>
      <c r="O270" s="301"/>
      <c r="P270" s="238" t="str">
        <f t="shared" si="1261"/>
        <v/>
      </c>
      <c r="Q270" s="199"/>
      <c r="R270" s="309"/>
      <c r="S270" s="185"/>
      <c r="U270" s="154"/>
      <c r="V270" s="154"/>
      <c r="W270" s="154"/>
      <c r="X270" s="154"/>
      <c r="Y270" s="154"/>
      <c r="Z270" s="154"/>
      <c r="AA270" s="154"/>
      <c r="AB270" s="154"/>
      <c r="AC270" s="155"/>
      <c r="AD270" s="156"/>
      <c r="AE270" s="157"/>
      <c r="AF270" s="157"/>
      <c r="AG270" s="157"/>
      <c r="AH270" s="157"/>
      <c r="AI270" s="157"/>
      <c r="AJ270" s="158"/>
      <c r="AK270" s="159"/>
      <c r="AL270" s="157"/>
      <c r="AM270" s="157"/>
      <c r="AN270" s="157"/>
      <c r="AO270" s="157"/>
      <c r="AP270" s="157"/>
      <c r="AQ270" s="157"/>
      <c r="AR270" s="158"/>
      <c r="AS270" s="159"/>
      <c r="AT270" s="157"/>
      <c r="AU270" s="157"/>
      <c r="AV270" s="157"/>
      <c r="AW270" s="157"/>
      <c r="AX270" s="157"/>
      <c r="AY270" s="157"/>
      <c r="AZ270" s="158"/>
      <c r="BA270" s="159"/>
      <c r="BB270" s="157"/>
      <c r="BC270" s="157"/>
      <c r="BD270" s="157"/>
      <c r="BE270" s="157"/>
      <c r="BF270" s="157"/>
      <c r="BG270" s="157"/>
      <c r="BH270" s="158"/>
      <c r="BI270" s="159"/>
      <c r="BJ270" s="154"/>
      <c r="BK270" s="157"/>
      <c r="BL270" s="157"/>
      <c r="BM270" s="157"/>
      <c r="BN270" s="157"/>
      <c r="BO270" s="157"/>
      <c r="BP270" s="158"/>
      <c r="BQ270" s="159"/>
      <c r="BR270" s="154"/>
      <c r="BS270" s="157" t="str">
        <f t="shared" si="1285"/>
        <v/>
      </c>
      <c r="BT270" s="157"/>
      <c r="BU270" s="157" t="str">
        <f t="shared" si="1286"/>
        <v/>
      </c>
      <c r="BV270" s="157"/>
      <c r="BW270" s="157" t="str">
        <f t="shared" si="1287"/>
        <v/>
      </c>
      <c r="BX270" s="158"/>
      <c r="BY270" s="159"/>
      <c r="BZ270" s="160"/>
      <c r="CA270" s="157" t="str">
        <f t="shared" si="1288"/>
        <v/>
      </c>
      <c r="CB270" s="157"/>
      <c r="CC270" s="157" t="str">
        <f t="shared" si="1289"/>
        <v/>
      </c>
      <c r="CD270" s="157"/>
      <c r="CE270" s="157" t="str">
        <f t="shared" si="1290"/>
        <v/>
      </c>
      <c r="CF270" s="158"/>
      <c r="CI270" s="157" t="str">
        <f t="shared" si="1291"/>
        <v/>
      </c>
      <c r="CJ270" s="157"/>
      <c r="CK270" s="157" t="str">
        <f t="shared" si="1292"/>
        <v/>
      </c>
      <c r="CL270" s="157"/>
      <c r="CM270" s="157" t="str">
        <f t="shared" si="1293"/>
        <v/>
      </c>
      <c r="CN270" s="158"/>
      <c r="EF270" s="264" t="s">
        <v>501</v>
      </c>
      <c r="EG270" s="264" t="str">
        <f t="shared" si="1304"/>
        <v xml:space="preserve">
</v>
      </c>
    </row>
    <row r="271" spans="2:137" s="144" customFormat="1" ht="48" customHeight="1" x14ac:dyDescent="0.25">
      <c r="B271" s="114" t="s">
        <v>64</v>
      </c>
      <c r="C271" s="252" t="s">
        <v>439</v>
      </c>
      <c r="D271" s="184" t="s">
        <v>458</v>
      </c>
      <c r="E271" s="114"/>
      <c r="F271" s="114">
        <v>0.1</v>
      </c>
      <c r="G271" s="114">
        <f t="shared" ref="G271:G279" si="1361">IF(H271="Information et Communication",1,IF(H271="Savoir-faire Savoir-être",2,IF(H271="Confort et hygiène",3,IF(H271="Qualité de la prestation",5,IF(H271="Développement Durable",4)))))</f>
        <v>4</v>
      </c>
      <c r="H271" s="274" t="s">
        <v>96</v>
      </c>
      <c r="I271" s="275" t="s">
        <v>459</v>
      </c>
      <c r="J271" s="142">
        <v>119</v>
      </c>
      <c r="K271" s="142">
        <f>IF(J271&lt;&gt;"",MAX(K$1:K270)+1,"")</f>
        <v>223</v>
      </c>
      <c r="L271" s="321" t="s">
        <v>460</v>
      </c>
      <c r="M271" s="322">
        <v>3</v>
      </c>
      <c r="N271" s="323" t="s">
        <v>0</v>
      </c>
      <c r="O271" s="371"/>
      <c r="P271" s="325" t="str">
        <f t="shared" si="1261"/>
        <v/>
      </c>
      <c r="Q271" s="321"/>
      <c r="R271" s="342" t="s">
        <v>67</v>
      </c>
      <c r="S271" s="143"/>
      <c r="U271" s="145">
        <f t="shared" ref="U271:U279" si="1362">M271</f>
        <v>3</v>
      </c>
      <c r="V271" s="145">
        <f t="shared" ref="V271:V279" si="1363">IF(N271="OUI",1,IF(N271="NON",0,IF(N271="Non Mesuré","",0)))</f>
        <v>1</v>
      </c>
      <c r="W271" s="145">
        <f t="shared" ref="W271:W279" si="1364">IF(N271&lt;&gt;"Non Mesuré",U271*V271,"")</f>
        <v>3</v>
      </c>
      <c r="X271" s="145"/>
      <c r="Y271" s="145">
        <f t="shared" ref="Y271:Y279" si="1365">IF(N271="Non Mesuré",U271,0)</f>
        <v>0</v>
      </c>
      <c r="Z271" s="145"/>
      <c r="AA271" s="145">
        <f t="shared" ref="AA271:AA279" si="1366">U271-Y271</f>
        <v>3</v>
      </c>
      <c r="AB271" s="145"/>
      <c r="AC271" s="146"/>
      <c r="AD271" s="146"/>
      <c r="AE271" s="147" t="str">
        <f t="shared" ref="AE271:AE279" si="1367">IF(G271=1,W271,"")</f>
        <v/>
      </c>
      <c r="AF271" s="147"/>
      <c r="AG271" s="147" t="str">
        <f t="shared" ref="AG271:AG279" si="1368">IF(G271=1,Y271,"")</f>
        <v/>
      </c>
      <c r="AH271" s="147"/>
      <c r="AI271" s="147" t="str">
        <f t="shared" ref="AI271:AI279" si="1369">IF(G271=1,AA271,"")</f>
        <v/>
      </c>
      <c r="AJ271" s="148"/>
      <c r="AK271" s="149"/>
      <c r="AL271" s="147"/>
      <c r="AM271" s="147" t="str">
        <f t="shared" ref="AM271:AM279" si="1370">IF(G271=2,W271,"")</f>
        <v/>
      </c>
      <c r="AN271" s="147"/>
      <c r="AO271" s="147" t="str">
        <f t="shared" ref="AO271:AO279" si="1371">IF(G271=2,Y271,"")</f>
        <v/>
      </c>
      <c r="AP271" s="147"/>
      <c r="AQ271" s="147" t="str">
        <f t="shared" ref="AQ271:AQ279" si="1372">IF(G271=2,AA271,"")</f>
        <v/>
      </c>
      <c r="AR271" s="148"/>
      <c r="AS271" s="149"/>
      <c r="AT271" s="147"/>
      <c r="AU271" s="147" t="str">
        <f t="shared" ref="AU271:AU279" si="1373">IF(G271=3,W271,"")</f>
        <v/>
      </c>
      <c r="AV271" s="147"/>
      <c r="AW271" s="147" t="str">
        <f t="shared" ref="AW271:AW279" si="1374">IF(G271=3,Y271,"")</f>
        <v/>
      </c>
      <c r="AX271" s="147"/>
      <c r="AY271" s="147" t="str">
        <f t="shared" ref="AY271:AY279" si="1375">IF(G271=3,AA271,"")</f>
        <v/>
      </c>
      <c r="AZ271" s="148"/>
      <c r="BA271" s="149"/>
      <c r="BB271" s="147"/>
      <c r="BC271" s="147">
        <f t="shared" ref="BC271:BC279" si="1376">IF(G271=4,W271,"")</f>
        <v>3</v>
      </c>
      <c r="BD271" s="147"/>
      <c r="BE271" s="147">
        <f t="shared" ref="BE271:BE279" si="1377">IF(G271=4,Y271,"")</f>
        <v>0</v>
      </c>
      <c r="BF271" s="147"/>
      <c r="BG271" s="147">
        <f t="shared" ref="BG271:BG279" si="1378">IF(G271=4,AA271,"")</f>
        <v>3</v>
      </c>
      <c r="BH271" s="148"/>
      <c r="BI271" s="149"/>
      <c r="BJ271" s="145"/>
      <c r="BK271" s="147" t="str">
        <f t="shared" ref="BK271:BK279" si="1379">IF(G271=5,W271,"")</f>
        <v/>
      </c>
      <c r="BL271" s="147"/>
      <c r="BM271" s="147" t="str">
        <f t="shared" ref="BM271:BM279" si="1380">IF(G271=5,Y271,"")</f>
        <v/>
      </c>
      <c r="BN271" s="147"/>
      <c r="BO271" s="147" t="str">
        <f t="shared" ref="BO271:BO279" si="1381">IF(G271=5,AA271,"")</f>
        <v/>
      </c>
      <c r="BP271" s="148"/>
      <c r="BQ271" s="149"/>
      <c r="BR271" s="145"/>
      <c r="BS271" s="147" t="str">
        <f t="shared" si="1285"/>
        <v/>
      </c>
      <c r="BT271" s="147"/>
      <c r="BU271" s="147" t="str">
        <f t="shared" si="1286"/>
        <v/>
      </c>
      <c r="BV271" s="147"/>
      <c r="BW271" s="147" t="str">
        <f t="shared" si="1287"/>
        <v/>
      </c>
      <c r="BX271" s="148"/>
      <c r="BY271" s="149"/>
      <c r="BZ271" s="150"/>
      <c r="CA271" s="147" t="str">
        <f t="shared" si="1288"/>
        <v/>
      </c>
      <c r="CB271" s="147"/>
      <c r="CC271" s="147" t="str">
        <f t="shared" si="1289"/>
        <v/>
      </c>
      <c r="CD271" s="147"/>
      <c r="CE271" s="147" t="str">
        <f t="shared" si="1290"/>
        <v/>
      </c>
      <c r="CF271" s="148"/>
      <c r="CI271" s="147" t="str">
        <f t="shared" si="1291"/>
        <v/>
      </c>
      <c r="CJ271" s="147"/>
      <c r="CK271" s="147" t="str">
        <f t="shared" si="1292"/>
        <v/>
      </c>
      <c r="CL271" s="147"/>
      <c r="CM271" s="147" t="str">
        <f t="shared" si="1293"/>
        <v/>
      </c>
      <c r="CN271" s="148"/>
      <c r="EF271" s="264" t="s">
        <v>501</v>
      </c>
      <c r="EG271" s="264" t="str">
        <f t="shared" si="1304"/>
        <v xml:space="preserve">
Constat visuel
R</v>
      </c>
    </row>
    <row r="272" spans="2:137" s="144" customFormat="1" ht="20.25" customHeight="1" x14ac:dyDescent="0.25">
      <c r="B272" s="114" t="s">
        <v>64</v>
      </c>
      <c r="C272" s="252" t="s">
        <v>439</v>
      </c>
      <c r="D272" s="184" t="s">
        <v>458</v>
      </c>
      <c r="E272" s="114"/>
      <c r="F272" s="114">
        <v>0.1</v>
      </c>
      <c r="G272" s="114">
        <f t="shared" si="1361"/>
        <v>1</v>
      </c>
      <c r="H272" s="274" t="s">
        <v>56</v>
      </c>
      <c r="I272" s="275" t="s">
        <v>461</v>
      </c>
      <c r="J272" s="142">
        <v>117</v>
      </c>
      <c r="K272" s="142">
        <f>IF(J272&lt;&gt;"",MAX(K$1:K271)+1,"")</f>
        <v>224</v>
      </c>
      <c r="L272" s="248" t="s">
        <v>516</v>
      </c>
      <c r="M272" s="259">
        <v>3</v>
      </c>
      <c r="N272" s="250" t="s">
        <v>0</v>
      </c>
      <c r="O272" s="372"/>
      <c r="P272" s="346" t="str">
        <f t="shared" si="1261"/>
        <v/>
      </c>
      <c r="Q272" s="248" t="s">
        <v>517</v>
      </c>
      <c r="R272" s="255" t="s">
        <v>67</v>
      </c>
      <c r="S272" s="143"/>
      <c r="U272" s="145">
        <f t="shared" si="1362"/>
        <v>3</v>
      </c>
      <c r="V272" s="145">
        <f t="shared" si="1363"/>
        <v>1</v>
      </c>
      <c r="W272" s="145">
        <f t="shared" si="1364"/>
        <v>3</v>
      </c>
      <c r="X272" s="145"/>
      <c r="Y272" s="145">
        <f t="shared" si="1365"/>
        <v>0</v>
      </c>
      <c r="Z272" s="145"/>
      <c r="AA272" s="145">
        <f t="shared" si="1366"/>
        <v>3</v>
      </c>
      <c r="AB272" s="145"/>
      <c r="AC272" s="146"/>
      <c r="AD272" s="146"/>
      <c r="AE272" s="147">
        <f t="shared" si="1367"/>
        <v>3</v>
      </c>
      <c r="AF272" s="147"/>
      <c r="AG272" s="147">
        <f t="shared" si="1368"/>
        <v>0</v>
      </c>
      <c r="AH272" s="147"/>
      <c r="AI272" s="147">
        <f t="shared" si="1369"/>
        <v>3</v>
      </c>
      <c r="AJ272" s="148"/>
      <c r="AK272" s="149"/>
      <c r="AL272" s="147"/>
      <c r="AM272" s="147" t="str">
        <f t="shared" si="1370"/>
        <v/>
      </c>
      <c r="AN272" s="147"/>
      <c r="AO272" s="147" t="str">
        <f t="shared" si="1371"/>
        <v/>
      </c>
      <c r="AP272" s="147"/>
      <c r="AQ272" s="147" t="str">
        <f t="shared" si="1372"/>
        <v/>
      </c>
      <c r="AR272" s="148"/>
      <c r="AS272" s="149"/>
      <c r="AT272" s="147"/>
      <c r="AU272" s="147" t="str">
        <f t="shared" si="1373"/>
        <v/>
      </c>
      <c r="AV272" s="147"/>
      <c r="AW272" s="147" t="str">
        <f t="shared" si="1374"/>
        <v/>
      </c>
      <c r="AX272" s="147"/>
      <c r="AY272" s="147" t="str">
        <f t="shared" si="1375"/>
        <v/>
      </c>
      <c r="AZ272" s="148"/>
      <c r="BA272" s="149"/>
      <c r="BB272" s="147"/>
      <c r="BC272" s="147" t="str">
        <f t="shared" si="1376"/>
        <v/>
      </c>
      <c r="BD272" s="147"/>
      <c r="BE272" s="147" t="str">
        <f t="shared" si="1377"/>
        <v/>
      </c>
      <c r="BF272" s="147"/>
      <c r="BG272" s="147" t="str">
        <f t="shared" si="1378"/>
        <v/>
      </c>
      <c r="BH272" s="148"/>
      <c r="BI272" s="149"/>
      <c r="BJ272" s="145"/>
      <c r="BK272" s="147" t="str">
        <f t="shared" si="1379"/>
        <v/>
      </c>
      <c r="BL272" s="147"/>
      <c r="BM272" s="147" t="str">
        <f t="shared" si="1380"/>
        <v/>
      </c>
      <c r="BN272" s="147"/>
      <c r="BO272" s="147" t="str">
        <f t="shared" si="1381"/>
        <v/>
      </c>
      <c r="BP272" s="148"/>
      <c r="BQ272" s="149"/>
      <c r="BR272" s="145"/>
      <c r="BS272" s="147" t="str">
        <f t="shared" si="1285"/>
        <v/>
      </c>
      <c r="BT272" s="147"/>
      <c r="BU272" s="147" t="str">
        <f t="shared" si="1286"/>
        <v/>
      </c>
      <c r="BV272" s="147"/>
      <c r="BW272" s="147" t="str">
        <f t="shared" si="1287"/>
        <v/>
      </c>
      <c r="BX272" s="148"/>
      <c r="BY272" s="149"/>
      <c r="BZ272" s="150"/>
      <c r="CA272" s="147" t="str">
        <f t="shared" si="1288"/>
        <v/>
      </c>
      <c r="CB272" s="147"/>
      <c r="CC272" s="147" t="str">
        <f t="shared" si="1289"/>
        <v/>
      </c>
      <c r="CD272" s="147"/>
      <c r="CE272" s="147" t="str">
        <f t="shared" si="1290"/>
        <v/>
      </c>
      <c r="CF272" s="148"/>
      <c r="CI272" s="147" t="str">
        <f t="shared" si="1291"/>
        <v/>
      </c>
      <c r="CJ272" s="147"/>
      <c r="CK272" s="147" t="str">
        <f t="shared" si="1292"/>
        <v/>
      </c>
      <c r="CL272" s="147"/>
      <c r="CM272" s="147" t="str">
        <f t="shared" si="1293"/>
        <v/>
      </c>
      <c r="CN272" s="148"/>
      <c r="EF272" s="264" t="s">
        <v>501</v>
      </c>
      <c r="EG272" s="264" t="str">
        <f t="shared" si="1304"/>
        <v>Tolérance sur la forme du support (classeur, présentoir, tablette, borne interactive)
Constat visuel
R</v>
      </c>
    </row>
    <row r="273" spans="1:137" s="144" customFormat="1" ht="58.5" customHeight="1" x14ac:dyDescent="0.25">
      <c r="B273" s="114" t="s">
        <v>64</v>
      </c>
      <c r="C273" s="252" t="s">
        <v>439</v>
      </c>
      <c r="D273" s="184" t="s">
        <v>458</v>
      </c>
      <c r="E273" s="114"/>
      <c r="F273" s="114">
        <v>0.1</v>
      </c>
      <c r="G273" s="114">
        <f t="shared" si="1361"/>
        <v>4</v>
      </c>
      <c r="H273" s="274" t="s">
        <v>96</v>
      </c>
      <c r="I273" s="275" t="s">
        <v>462</v>
      </c>
      <c r="J273" s="142">
        <v>117</v>
      </c>
      <c r="K273" s="142">
        <f>IF(J273&lt;&gt;"",MAX(K$1:K272)+1,"")</f>
        <v>225</v>
      </c>
      <c r="L273" s="248" t="s">
        <v>518</v>
      </c>
      <c r="M273" s="259">
        <v>3</v>
      </c>
      <c r="N273" s="250" t="s">
        <v>0</v>
      </c>
      <c r="O273" s="372"/>
      <c r="P273" s="346" t="str">
        <f t="shared" si="1261"/>
        <v/>
      </c>
      <c r="Q273" s="248" t="s">
        <v>463</v>
      </c>
      <c r="R273" s="255" t="s">
        <v>67</v>
      </c>
      <c r="S273" s="143"/>
      <c r="U273" s="145">
        <f t="shared" si="1362"/>
        <v>3</v>
      </c>
      <c r="V273" s="145">
        <f t="shared" si="1363"/>
        <v>1</v>
      </c>
      <c r="W273" s="145">
        <f t="shared" si="1364"/>
        <v>3</v>
      </c>
      <c r="X273" s="145"/>
      <c r="Y273" s="145">
        <f t="shared" si="1365"/>
        <v>0</v>
      </c>
      <c r="Z273" s="145"/>
      <c r="AA273" s="145">
        <f t="shared" si="1366"/>
        <v>3</v>
      </c>
      <c r="AB273" s="145"/>
      <c r="AC273" s="146"/>
      <c r="AD273" s="146"/>
      <c r="AE273" s="147" t="str">
        <f t="shared" si="1367"/>
        <v/>
      </c>
      <c r="AF273" s="147"/>
      <c r="AG273" s="147" t="str">
        <f t="shared" si="1368"/>
        <v/>
      </c>
      <c r="AH273" s="147"/>
      <c r="AI273" s="147" t="str">
        <f t="shared" si="1369"/>
        <v/>
      </c>
      <c r="AJ273" s="148"/>
      <c r="AK273" s="149"/>
      <c r="AL273" s="147"/>
      <c r="AM273" s="147" t="str">
        <f t="shared" si="1370"/>
        <v/>
      </c>
      <c r="AN273" s="147"/>
      <c r="AO273" s="147" t="str">
        <f t="shared" si="1371"/>
        <v/>
      </c>
      <c r="AP273" s="147"/>
      <c r="AQ273" s="147" t="str">
        <f t="shared" si="1372"/>
        <v/>
      </c>
      <c r="AR273" s="148"/>
      <c r="AS273" s="149"/>
      <c r="AT273" s="147"/>
      <c r="AU273" s="147" t="str">
        <f t="shared" si="1373"/>
        <v/>
      </c>
      <c r="AV273" s="147"/>
      <c r="AW273" s="147" t="str">
        <f t="shared" si="1374"/>
        <v/>
      </c>
      <c r="AX273" s="147"/>
      <c r="AY273" s="147" t="str">
        <f t="shared" si="1375"/>
        <v/>
      </c>
      <c r="AZ273" s="148"/>
      <c r="BA273" s="149"/>
      <c r="BB273" s="147"/>
      <c r="BC273" s="147">
        <f t="shared" si="1376"/>
        <v>3</v>
      </c>
      <c r="BD273" s="147"/>
      <c r="BE273" s="147">
        <f t="shared" si="1377"/>
        <v>0</v>
      </c>
      <c r="BF273" s="147"/>
      <c r="BG273" s="147">
        <f t="shared" si="1378"/>
        <v>3</v>
      </c>
      <c r="BH273" s="148"/>
      <c r="BI273" s="149"/>
      <c r="BJ273" s="145"/>
      <c r="BK273" s="147" t="str">
        <f t="shared" si="1379"/>
        <v/>
      </c>
      <c r="BL273" s="147"/>
      <c r="BM273" s="147" t="str">
        <f t="shared" si="1380"/>
        <v/>
      </c>
      <c r="BN273" s="147"/>
      <c r="BO273" s="147" t="str">
        <f t="shared" si="1381"/>
        <v/>
      </c>
      <c r="BP273" s="148"/>
      <c r="BQ273" s="149"/>
      <c r="BR273" s="145"/>
      <c r="BS273" s="147" t="str">
        <f t="shared" si="1285"/>
        <v/>
      </c>
      <c r="BT273" s="147"/>
      <c r="BU273" s="147" t="str">
        <f t="shared" si="1286"/>
        <v/>
      </c>
      <c r="BV273" s="147"/>
      <c r="BW273" s="147" t="str">
        <f t="shared" si="1287"/>
        <v/>
      </c>
      <c r="BX273" s="148"/>
      <c r="BY273" s="149"/>
      <c r="BZ273" s="150"/>
      <c r="CA273" s="147" t="str">
        <f t="shared" si="1288"/>
        <v/>
      </c>
      <c r="CB273" s="147"/>
      <c r="CC273" s="147" t="str">
        <f t="shared" si="1289"/>
        <v/>
      </c>
      <c r="CD273" s="147"/>
      <c r="CE273" s="147" t="str">
        <f t="shared" si="1290"/>
        <v/>
      </c>
      <c r="CF273" s="148"/>
      <c r="CI273" s="147" t="str">
        <f t="shared" si="1291"/>
        <v/>
      </c>
      <c r="CJ273" s="147"/>
      <c r="CK273" s="147" t="str">
        <f t="shared" si="1292"/>
        <v/>
      </c>
      <c r="CL273" s="147"/>
      <c r="CM273" s="147" t="str">
        <f t="shared" si="1293"/>
        <v/>
      </c>
      <c r="CN273" s="148"/>
      <c r="EF273" s="264" t="s">
        <v>501</v>
      </c>
      <c r="EG273" s="264" t="str">
        <f t="shared" si="1304"/>
        <v>Exemples : carte de la région affichée dans l'établissement, rappel de l'identité régionale sur la carte de restaurant (texte de présentation, photos, etc.), rappel de la région dans la décoration (photos, objets), présence d'ouvrages sur la région, etc.
Constat visuel
R</v>
      </c>
    </row>
    <row r="274" spans="1:137" s="144" customFormat="1" ht="36" customHeight="1" x14ac:dyDescent="0.25">
      <c r="B274" s="114" t="s">
        <v>64</v>
      </c>
      <c r="C274" s="252" t="s">
        <v>439</v>
      </c>
      <c r="D274" s="184" t="s">
        <v>458</v>
      </c>
      <c r="E274" s="114"/>
      <c r="F274" s="114">
        <v>0.1</v>
      </c>
      <c r="G274" s="114">
        <f t="shared" si="1361"/>
        <v>4</v>
      </c>
      <c r="H274" s="274" t="s">
        <v>96</v>
      </c>
      <c r="I274" s="275" t="s">
        <v>464</v>
      </c>
      <c r="J274" s="142">
        <v>118</v>
      </c>
      <c r="K274" s="142">
        <f>IF(J274&lt;&gt;"",MAX(K$1:K273)+1,"")</f>
        <v>226</v>
      </c>
      <c r="L274" s="248" t="s">
        <v>465</v>
      </c>
      <c r="M274" s="259">
        <v>3</v>
      </c>
      <c r="N274" s="250" t="s">
        <v>0</v>
      </c>
      <c r="O274" s="372"/>
      <c r="P274" s="346" t="str">
        <f t="shared" si="1261"/>
        <v/>
      </c>
      <c r="Q274" s="248" t="s">
        <v>519</v>
      </c>
      <c r="R274" s="255" t="s">
        <v>67</v>
      </c>
      <c r="S274" s="143"/>
      <c r="U274" s="145">
        <f t="shared" si="1362"/>
        <v>3</v>
      </c>
      <c r="V274" s="145">
        <f t="shared" si="1363"/>
        <v>1</v>
      </c>
      <c r="W274" s="145">
        <f t="shared" si="1364"/>
        <v>3</v>
      </c>
      <c r="X274" s="145"/>
      <c r="Y274" s="145">
        <f t="shared" si="1365"/>
        <v>0</v>
      </c>
      <c r="Z274" s="145"/>
      <c r="AA274" s="145">
        <f t="shared" si="1366"/>
        <v>3</v>
      </c>
      <c r="AB274" s="145"/>
      <c r="AC274" s="146"/>
      <c r="AD274" s="146"/>
      <c r="AE274" s="147" t="str">
        <f t="shared" si="1367"/>
        <v/>
      </c>
      <c r="AF274" s="147"/>
      <c r="AG274" s="147" t="str">
        <f t="shared" si="1368"/>
        <v/>
      </c>
      <c r="AH274" s="147"/>
      <c r="AI274" s="147" t="str">
        <f t="shared" si="1369"/>
        <v/>
      </c>
      <c r="AJ274" s="148"/>
      <c r="AK274" s="149"/>
      <c r="AL274" s="147"/>
      <c r="AM274" s="147" t="str">
        <f t="shared" si="1370"/>
        <v/>
      </c>
      <c r="AN274" s="147"/>
      <c r="AO274" s="147" t="str">
        <f t="shared" si="1371"/>
        <v/>
      </c>
      <c r="AP274" s="147"/>
      <c r="AQ274" s="147" t="str">
        <f t="shared" si="1372"/>
        <v/>
      </c>
      <c r="AR274" s="148"/>
      <c r="AS274" s="149"/>
      <c r="AT274" s="147"/>
      <c r="AU274" s="147" t="str">
        <f t="shared" si="1373"/>
        <v/>
      </c>
      <c r="AV274" s="147"/>
      <c r="AW274" s="147" t="str">
        <f t="shared" si="1374"/>
        <v/>
      </c>
      <c r="AX274" s="147"/>
      <c r="AY274" s="147" t="str">
        <f t="shared" si="1375"/>
        <v/>
      </c>
      <c r="AZ274" s="148"/>
      <c r="BA274" s="149"/>
      <c r="BB274" s="147"/>
      <c r="BC274" s="147">
        <f t="shared" si="1376"/>
        <v>3</v>
      </c>
      <c r="BD274" s="147"/>
      <c r="BE274" s="147">
        <f t="shared" si="1377"/>
        <v>0</v>
      </c>
      <c r="BF274" s="147"/>
      <c r="BG274" s="147">
        <f t="shared" si="1378"/>
        <v>3</v>
      </c>
      <c r="BH274" s="148"/>
      <c r="BI274" s="149"/>
      <c r="BJ274" s="145"/>
      <c r="BK274" s="147" t="str">
        <f t="shared" si="1379"/>
        <v/>
      </c>
      <c r="BL274" s="147"/>
      <c r="BM274" s="147" t="str">
        <f t="shared" si="1380"/>
        <v/>
      </c>
      <c r="BN274" s="147"/>
      <c r="BO274" s="147" t="str">
        <f t="shared" si="1381"/>
        <v/>
      </c>
      <c r="BP274" s="148"/>
      <c r="BQ274" s="149"/>
      <c r="BR274" s="145"/>
      <c r="BS274" s="147" t="str">
        <f t="shared" si="1285"/>
        <v/>
      </c>
      <c r="BT274" s="147"/>
      <c r="BU274" s="147" t="str">
        <f t="shared" si="1286"/>
        <v/>
      </c>
      <c r="BV274" s="147"/>
      <c r="BW274" s="147" t="str">
        <f t="shared" si="1287"/>
        <v/>
      </c>
      <c r="BX274" s="148"/>
      <c r="BY274" s="149"/>
      <c r="BZ274" s="150"/>
      <c r="CA274" s="147" t="str">
        <f t="shared" si="1288"/>
        <v/>
      </c>
      <c r="CB274" s="147"/>
      <c r="CC274" s="147" t="str">
        <f t="shared" si="1289"/>
        <v/>
      </c>
      <c r="CD274" s="147"/>
      <c r="CE274" s="147" t="str">
        <f t="shared" si="1290"/>
        <v/>
      </c>
      <c r="CF274" s="148"/>
      <c r="CI274" s="147" t="str">
        <f t="shared" si="1291"/>
        <v/>
      </c>
      <c r="CJ274" s="147"/>
      <c r="CK274" s="147" t="str">
        <f t="shared" si="1292"/>
        <v/>
      </c>
      <c r="CL274" s="147"/>
      <c r="CM274" s="147" t="str">
        <f t="shared" si="1293"/>
        <v/>
      </c>
      <c r="CN274" s="148"/>
      <c r="EF274" s="264" t="s">
        <v>501</v>
      </c>
      <c r="EG274" s="264" t="str">
        <f t="shared" si="1304"/>
        <v>L'auditeur questionne le réceptionniste sur  : un lieu de visite emblématique du territoire ou un point de vente d'un produit local ou un restaurant proposant des spécialités régionales, etc.
Constat visuel
R</v>
      </c>
    </row>
    <row r="275" spans="1:137" s="144" customFormat="1" ht="33" customHeight="1" x14ac:dyDescent="0.25">
      <c r="B275" s="114" t="s">
        <v>64</v>
      </c>
      <c r="C275" s="252" t="s">
        <v>439</v>
      </c>
      <c r="D275" s="184" t="s">
        <v>458</v>
      </c>
      <c r="E275" s="114"/>
      <c r="F275" s="114">
        <v>0.1</v>
      </c>
      <c r="G275" s="114">
        <f t="shared" si="1361"/>
        <v>4</v>
      </c>
      <c r="H275" s="274" t="s">
        <v>96</v>
      </c>
      <c r="I275" s="275" t="s">
        <v>466</v>
      </c>
      <c r="J275" s="142">
        <v>120</v>
      </c>
      <c r="K275" s="142">
        <f>IF(J275&lt;&gt;"",MAX(K$1:K274)+1,"")</f>
        <v>227</v>
      </c>
      <c r="L275" s="248" t="s">
        <v>520</v>
      </c>
      <c r="M275" s="259">
        <v>1</v>
      </c>
      <c r="N275" s="250" t="s">
        <v>0</v>
      </c>
      <c r="O275" s="372"/>
      <c r="P275" s="346" t="str">
        <f t="shared" si="1261"/>
        <v/>
      </c>
      <c r="Q275" s="248" t="s">
        <v>467</v>
      </c>
      <c r="R275" s="255" t="s">
        <v>67</v>
      </c>
      <c r="S275" s="143"/>
      <c r="U275" s="145">
        <f t="shared" si="1362"/>
        <v>1</v>
      </c>
      <c r="V275" s="145">
        <f t="shared" si="1363"/>
        <v>1</v>
      </c>
      <c r="W275" s="145">
        <f t="shared" si="1364"/>
        <v>1</v>
      </c>
      <c r="X275" s="145"/>
      <c r="Y275" s="145">
        <f t="shared" si="1365"/>
        <v>0</v>
      </c>
      <c r="Z275" s="145"/>
      <c r="AA275" s="145">
        <f t="shared" si="1366"/>
        <v>1</v>
      </c>
      <c r="AB275" s="145"/>
      <c r="AC275" s="146"/>
      <c r="AD275" s="146"/>
      <c r="AE275" s="147" t="str">
        <f t="shared" si="1367"/>
        <v/>
      </c>
      <c r="AF275" s="147"/>
      <c r="AG275" s="147" t="str">
        <f t="shared" si="1368"/>
        <v/>
      </c>
      <c r="AH275" s="147"/>
      <c r="AI275" s="147" t="str">
        <f t="shared" si="1369"/>
        <v/>
      </c>
      <c r="AJ275" s="148"/>
      <c r="AK275" s="149"/>
      <c r="AL275" s="147"/>
      <c r="AM275" s="147" t="str">
        <f t="shared" si="1370"/>
        <v/>
      </c>
      <c r="AN275" s="147"/>
      <c r="AO275" s="147" t="str">
        <f t="shared" si="1371"/>
        <v/>
      </c>
      <c r="AP275" s="147"/>
      <c r="AQ275" s="147" t="str">
        <f t="shared" si="1372"/>
        <v/>
      </c>
      <c r="AR275" s="148"/>
      <c r="AS275" s="149"/>
      <c r="AT275" s="147"/>
      <c r="AU275" s="147" t="str">
        <f t="shared" si="1373"/>
        <v/>
      </c>
      <c r="AV275" s="147"/>
      <c r="AW275" s="147" t="str">
        <f t="shared" si="1374"/>
        <v/>
      </c>
      <c r="AX275" s="147"/>
      <c r="AY275" s="147" t="str">
        <f t="shared" si="1375"/>
        <v/>
      </c>
      <c r="AZ275" s="148"/>
      <c r="BA275" s="149"/>
      <c r="BB275" s="147"/>
      <c r="BC275" s="147">
        <f t="shared" si="1376"/>
        <v>1</v>
      </c>
      <c r="BD275" s="147"/>
      <c r="BE275" s="147">
        <f t="shared" si="1377"/>
        <v>0</v>
      </c>
      <c r="BF275" s="147"/>
      <c r="BG275" s="147">
        <f t="shared" si="1378"/>
        <v>1</v>
      </c>
      <c r="BH275" s="148"/>
      <c r="BI275" s="149"/>
      <c r="BJ275" s="145"/>
      <c r="BK275" s="147" t="str">
        <f t="shared" si="1379"/>
        <v/>
      </c>
      <c r="BL275" s="147"/>
      <c r="BM275" s="147" t="str">
        <f t="shared" si="1380"/>
        <v/>
      </c>
      <c r="BN275" s="147"/>
      <c r="BO275" s="147" t="str">
        <f t="shared" si="1381"/>
        <v/>
      </c>
      <c r="BP275" s="148"/>
      <c r="BQ275" s="149"/>
      <c r="BR275" s="145"/>
      <c r="BS275" s="147" t="str">
        <f t="shared" si="1285"/>
        <v/>
      </c>
      <c r="BT275" s="147"/>
      <c r="BU275" s="147" t="str">
        <f t="shared" si="1286"/>
        <v/>
      </c>
      <c r="BV275" s="147"/>
      <c r="BW275" s="147" t="str">
        <f t="shared" si="1287"/>
        <v/>
      </c>
      <c r="BX275" s="148"/>
      <c r="BY275" s="149"/>
      <c r="BZ275" s="150"/>
      <c r="CA275" s="147" t="str">
        <f t="shared" si="1288"/>
        <v/>
      </c>
      <c r="CB275" s="147"/>
      <c r="CC275" s="147" t="str">
        <f t="shared" si="1289"/>
        <v/>
      </c>
      <c r="CD275" s="147"/>
      <c r="CE275" s="147" t="str">
        <f t="shared" si="1290"/>
        <v/>
      </c>
      <c r="CF275" s="148"/>
      <c r="CI275" s="147" t="str">
        <f t="shared" si="1291"/>
        <v/>
      </c>
      <c r="CJ275" s="147"/>
      <c r="CK275" s="147" t="str">
        <f t="shared" si="1292"/>
        <v/>
      </c>
      <c r="CL275" s="147"/>
      <c r="CM275" s="147" t="str">
        <f t="shared" si="1293"/>
        <v/>
      </c>
      <c r="CN275" s="148"/>
      <c r="EF275" s="264" t="s">
        <v>501</v>
      </c>
      <c r="EG275" s="264" t="str">
        <f t="shared" si="1304"/>
        <v>Présence d'un document sur l'établissement.
Constat visuel
R</v>
      </c>
    </row>
    <row r="276" spans="1:137" s="144" customFormat="1" ht="38.25" customHeight="1" x14ac:dyDescent="0.25">
      <c r="B276" s="114" t="s">
        <v>64</v>
      </c>
      <c r="C276" s="252" t="s">
        <v>439</v>
      </c>
      <c r="D276" s="184" t="s">
        <v>458</v>
      </c>
      <c r="E276" s="114"/>
      <c r="F276" s="114">
        <v>0.1</v>
      </c>
      <c r="G276" s="114">
        <f t="shared" si="1361"/>
        <v>4</v>
      </c>
      <c r="H276" s="274" t="s">
        <v>96</v>
      </c>
      <c r="I276" s="275" t="s">
        <v>466</v>
      </c>
      <c r="J276" s="142">
        <v>120</v>
      </c>
      <c r="K276" s="142">
        <f>IF(J276&lt;&gt;"",MAX(K$1:K275)+1,"")</f>
        <v>228</v>
      </c>
      <c r="L276" s="248" t="s">
        <v>468</v>
      </c>
      <c r="M276" s="259">
        <v>1</v>
      </c>
      <c r="N276" s="250" t="s">
        <v>0</v>
      </c>
      <c r="O276" s="372"/>
      <c r="P276" s="346" t="str">
        <f t="shared" si="1261"/>
        <v/>
      </c>
      <c r="Q276" s="248" t="s">
        <v>469</v>
      </c>
      <c r="R276" s="255" t="s">
        <v>263</v>
      </c>
      <c r="S276" s="143"/>
      <c r="U276" s="145">
        <f t="shared" si="1362"/>
        <v>1</v>
      </c>
      <c r="V276" s="145">
        <f t="shared" si="1363"/>
        <v>1</v>
      </c>
      <c r="W276" s="145">
        <f t="shared" si="1364"/>
        <v>1</v>
      </c>
      <c r="X276" s="145"/>
      <c r="Y276" s="145">
        <f t="shared" si="1365"/>
        <v>0</v>
      </c>
      <c r="Z276" s="145"/>
      <c r="AA276" s="145">
        <f t="shared" si="1366"/>
        <v>1</v>
      </c>
      <c r="AB276" s="145"/>
      <c r="AC276" s="146"/>
      <c r="AD276" s="146"/>
      <c r="AE276" s="147" t="str">
        <f t="shared" si="1367"/>
        <v/>
      </c>
      <c r="AF276" s="147"/>
      <c r="AG276" s="147" t="str">
        <f t="shared" si="1368"/>
        <v/>
      </c>
      <c r="AH276" s="147"/>
      <c r="AI276" s="147" t="str">
        <f t="shared" si="1369"/>
        <v/>
      </c>
      <c r="AJ276" s="148"/>
      <c r="AK276" s="149"/>
      <c r="AL276" s="147"/>
      <c r="AM276" s="147" t="str">
        <f t="shared" si="1370"/>
        <v/>
      </c>
      <c r="AN276" s="147"/>
      <c r="AO276" s="147" t="str">
        <f t="shared" si="1371"/>
        <v/>
      </c>
      <c r="AP276" s="147"/>
      <c r="AQ276" s="147" t="str">
        <f t="shared" si="1372"/>
        <v/>
      </c>
      <c r="AR276" s="148"/>
      <c r="AS276" s="149"/>
      <c r="AT276" s="147"/>
      <c r="AU276" s="147" t="str">
        <f t="shared" si="1373"/>
        <v/>
      </c>
      <c r="AV276" s="147"/>
      <c r="AW276" s="147" t="str">
        <f t="shared" si="1374"/>
        <v/>
      </c>
      <c r="AX276" s="147"/>
      <c r="AY276" s="147" t="str">
        <f t="shared" si="1375"/>
        <v/>
      </c>
      <c r="AZ276" s="148"/>
      <c r="BA276" s="149"/>
      <c r="BB276" s="147"/>
      <c r="BC276" s="147">
        <f t="shared" si="1376"/>
        <v>1</v>
      </c>
      <c r="BD276" s="147"/>
      <c r="BE276" s="147">
        <f t="shared" si="1377"/>
        <v>0</v>
      </c>
      <c r="BF276" s="147"/>
      <c r="BG276" s="147">
        <f t="shared" si="1378"/>
        <v>1</v>
      </c>
      <c r="BH276" s="148"/>
      <c r="BI276" s="149"/>
      <c r="BJ276" s="145"/>
      <c r="BK276" s="147" t="str">
        <f t="shared" si="1379"/>
        <v/>
      </c>
      <c r="BL276" s="147"/>
      <c r="BM276" s="147" t="str">
        <f t="shared" si="1380"/>
        <v/>
      </c>
      <c r="BN276" s="147"/>
      <c r="BO276" s="147" t="str">
        <f t="shared" si="1381"/>
        <v/>
      </c>
      <c r="BP276" s="148"/>
      <c r="BQ276" s="149"/>
      <c r="BR276" s="145"/>
      <c r="BS276" s="147" t="str">
        <f t="shared" si="1285"/>
        <v/>
      </c>
      <c r="BT276" s="147"/>
      <c r="BU276" s="147" t="str">
        <f t="shared" si="1286"/>
        <v/>
      </c>
      <c r="BV276" s="147"/>
      <c r="BW276" s="147" t="str">
        <f t="shared" si="1287"/>
        <v/>
      </c>
      <c r="BX276" s="148"/>
      <c r="BY276" s="149"/>
      <c r="BZ276" s="150"/>
      <c r="CA276" s="147" t="str">
        <f t="shared" si="1288"/>
        <v/>
      </c>
      <c r="CB276" s="147"/>
      <c r="CC276" s="147" t="str">
        <f t="shared" si="1289"/>
        <v/>
      </c>
      <c r="CD276" s="147"/>
      <c r="CE276" s="147" t="str">
        <f t="shared" si="1290"/>
        <v/>
      </c>
      <c r="CF276" s="148"/>
      <c r="CI276" s="147" t="str">
        <f t="shared" si="1291"/>
        <v/>
      </c>
      <c r="CJ276" s="147"/>
      <c r="CK276" s="147" t="str">
        <f t="shared" si="1292"/>
        <v/>
      </c>
      <c r="CL276" s="147"/>
      <c r="CM276" s="147" t="str">
        <f t="shared" si="1293"/>
        <v/>
      </c>
      <c r="CN276" s="148"/>
      <c r="EF276" s="264" t="s">
        <v>501</v>
      </c>
      <c r="EG276" s="264" t="str">
        <f t="shared" si="1304"/>
        <v>Présence d'un document sur l'établissement rassemblant les coordonnées des partenaires.
Sur déclaratif
R</v>
      </c>
    </row>
    <row r="277" spans="1:137" s="144" customFormat="1" ht="20.25" customHeight="1" x14ac:dyDescent="0.25">
      <c r="B277" s="114" t="s">
        <v>64</v>
      </c>
      <c r="C277" s="252" t="s">
        <v>439</v>
      </c>
      <c r="D277" s="184" t="s">
        <v>458</v>
      </c>
      <c r="E277" s="114"/>
      <c r="F277" s="114">
        <v>0.1</v>
      </c>
      <c r="G277" s="114">
        <f t="shared" si="1361"/>
        <v>1</v>
      </c>
      <c r="H277" s="247" t="s">
        <v>56</v>
      </c>
      <c r="I277" s="275" t="s">
        <v>470</v>
      </c>
      <c r="J277" s="142">
        <v>101</v>
      </c>
      <c r="K277" s="142">
        <f>IF(J277&lt;&gt;"",MAX(K$1:K276)+1,"")</f>
        <v>229</v>
      </c>
      <c r="L277" s="248" t="s">
        <v>471</v>
      </c>
      <c r="M277" s="259">
        <v>3</v>
      </c>
      <c r="N277" s="250" t="s">
        <v>0</v>
      </c>
      <c r="O277" s="372"/>
      <c r="P277" s="346" t="str">
        <f t="shared" si="1261"/>
        <v/>
      </c>
      <c r="Q277" s="248"/>
      <c r="R277" s="255" t="s">
        <v>67</v>
      </c>
      <c r="U277" s="145">
        <f t="shared" si="1362"/>
        <v>3</v>
      </c>
      <c r="V277" s="145">
        <f t="shared" si="1363"/>
        <v>1</v>
      </c>
      <c r="W277" s="145">
        <f t="shared" si="1364"/>
        <v>3</v>
      </c>
      <c r="X277" s="145"/>
      <c r="Y277" s="145">
        <f t="shared" si="1365"/>
        <v>0</v>
      </c>
      <c r="Z277" s="145"/>
      <c r="AA277" s="145">
        <f t="shared" si="1366"/>
        <v>3</v>
      </c>
      <c r="AB277" s="145"/>
      <c r="AC277" s="146"/>
      <c r="AD277" s="146"/>
      <c r="AE277" s="147">
        <f t="shared" si="1367"/>
        <v>3</v>
      </c>
      <c r="AF277" s="147"/>
      <c r="AG277" s="147">
        <f t="shared" si="1368"/>
        <v>0</v>
      </c>
      <c r="AH277" s="147"/>
      <c r="AI277" s="147">
        <f t="shared" si="1369"/>
        <v>3</v>
      </c>
      <c r="AJ277" s="148"/>
      <c r="AK277" s="149"/>
      <c r="AL277" s="147"/>
      <c r="AM277" s="147" t="str">
        <f t="shared" si="1370"/>
        <v/>
      </c>
      <c r="AN277" s="147"/>
      <c r="AO277" s="147" t="str">
        <f t="shared" si="1371"/>
        <v/>
      </c>
      <c r="AP277" s="147"/>
      <c r="AQ277" s="147" t="str">
        <f t="shared" si="1372"/>
        <v/>
      </c>
      <c r="AR277" s="148"/>
      <c r="AS277" s="149"/>
      <c r="AT277" s="147"/>
      <c r="AU277" s="147" t="str">
        <f t="shared" si="1373"/>
        <v/>
      </c>
      <c r="AV277" s="147"/>
      <c r="AW277" s="147" t="str">
        <f t="shared" si="1374"/>
        <v/>
      </c>
      <c r="AX277" s="147"/>
      <c r="AY277" s="147" t="str">
        <f t="shared" si="1375"/>
        <v/>
      </c>
      <c r="AZ277" s="148"/>
      <c r="BA277" s="149"/>
      <c r="BB277" s="147"/>
      <c r="BC277" s="147" t="str">
        <f t="shared" si="1376"/>
        <v/>
      </c>
      <c r="BD277" s="147"/>
      <c r="BE277" s="147" t="str">
        <f t="shared" si="1377"/>
        <v/>
      </c>
      <c r="BF277" s="147"/>
      <c r="BG277" s="147" t="str">
        <f t="shared" si="1378"/>
        <v/>
      </c>
      <c r="BH277" s="148"/>
      <c r="BI277" s="149"/>
      <c r="BJ277" s="145"/>
      <c r="BK277" s="147" t="str">
        <f t="shared" si="1379"/>
        <v/>
      </c>
      <c r="BL277" s="147"/>
      <c r="BM277" s="147" t="str">
        <f t="shared" si="1380"/>
        <v/>
      </c>
      <c r="BN277" s="147"/>
      <c r="BO277" s="147" t="str">
        <f t="shared" si="1381"/>
        <v/>
      </c>
      <c r="BP277" s="148"/>
      <c r="BQ277" s="149"/>
      <c r="BR277" s="145"/>
      <c r="BS277" s="147" t="str">
        <f t="shared" si="1285"/>
        <v/>
      </c>
      <c r="BT277" s="147"/>
      <c r="BU277" s="147" t="str">
        <f t="shared" si="1286"/>
        <v/>
      </c>
      <c r="BV277" s="147"/>
      <c r="BW277" s="147" t="str">
        <f t="shared" si="1287"/>
        <v/>
      </c>
      <c r="BX277" s="148"/>
      <c r="BY277" s="149"/>
      <c r="BZ277" s="150"/>
      <c r="CA277" s="147" t="str">
        <f t="shared" si="1288"/>
        <v/>
      </c>
      <c r="CB277" s="147"/>
      <c r="CC277" s="147" t="str">
        <f t="shared" si="1289"/>
        <v/>
      </c>
      <c r="CD277" s="147"/>
      <c r="CE277" s="147" t="str">
        <f t="shared" si="1290"/>
        <v/>
      </c>
      <c r="CF277" s="148"/>
      <c r="CI277" s="147" t="str">
        <f t="shared" si="1291"/>
        <v/>
      </c>
      <c r="CJ277" s="147"/>
      <c r="CK277" s="147" t="str">
        <f t="shared" si="1292"/>
        <v/>
      </c>
      <c r="CL277" s="147"/>
      <c r="CM277" s="147" t="str">
        <f t="shared" si="1293"/>
        <v/>
      </c>
      <c r="CN277" s="148"/>
      <c r="EF277" s="264" t="s">
        <v>501</v>
      </c>
      <c r="EG277" s="264" t="str">
        <f t="shared" si="1304"/>
        <v xml:space="preserve">
Constat visuel
R</v>
      </c>
    </row>
    <row r="278" spans="1:137" s="187" customFormat="1" ht="23.25" customHeight="1" x14ac:dyDescent="0.25">
      <c r="B278" s="114" t="s">
        <v>64</v>
      </c>
      <c r="C278" s="252" t="s">
        <v>439</v>
      </c>
      <c r="D278" s="258" t="s">
        <v>458</v>
      </c>
      <c r="E278" s="114"/>
      <c r="F278" s="114">
        <v>0.1</v>
      </c>
      <c r="G278" s="114">
        <f t="shared" si="1361"/>
        <v>1</v>
      </c>
      <c r="H278" s="247" t="s">
        <v>56</v>
      </c>
      <c r="I278" s="141"/>
      <c r="J278" s="142">
        <v>200</v>
      </c>
      <c r="K278" s="142">
        <f>IF(J278&lt;&gt;"",MAX(K$1:K277)+1,"")</f>
        <v>230</v>
      </c>
      <c r="L278" s="248" t="s">
        <v>553</v>
      </c>
      <c r="M278" s="249">
        <v>3</v>
      </c>
      <c r="N278" s="250" t="s">
        <v>0</v>
      </c>
      <c r="O278" s="345"/>
      <c r="P278" s="251" t="str">
        <f t="shared" si="1261"/>
        <v/>
      </c>
      <c r="Q278" s="248" t="s">
        <v>591</v>
      </c>
      <c r="R278" s="255" t="s">
        <v>67</v>
      </c>
      <c r="S278" s="143"/>
      <c r="U278" s="145">
        <f t="shared" si="1362"/>
        <v>3</v>
      </c>
      <c r="V278" s="145">
        <f t="shared" si="1363"/>
        <v>1</v>
      </c>
      <c r="W278" s="145">
        <f t="shared" si="1364"/>
        <v>3</v>
      </c>
      <c r="X278" s="145"/>
      <c r="Y278" s="145">
        <f t="shared" si="1365"/>
        <v>0</v>
      </c>
      <c r="Z278" s="145"/>
      <c r="AA278" s="145">
        <f t="shared" si="1366"/>
        <v>3</v>
      </c>
      <c r="AB278" s="145"/>
      <c r="AC278" s="146"/>
      <c r="AD278" s="146"/>
      <c r="AE278" s="147">
        <f t="shared" si="1367"/>
        <v>3</v>
      </c>
      <c r="AF278" s="147"/>
      <c r="AG278" s="147">
        <f t="shared" si="1368"/>
        <v>0</v>
      </c>
      <c r="AH278" s="147"/>
      <c r="AI278" s="147">
        <f t="shared" si="1369"/>
        <v>3</v>
      </c>
      <c r="AJ278" s="148"/>
      <c r="AK278" s="149"/>
      <c r="AL278" s="147"/>
      <c r="AM278" s="147" t="str">
        <f t="shared" si="1370"/>
        <v/>
      </c>
      <c r="AN278" s="147"/>
      <c r="AO278" s="147" t="str">
        <f t="shared" si="1371"/>
        <v/>
      </c>
      <c r="AP278" s="147"/>
      <c r="AQ278" s="147" t="str">
        <f t="shared" si="1372"/>
        <v/>
      </c>
      <c r="AR278" s="148"/>
      <c r="AS278" s="149"/>
      <c r="AT278" s="147"/>
      <c r="AU278" s="147" t="str">
        <f t="shared" si="1373"/>
        <v/>
      </c>
      <c r="AV278" s="147"/>
      <c r="AW278" s="147" t="str">
        <f t="shared" si="1374"/>
        <v/>
      </c>
      <c r="AX278" s="147"/>
      <c r="AY278" s="147" t="str">
        <f t="shared" si="1375"/>
        <v/>
      </c>
      <c r="AZ278" s="148"/>
      <c r="BA278" s="149"/>
      <c r="BB278" s="147"/>
      <c r="BC278" s="147" t="str">
        <f t="shared" si="1376"/>
        <v/>
      </c>
      <c r="BD278" s="147"/>
      <c r="BE278" s="147" t="str">
        <f t="shared" si="1377"/>
        <v/>
      </c>
      <c r="BF278" s="147"/>
      <c r="BG278" s="147" t="str">
        <f t="shared" si="1378"/>
        <v/>
      </c>
      <c r="BH278" s="148"/>
      <c r="BI278" s="149"/>
      <c r="BJ278" s="145"/>
      <c r="BK278" s="147" t="str">
        <f t="shared" si="1379"/>
        <v/>
      </c>
      <c r="BL278" s="147"/>
      <c r="BM278" s="147" t="str">
        <f t="shared" si="1380"/>
        <v/>
      </c>
      <c r="BN278" s="147"/>
      <c r="BO278" s="147" t="str">
        <f t="shared" si="1381"/>
        <v/>
      </c>
      <c r="BP278" s="148"/>
      <c r="BQ278" s="149"/>
      <c r="BR278" s="145"/>
      <c r="BS278" s="147" t="str">
        <f t="shared" si="1285"/>
        <v/>
      </c>
      <c r="BT278" s="147"/>
      <c r="BU278" s="147" t="str">
        <f t="shared" si="1286"/>
        <v/>
      </c>
      <c r="BV278" s="147"/>
      <c r="BW278" s="147" t="str">
        <f t="shared" si="1287"/>
        <v/>
      </c>
      <c r="BX278" s="148"/>
      <c r="BY278" s="149"/>
      <c r="BZ278" s="150"/>
      <c r="CA278" s="147" t="str">
        <f t="shared" si="1288"/>
        <v/>
      </c>
      <c r="CB278" s="147"/>
      <c r="CC278" s="147" t="str">
        <f t="shared" si="1289"/>
        <v/>
      </c>
      <c r="CD278" s="147"/>
      <c r="CE278" s="147" t="str">
        <f t="shared" si="1290"/>
        <v/>
      </c>
      <c r="CF278" s="148"/>
      <c r="CG278" s="144"/>
      <c r="CH278" s="144"/>
      <c r="CI278" s="147" t="str">
        <f t="shared" si="1291"/>
        <v/>
      </c>
      <c r="CJ278" s="147"/>
      <c r="CK278" s="147" t="str">
        <f t="shared" si="1292"/>
        <v/>
      </c>
      <c r="CL278" s="147"/>
      <c r="CM278" s="147" t="str">
        <f t="shared" si="1293"/>
        <v/>
      </c>
      <c r="CN278" s="148"/>
      <c r="CO278" s="144"/>
      <c r="CP278" s="144"/>
      <c r="CQ278" s="144"/>
      <c r="DR278" s="142"/>
    </row>
    <row r="279" spans="1:137" s="144" customFormat="1" ht="33.75" customHeight="1" x14ac:dyDescent="0.25">
      <c r="B279" s="114" t="s">
        <v>64</v>
      </c>
      <c r="C279" s="252" t="s">
        <v>439</v>
      </c>
      <c r="D279" s="184" t="s">
        <v>458</v>
      </c>
      <c r="E279" s="114"/>
      <c r="F279" s="114">
        <v>0.1</v>
      </c>
      <c r="G279" s="114">
        <f t="shared" si="1361"/>
        <v>4</v>
      </c>
      <c r="H279" s="274" t="s">
        <v>96</v>
      </c>
      <c r="I279" s="275" t="s">
        <v>462</v>
      </c>
      <c r="J279" s="142">
        <v>117</v>
      </c>
      <c r="K279" s="142">
        <f>IF(J279&lt;&gt;"",MAX(K$1:K278)+1,"")</f>
        <v>231</v>
      </c>
      <c r="L279" s="336" t="s">
        <v>521</v>
      </c>
      <c r="M279" s="337">
        <v>1</v>
      </c>
      <c r="N279" s="338" t="s">
        <v>0</v>
      </c>
      <c r="O279" s="354"/>
      <c r="P279" s="340" t="str">
        <f t="shared" si="1261"/>
        <v/>
      </c>
      <c r="Q279" s="336" t="s">
        <v>522</v>
      </c>
      <c r="R279" s="348" t="s">
        <v>67</v>
      </c>
      <c r="U279" s="145">
        <f t="shared" si="1362"/>
        <v>1</v>
      </c>
      <c r="V279" s="145">
        <f t="shared" si="1363"/>
        <v>1</v>
      </c>
      <c r="W279" s="145">
        <f t="shared" si="1364"/>
        <v>1</v>
      </c>
      <c r="X279" s="145"/>
      <c r="Y279" s="145">
        <f t="shared" si="1365"/>
        <v>0</v>
      </c>
      <c r="Z279" s="145"/>
      <c r="AA279" s="145">
        <f t="shared" si="1366"/>
        <v>1</v>
      </c>
      <c r="AB279" s="145"/>
      <c r="AC279" s="146"/>
      <c r="AD279" s="146"/>
      <c r="AE279" s="147" t="str">
        <f t="shared" si="1367"/>
        <v/>
      </c>
      <c r="AF279" s="147"/>
      <c r="AG279" s="147" t="str">
        <f t="shared" si="1368"/>
        <v/>
      </c>
      <c r="AH279" s="147"/>
      <c r="AI279" s="147" t="str">
        <f t="shared" si="1369"/>
        <v/>
      </c>
      <c r="AJ279" s="148"/>
      <c r="AK279" s="149"/>
      <c r="AL279" s="147"/>
      <c r="AM279" s="147" t="str">
        <f t="shared" si="1370"/>
        <v/>
      </c>
      <c r="AN279" s="147"/>
      <c r="AO279" s="147" t="str">
        <f t="shared" si="1371"/>
        <v/>
      </c>
      <c r="AP279" s="147"/>
      <c r="AQ279" s="147" t="str">
        <f t="shared" si="1372"/>
        <v/>
      </c>
      <c r="AR279" s="148"/>
      <c r="AS279" s="149"/>
      <c r="AT279" s="147"/>
      <c r="AU279" s="147" t="str">
        <f t="shared" si="1373"/>
        <v/>
      </c>
      <c r="AV279" s="147"/>
      <c r="AW279" s="147" t="str">
        <f t="shared" si="1374"/>
        <v/>
      </c>
      <c r="AX279" s="147"/>
      <c r="AY279" s="147" t="str">
        <f t="shared" si="1375"/>
        <v/>
      </c>
      <c r="AZ279" s="148"/>
      <c r="BA279" s="149"/>
      <c r="BB279" s="147"/>
      <c r="BC279" s="147">
        <f t="shared" si="1376"/>
        <v>1</v>
      </c>
      <c r="BD279" s="147"/>
      <c r="BE279" s="147">
        <f t="shared" si="1377"/>
        <v>0</v>
      </c>
      <c r="BF279" s="147"/>
      <c r="BG279" s="147">
        <f t="shared" si="1378"/>
        <v>1</v>
      </c>
      <c r="BH279" s="148"/>
      <c r="BI279" s="149"/>
      <c r="BJ279" s="145"/>
      <c r="BK279" s="147" t="str">
        <f t="shared" si="1379"/>
        <v/>
      </c>
      <c r="BL279" s="147"/>
      <c r="BM279" s="147" t="str">
        <f t="shared" si="1380"/>
        <v/>
      </c>
      <c r="BN279" s="147"/>
      <c r="BO279" s="147" t="str">
        <f t="shared" si="1381"/>
        <v/>
      </c>
      <c r="BP279" s="148"/>
      <c r="BQ279" s="149"/>
      <c r="BR279" s="145"/>
      <c r="BS279" s="147" t="str">
        <f t="shared" si="1285"/>
        <v/>
      </c>
      <c r="BT279" s="147"/>
      <c r="BU279" s="147" t="str">
        <f t="shared" si="1286"/>
        <v/>
      </c>
      <c r="BV279" s="147"/>
      <c r="BW279" s="147" t="str">
        <f t="shared" si="1287"/>
        <v/>
      </c>
      <c r="BX279" s="148"/>
      <c r="BY279" s="149"/>
      <c r="BZ279" s="150"/>
      <c r="CA279" s="147" t="str">
        <f t="shared" si="1288"/>
        <v/>
      </c>
      <c r="CB279" s="147"/>
      <c r="CC279" s="147" t="str">
        <f t="shared" si="1289"/>
        <v/>
      </c>
      <c r="CD279" s="147"/>
      <c r="CE279" s="147" t="str">
        <f t="shared" si="1290"/>
        <v/>
      </c>
      <c r="CF279" s="148"/>
      <c r="CI279" s="147" t="str">
        <f t="shared" si="1291"/>
        <v/>
      </c>
      <c r="CJ279" s="147"/>
      <c r="CK279" s="147" t="str">
        <f t="shared" si="1292"/>
        <v/>
      </c>
      <c r="CL279" s="147"/>
      <c r="CM279" s="147" t="str">
        <f t="shared" si="1293"/>
        <v/>
      </c>
      <c r="CN279" s="148"/>
      <c r="EF279" s="264" t="s">
        <v>501</v>
      </c>
      <c r="EG279" s="264" t="str">
        <f t="shared" si="1304"/>
        <v>Dans le cadre de démarches territoriales uniquement
Constat visuel
R</v>
      </c>
    </row>
    <row r="280" spans="1:137" s="283" customFormat="1" ht="33" customHeight="1" x14ac:dyDescent="0.2">
      <c r="C280" s="262">
        <f>$L$441</f>
        <v>0</v>
      </c>
      <c r="D280" s="284"/>
      <c r="E280" s="114" t="s">
        <v>68</v>
      </c>
      <c r="F280" s="114" t="e">
        <v>#N/A</v>
      </c>
      <c r="G280" s="114"/>
      <c r="H280" s="262"/>
      <c r="I280" s="285"/>
      <c r="J280" s="285"/>
      <c r="K280" s="142" t="str">
        <f>IF(J280&lt;&gt;"",MAX(K$1:K279)+1,"")</f>
        <v/>
      </c>
      <c r="L280" s="410" t="s">
        <v>572</v>
      </c>
      <c r="M280" s="411" t="s">
        <v>28</v>
      </c>
      <c r="N280" s="412" t="s">
        <v>29</v>
      </c>
      <c r="O280" s="415" t="s">
        <v>30</v>
      </c>
      <c r="P280" s="416" t="str">
        <f t="shared" si="1261"/>
        <v/>
      </c>
      <c r="Q280" s="414" t="s">
        <v>31</v>
      </c>
      <c r="R280" s="408" t="s">
        <v>487</v>
      </c>
      <c r="S280" s="285"/>
      <c r="T280" s="285"/>
      <c r="U280" s="285"/>
      <c r="X280" s="145">
        <f>SUM(W259:W279)</f>
        <v>30</v>
      </c>
      <c r="Y280" s="145"/>
      <c r="Z280" s="145">
        <f>SUM(Y259:Y279)</f>
        <v>0</v>
      </c>
      <c r="AA280" s="145"/>
      <c r="AB280" s="145">
        <f>SUM(AA259:AA279)</f>
        <v>30</v>
      </c>
      <c r="AC280" s="146">
        <f>X280/AB280</f>
        <v>1</v>
      </c>
    </row>
    <row r="281" spans="1:137" s="144" customFormat="1" ht="62.25" customHeight="1" x14ac:dyDescent="0.2">
      <c r="A281" s="286"/>
      <c r="B281" s="286" t="s">
        <v>55</v>
      </c>
      <c r="C281" s="262" t="s">
        <v>536</v>
      </c>
      <c r="D281" s="252" t="s">
        <v>569</v>
      </c>
      <c r="E281" s="114" t="s">
        <v>68</v>
      </c>
      <c r="F281" s="114">
        <v>0.2</v>
      </c>
      <c r="G281" s="114">
        <f t="shared" ref="G281:G288" si="1382">IF(H281="Information et Communication",1,IF(H281="Savoir-faire Savoir-être",2,IF(H281="Confort et hygiène",3,IF(H281="Qualité de la prestation",5,IF(H281="Développement Durable",4)))))</f>
        <v>5</v>
      </c>
      <c r="H281" s="267" t="s">
        <v>154</v>
      </c>
      <c r="I281" s="285"/>
      <c r="J281" s="142">
        <v>200</v>
      </c>
      <c r="K281" s="142">
        <f>IF(J281&lt;&gt;"",MAX(K$1:K280)+1,"")</f>
        <v>232</v>
      </c>
      <c r="L281" s="321" t="s">
        <v>523</v>
      </c>
      <c r="M281" s="376">
        <v>1</v>
      </c>
      <c r="N281" s="323" t="str">
        <f>IF('RESULTAT GLOBAL'!I$25="NON","Non Mesuré","OUI")</f>
        <v>OUI</v>
      </c>
      <c r="O281" s="512" t="str">
        <f>IF('RESULTAT GLOBAL'!I$25="NON","Etablissement de moins de 5 employés","")</f>
        <v/>
      </c>
      <c r="P281" s="321" t="str">
        <f t="shared" si="1261"/>
        <v/>
      </c>
      <c r="Q281" s="356" t="s">
        <v>593</v>
      </c>
      <c r="R281" s="342" t="s">
        <v>563</v>
      </c>
      <c r="U281" s="145">
        <f t="shared" ref="U281:U288" si="1383">M281</f>
        <v>1</v>
      </c>
      <c r="V281" s="145">
        <f t="shared" ref="V281:V288" si="1384">IF(N281="OUI",1,IF(N281="NON",0,IF(N281="Non Mesuré","",0)))</f>
        <v>1</v>
      </c>
      <c r="W281" s="145">
        <f t="shared" ref="W281:W288" si="1385">IF(N281&lt;&gt;"Non Mesuré",U281*V281,"")</f>
        <v>1</v>
      </c>
      <c r="X281" s="145"/>
      <c r="Y281" s="145">
        <f t="shared" ref="Y281:Y288" si="1386">IF(N281="Non Mesuré",U281,0)</f>
        <v>0</v>
      </c>
      <c r="Z281" s="145"/>
      <c r="AA281" s="145">
        <f t="shared" ref="AA281:AA288" si="1387">U281-Y281</f>
        <v>1</v>
      </c>
      <c r="AB281" s="145"/>
      <c r="AC281" s="146"/>
      <c r="AD281" s="146"/>
      <c r="AE281" s="147" t="str">
        <f t="shared" ref="AE281:AE288" si="1388">IF(G281=1,W281,"")</f>
        <v/>
      </c>
      <c r="AF281" s="147"/>
      <c r="AG281" s="147" t="str">
        <f t="shared" ref="AG281:AG288" si="1389">IF(G281=1,Y281,"")</f>
        <v/>
      </c>
      <c r="AH281" s="147"/>
      <c r="AI281" s="147" t="str">
        <f t="shared" ref="AI281:AI288" si="1390">IF(G281=1,AA281,"")</f>
        <v/>
      </c>
      <c r="AJ281" s="148"/>
      <c r="AK281" s="149"/>
      <c r="AL281" s="147"/>
      <c r="AM281" s="147" t="str">
        <f t="shared" ref="AM281:AM288" si="1391">IF(G281=2,W281,"")</f>
        <v/>
      </c>
      <c r="AN281" s="147"/>
      <c r="AO281" s="147" t="str">
        <f t="shared" ref="AO281:AO288" si="1392">IF(G281=2,Y281,"")</f>
        <v/>
      </c>
      <c r="AP281" s="147"/>
      <c r="AQ281" s="147" t="str">
        <f t="shared" ref="AQ281:AQ288" si="1393">IF(G281=2,AA281,"")</f>
        <v/>
      </c>
      <c r="AR281" s="148"/>
      <c r="AS281" s="149"/>
      <c r="AT281" s="147"/>
      <c r="AU281" s="147" t="str">
        <f t="shared" ref="AU281:AU288" si="1394">IF(G281=3,W281,"")</f>
        <v/>
      </c>
      <c r="AV281" s="147"/>
      <c r="AW281" s="147" t="str">
        <f t="shared" ref="AW281:AW288" si="1395">IF(G281=3,Y281,"")</f>
        <v/>
      </c>
      <c r="AX281" s="147"/>
      <c r="AY281" s="147" t="str">
        <f t="shared" ref="AY281:AY288" si="1396">IF(G281=3,AA281,"")</f>
        <v/>
      </c>
      <c r="AZ281" s="148"/>
      <c r="BA281" s="149"/>
      <c r="BB281" s="147"/>
      <c r="BC281" s="147" t="str">
        <f t="shared" ref="BC281:BC288" si="1397">IF(G281=4,W281,"")</f>
        <v/>
      </c>
      <c r="BD281" s="147"/>
      <c r="BE281" s="147" t="str">
        <f t="shared" ref="BE281:BE288" si="1398">IF(G281=4,Y281,"")</f>
        <v/>
      </c>
      <c r="BF281" s="147"/>
      <c r="BG281" s="147" t="str">
        <f t="shared" ref="BG281:BG288" si="1399">IF(G281=4,AA281,"")</f>
        <v/>
      </c>
      <c r="BH281" s="148"/>
      <c r="BI281" s="149"/>
      <c r="BJ281" s="145"/>
      <c r="BK281" s="147">
        <f t="shared" ref="BK281:BK288" si="1400">IF(G281=5,W281,"")</f>
        <v>1</v>
      </c>
      <c r="BL281" s="147"/>
      <c r="BM281" s="147">
        <f t="shared" ref="BM281:BM288" si="1401">IF(G281=5,Y281,"")</f>
        <v>0</v>
      </c>
      <c r="BN281" s="147"/>
      <c r="BO281" s="147">
        <f t="shared" ref="BO281:BO288" si="1402">IF(G281=5,AA281,"")</f>
        <v>1</v>
      </c>
      <c r="BP281" s="148"/>
      <c r="BQ281" s="149"/>
      <c r="BR281" s="145"/>
      <c r="BS281" s="147" t="str">
        <f t="shared" ref="BS281:BS288" si="1403">IF(A281=31,W281,"")</f>
        <v/>
      </c>
      <c r="BT281" s="147"/>
      <c r="BU281" s="147" t="str">
        <f t="shared" ref="BU281:BU288" si="1404">IF(A281=31,Y281,"")</f>
        <v/>
      </c>
      <c r="BV281" s="147"/>
      <c r="BW281" s="147" t="str">
        <f t="shared" ref="BW281:BW288" si="1405">IF(A281=31,AA281,"")</f>
        <v/>
      </c>
      <c r="BX281" s="148"/>
      <c r="BY281" s="149"/>
      <c r="BZ281" s="150"/>
      <c r="CA281" s="147" t="str">
        <f t="shared" ref="CA281:CA288" si="1406">IF(A281=32,W281,"")</f>
        <v/>
      </c>
      <c r="CB281" s="147"/>
      <c r="CC281" s="147" t="str">
        <f t="shared" ref="CC281:CC288" si="1407">IF(A281=32,Y281,"")</f>
        <v/>
      </c>
      <c r="CD281" s="147"/>
      <c r="CE281" s="147" t="str">
        <f t="shared" ref="CE281:CE288" si="1408">IF(A281=32,AA281,"")</f>
        <v/>
      </c>
      <c r="CF281" s="148"/>
      <c r="CI281" s="147" t="str">
        <f t="shared" ref="CI281:CI288" si="1409">IF(A281=33,W281,"")</f>
        <v/>
      </c>
      <c r="CJ281" s="147"/>
      <c r="CK281" s="147" t="str">
        <f t="shared" ref="CK281:CK288" si="1410">IF(A281=33,Y281,"")</f>
        <v/>
      </c>
      <c r="CL281" s="147"/>
      <c r="CM281" s="147" t="str">
        <f t="shared" ref="CM281:CM288" si="1411">IF(A281=33,AA281,"")</f>
        <v/>
      </c>
      <c r="CN281" s="148"/>
    </row>
    <row r="282" spans="1:137" s="144" customFormat="1" ht="41.25" customHeight="1" x14ac:dyDescent="0.2">
      <c r="A282" s="286"/>
      <c r="B282" s="261" t="s">
        <v>64</v>
      </c>
      <c r="C282" s="262" t="s">
        <v>536</v>
      </c>
      <c r="D282" s="252" t="s">
        <v>569</v>
      </c>
      <c r="E282" s="114" t="s">
        <v>68</v>
      </c>
      <c r="F282" s="114">
        <v>0.2</v>
      </c>
      <c r="G282" s="114">
        <f t="shared" si="1382"/>
        <v>5</v>
      </c>
      <c r="H282" s="267" t="s">
        <v>154</v>
      </c>
      <c r="I282" s="285"/>
      <c r="J282" s="142">
        <v>200</v>
      </c>
      <c r="K282" s="142">
        <f>IF(J282&lt;&gt;"",MAX(K$1:K281)+1,"")</f>
        <v>233</v>
      </c>
      <c r="L282" s="248" t="s">
        <v>524</v>
      </c>
      <c r="M282" s="249">
        <v>1</v>
      </c>
      <c r="N282" s="250" t="str">
        <f>IF('RESULTAT GLOBAL'!I$25="NON","Non Mesuré","OUI")</f>
        <v>OUI</v>
      </c>
      <c r="O282" s="513" t="str">
        <f>IF('RESULTAT GLOBAL'!I$25="NON","Etablissement de moins de 5 employés","")</f>
        <v/>
      </c>
      <c r="P282" s="248" t="str">
        <f t="shared" si="1261"/>
        <v/>
      </c>
      <c r="Q282" s="287" t="s">
        <v>525</v>
      </c>
      <c r="R282" s="255" t="s">
        <v>263</v>
      </c>
      <c r="U282" s="145">
        <f t="shared" si="1383"/>
        <v>1</v>
      </c>
      <c r="V282" s="145">
        <f t="shared" si="1384"/>
        <v>1</v>
      </c>
      <c r="W282" s="145">
        <f t="shared" si="1385"/>
        <v>1</v>
      </c>
      <c r="X282" s="145"/>
      <c r="Y282" s="145">
        <f t="shared" si="1386"/>
        <v>0</v>
      </c>
      <c r="Z282" s="145"/>
      <c r="AA282" s="145">
        <f t="shared" si="1387"/>
        <v>1</v>
      </c>
      <c r="AB282" s="145"/>
      <c r="AC282" s="146"/>
      <c r="AD282" s="146"/>
      <c r="AE282" s="147" t="str">
        <f t="shared" si="1388"/>
        <v/>
      </c>
      <c r="AF282" s="147"/>
      <c r="AG282" s="147" t="str">
        <f t="shared" si="1389"/>
        <v/>
      </c>
      <c r="AH282" s="147"/>
      <c r="AI282" s="147" t="str">
        <f t="shared" si="1390"/>
        <v/>
      </c>
      <c r="AJ282" s="148"/>
      <c r="AK282" s="149"/>
      <c r="AL282" s="147"/>
      <c r="AM282" s="147" t="str">
        <f t="shared" si="1391"/>
        <v/>
      </c>
      <c r="AN282" s="147"/>
      <c r="AO282" s="147" t="str">
        <f t="shared" si="1392"/>
        <v/>
      </c>
      <c r="AP282" s="147"/>
      <c r="AQ282" s="147" t="str">
        <f t="shared" si="1393"/>
        <v/>
      </c>
      <c r="AR282" s="148"/>
      <c r="AS282" s="149"/>
      <c r="AT282" s="147"/>
      <c r="AU282" s="147" t="str">
        <f t="shared" si="1394"/>
        <v/>
      </c>
      <c r="AV282" s="147"/>
      <c r="AW282" s="147" t="str">
        <f t="shared" si="1395"/>
        <v/>
      </c>
      <c r="AX282" s="147"/>
      <c r="AY282" s="147" t="str">
        <f t="shared" si="1396"/>
        <v/>
      </c>
      <c r="AZ282" s="148"/>
      <c r="BA282" s="149"/>
      <c r="BB282" s="147"/>
      <c r="BC282" s="147" t="str">
        <f t="shared" si="1397"/>
        <v/>
      </c>
      <c r="BD282" s="147"/>
      <c r="BE282" s="147" t="str">
        <f t="shared" si="1398"/>
        <v/>
      </c>
      <c r="BF282" s="147"/>
      <c r="BG282" s="147" t="str">
        <f t="shared" si="1399"/>
        <v/>
      </c>
      <c r="BH282" s="148"/>
      <c r="BI282" s="149"/>
      <c r="BJ282" s="145"/>
      <c r="BK282" s="147">
        <f t="shared" si="1400"/>
        <v>1</v>
      </c>
      <c r="BL282" s="147"/>
      <c r="BM282" s="147">
        <f t="shared" si="1401"/>
        <v>0</v>
      </c>
      <c r="BN282" s="147"/>
      <c r="BO282" s="147">
        <f t="shared" si="1402"/>
        <v>1</v>
      </c>
      <c r="BP282" s="148"/>
      <c r="BQ282" s="149"/>
      <c r="BR282" s="145"/>
      <c r="BS282" s="147" t="str">
        <f t="shared" si="1403"/>
        <v/>
      </c>
      <c r="BT282" s="147"/>
      <c r="BU282" s="147" t="str">
        <f t="shared" si="1404"/>
        <v/>
      </c>
      <c r="BV282" s="147"/>
      <c r="BW282" s="147" t="str">
        <f t="shared" si="1405"/>
        <v/>
      </c>
      <c r="BX282" s="148"/>
      <c r="BY282" s="149"/>
      <c r="BZ282" s="150"/>
      <c r="CA282" s="147" t="str">
        <f t="shared" si="1406"/>
        <v/>
      </c>
      <c r="CB282" s="147"/>
      <c r="CC282" s="147" t="str">
        <f t="shared" si="1407"/>
        <v/>
      </c>
      <c r="CD282" s="147"/>
      <c r="CE282" s="147" t="str">
        <f t="shared" si="1408"/>
        <v/>
      </c>
      <c r="CF282" s="148"/>
      <c r="CI282" s="147" t="str">
        <f t="shared" si="1409"/>
        <v/>
      </c>
      <c r="CJ282" s="147"/>
      <c r="CK282" s="147" t="str">
        <f t="shared" si="1410"/>
        <v/>
      </c>
      <c r="CL282" s="147"/>
      <c r="CM282" s="147" t="str">
        <f t="shared" si="1411"/>
        <v/>
      </c>
      <c r="CN282" s="148"/>
    </row>
    <row r="283" spans="1:137" s="144" customFormat="1" ht="33.75" customHeight="1" x14ac:dyDescent="0.2">
      <c r="A283" s="263"/>
      <c r="B283" s="261" t="s">
        <v>64</v>
      </c>
      <c r="C283" s="262" t="s">
        <v>536</v>
      </c>
      <c r="D283" s="252" t="s">
        <v>569</v>
      </c>
      <c r="E283" s="261" t="s">
        <v>68</v>
      </c>
      <c r="F283" s="114">
        <v>0.2</v>
      </c>
      <c r="G283" s="114">
        <f t="shared" si="1382"/>
        <v>5</v>
      </c>
      <c r="H283" s="267" t="s">
        <v>154</v>
      </c>
      <c r="I283" s="141"/>
      <c r="J283" s="142">
        <v>200</v>
      </c>
      <c r="K283" s="142">
        <f>IF(J283&lt;&gt;"",MAX(K$1:K282)+1,"")</f>
        <v>234</v>
      </c>
      <c r="L283" s="248" t="s">
        <v>564</v>
      </c>
      <c r="M283" s="249">
        <v>1</v>
      </c>
      <c r="N283" s="250" t="str">
        <f>IF('RESULTAT GLOBAL'!I$25="NON","Non Mesuré","OUI")</f>
        <v>OUI</v>
      </c>
      <c r="O283" s="513" t="str">
        <f>IF('RESULTAT GLOBAL'!I$25="NON","Etablissement de moins de 5 employés","")</f>
        <v/>
      </c>
      <c r="P283" s="248"/>
      <c r="Q283" s="287" t="s">
        <v>526</v>
      </c>
      <c r="R283" s="255" t="s">
        <v>263</v>
      </c>
      <c r="U283" s="145">
        <f t="shared" si="1383"/>
        <v>1</v>
      </c>
      <c r="V283" s="145">
        <f t="shared" si="1384"/>
        <v>1</v>
      </c>
      <c r="W283" s="145">
        <f t="shared" si="1385"/>
        <v>1</v>
      </c>
      <c r="X283" s="145"/>
      <c r="Y283" s="145">
        <f t="shared" si="1386"/>
        <v>0</v>
      </c>
      <c r="Z283" s="145"/>
      <c r="AA283" s="145">
        <f t="shared" si="1387"/>
        <v>1</v>
      </c>
      <c r="AB283" s="145"/>
      <c r="AC283" s="146"/>
      <c r="AD283" s="146"/>
      <c r="AE283" s="147" t="str">
        <f t="shared" si="1388"/>
        <v/>
      </c>
      <c r="AF283" s="147"/>
      <c r="AG283" s="147" t="str">
        <f t="shared" si="1389"/>
        <v/>
      </c>
      <c r="AH283" s="147"/>
      <c r="AI283" s="147" t="str">
        <f t="shared" si="1390"/>
        <v/>
      </c>
      <c r="AJ283" s="148"/>
      <c r="AK283" s="149"/>
      <c r="AL283" s="147"/>
      <c r="AM283" s="147" t="str">
        <f t="shared" si="1391"/>
        <v/>
      </c>
      <c r="AN283" s="147"/>
      <c r="AO283" s="147" t="str">
        <f t="shared" si="1392"/>
        <v/>
      </c>
      <c r="AP283" s="147"/>
      <c r="AQ283" s="147" t="str">
        <f t="shared" si="1393"/>
        <v/>
      </c>
      <c r="AR283" s="148"/>
      <c r="AS283" s="149"/>
      <c r="AT283" s="147"/>
      <c r="AU283" s="147" t="str">
        <f t="shared" si="1394"/>
        <v/>
      </c>
      <c r="AV283" s="147"/>
      <c r="AW283" s="147" t="str">
        <f t="shared" si="1395"/>
        <v/>
      </c>
      <c r="AX283" s="147"/>
      <c r="AY283" s="147" t="str">
        <f t="shared" si="1396"/>
        <v/>
      </c>
      <c r="AZ283" s="148"/>
      <c r="BA283" s="149"/>
      <c r="BB283" s="147"/>
      <c r="BC283" s="147" t="str">
        <f t="shared" si="1397"/>
        <v/>
      </c>
      <c r="BD283" s="147"/>
      <c r="BE283" s="147" t="str">
        <f t="shared" si="1398"/>
        <v/>
      </c>
      <c r="BF283" s="147"/>
      <c r="BG283" s="147" t="str">
        <f t="shared" si="1399"/>
        <v/>
      </c>
      <c r="BH283" s="148"/>
      <c r="BI283" s="149"/>
      <c r="BJ283" s="145"/>
      <c r="BK283" s="147">
        <f t="shared" si="1400"/>
        <v>1</v>
      </c>
      <c r="BL283" s="147"/>
      <c r="BM283" s="147">
        <f t="shared" si="1401"/>
        <v>0</v>
      </c>
      <c r="BN283" s="147"/>
      <c r="BO283" s="147">
        <f t="shared" si="1402"/>
        <v>1</v>
      </c>
      <c r="BP283" s="148"/>
      <c r="BQ283" s="149"/>
      <c r="BR283" s="145"/>
      <c r="BS283" s="147" t="str">
        <f t="shared" si="1403"/>
        <v/>
      </c>
      <c r="BT283" s="147"/>
      <c r="BU283" s="147" t="str">
        <f t="shared" si="1404"/>
        <v/>
      </c>
      <c r="BV283" s="147"/>
      <c r="BW283" s="147" t="str">
        <f t="shared" si="1405"/>
        <v/>
      </c>
      <c r="BX283" s="148"/>
      <c r="BY283" s="149"/>
      <c r="BZ283" s="150"/>
      <c r="CA283" s="147" t="str">
        <f t="shared" si="1406"/>
        <v/>
      </c>
      <c r="CB283" s="147"/>
      <c r="CC283" s="147" t="str">
        <f t="shared" si="1407"/>
        <v/>
      </c>
      <c r="CD283" s="147"/>
      <c r="CE283" s="147" t="str">
        <f t="shared" si="1408"/>
        <v/>
      </c>
      <c r="CF283" s="148"/>
      <c r="CI283" s="147" t="str">
        <f t="shared" si="1409"/>
        <v/>
      </c>
      <c r="CJ283" s="147"/>
      <c r="CK283" s="147" t="str">
        <f t="shared" si="1410"/>
        <v/>
      </c>
      <c r="CL283" s="147"/>
      <c r="CM283" s="147" t="str">
        <f t="shared" si="1411"/>
        <v/>
      </c>
      <c r="CN283" s="148"/>
    </row>
    <row r="284" spans="1:137" s="144" customFormat="1" ht="38.25" customHeight="1" x14ac:dyDescent="0.2">
      <c r="A284" s="286"/>
      <c r="B284" s="261" t="s">
        <v>64</v>
      </c>
      <c r="C284" s="262" t="s">
        <v>536</v>
      </c>
      <c r="D284" s="252" t="s">
        <v>569</v>
      </c>
      <c r="E284" s="261" t="s">
        <v>68</v>
      </c>
      <c r="F284" s="114">
        <v>0.2</v>
      </c>
      <c r="G284" s="114">
        <f t="shared" si="1382"/>
        <v>5</v>
      </c>
      <c r="H284" s="267" t="s">
        <v>154</v>
      </c>
      <c r="I284" s="285"/>
      <c r="J284" s="142">
        <v>200</v>
      </c>
      <c r="K284" s="142">
        <f>IF(J284&lt;&gt;"",MAX(K$1:K283)+1,"")</f>
        <v>235</v>
      </c>
      <c r="L284" s="248" t="s">
        <v>527</v>
      </c>
      <c r="M284" s="249">
        <v>1</v>
      </c>
      <c r="N284" s="250" t="str">
        <f>IF('RESULTAT GLOBAL'!I$25="NON","Non Mesuré","OUI")</f>
        <v>OUI</v>
      </c>
      <c r="O284" s="513" t="str">
        <f>IF('RESULTAT GLOBAL'!I$25="NON","Etablissement de moins de 5 employés","")</f>
        <v/>
      </c>
      <c r="P284" s="248"/>
      <c r="Q284" s="287" t="s">
        <v>528</v>
      </c>
      <c r="R284" s="255" t="s">
        <v>263</v>
      </c>
      <c r="U284" s="145">
        <f t="shared" si="1383"/>
        <v>1</v>
      </c>
      <c r="V284" s="145">
        <f t="shared" si="1384"/>
        <v>1</v>
      </c>
      <c r="W284" s="145">
        <f t="shared" si="1385"/>
        <v>1</v>
      </c>
      <c r="X284" s="145"/>
      <c r="Y284" s="145">
        <f t="shared" si="1386"/>
        <v>0</v>
      </c>
      <c r="Z284" s="145"/>
      <c r="AA284" s="145">
        <f t="shared" si="1387"/>
        <v>1</v>
      </c>
      <c r="AB284" s="145"/>
      <c r="AC284" s="146"/>
      <c r="AD284" s="146"/>
      <c r="AE284" s="147" t="str">
        <f t="shared" si="1388"/>
        <v/>
      </c>
      <c r="AF284" s="147"/>
      <c r="AG284" s="147" t="str">
        <f t="shared" si="1389"/>
        <v/>
      </c>
      <c r="AH284" s="147"/>
      <c r="AI284" s="147" t="str">
        <f t="shared" si="1390"/>
        <v/>
      </c>
      <c r="AJ284" s="148"/>
      <c r="AK284" s="149"/>
      <c r="AL284" s="147"/>
      <c r="AM284" s="147" t="str">
        <f t="shared" si="1391"/>
        <v/>
      </c>
      <c r="AN284" s="147"/>
      <c r="AO284" s="147" t="str">
        <f t="shared" si="1392"/>
        <v/>
      </c>
      <c r="AP284" s="147"/>
      <c r="AQ284" s="147" t="str">
        <f t="shared" si="1393"/>
        <v/>
      </c>
      <c r="AR284" s="148"/>
      <c r="AS284" s="149"/>
      <c r="AT284" s="147"/>
      <c r="AU284" s="147" t="str">
        <f t="shared" si="1394"/>
        <v/>
      </c>
      <c r="AV284" s="147"/>
      <c r="AW284" s="147" t="str">
        <f t="shared" si="1395"/>
        <v/>
      </c>
      <c r="AX284" s="147"/>
      <c r="AY284" s="147" t="str">
        <f t="shared" si="1396"/>
        <v/>
      </c>
      <c r="AZ284" s="148"/>
      <c r="BA284" s="149"/>
      <c r="BB284" s="147"/>
      <c r="BC284" s="147" t="str">
        <f t="shared" si="1397"/>
        <v/>
      </c>
      <c r="BD284" s="147"/>
      <c r="BE284" s="147" t="str">
        <f t="shared" si="1398"/>
        <v/>
      </c>
      <c r="BF284" s="147"/>
      <c r="BG284" s="147" t="str">
        <f t="shared" si="1399"/>
        <v/>
      </c>
      <c r="BH284" s="148"/>
      <c r="BI284" s="149"/>
      <c r="BJ284" s="145"/>
      <c r="BK284" s="147">
        <f t="shared" si="1400"/>
        <v>1</v>
      </c>
      <c r="BL284" s="147"/>
      <c r="BM284" s="147">
        <f t="shared" si="1401"/>
        <v>0</v>
      </c>
      <c r="BN284" s="147"/>
      <c r="BO284" s="147">
        <f t="shared" si="1402"/>
        <v>1</v>
      </c>
      <c r="BP284" s="148"/>
      <c r="BQ284" s="149"/>
      <c r="BR284" s="145"/>
      <c r="BS284" s="147" t="str">
        <f t="shared" si="1403"/>
        <v/>
      </c>
      <c r="BT284" s="147"/>
      <c r="BU284" s="147" t="str">
        <f t="shared" si="1404"/>
        <v/>
      </c>
      <c r="BV284" s="147"/>
      <c r="BW284" s="147" t="str">
        <f t="shared" si="1405"/>
        <v/>
      </c>
      <c r="BX284" s="148"/>
      <c r="BY284" s="149"/>
      <c r="BZ284" s="150"/>
      <c r="CA284" s="147" t="str">
        <f t="shared" si="1406"/>
        <v/>
      </c>
      <c r="CB284" s="147"/>
      <c r="CC284" s="147" t="str">
        <f t="shared" si="1407"/>
        <v/>
      </c>
      <c r="CD284" s="147"/>
      <c r="CE284" s="147" t="str">
        <f t="shared" si="1408"/>
        <v/>
      </c>
      <c r="CF284" s="148"/>
      <c r="CI284" s="147" t="str">
        <f t="shared" si="1409"/>
        <v/>
      </c>
      <c r="CJ284" s="147"/>
      <c r="CK284" s="147" t="str">
        <f t="shared" si="1410"/>
        <v/>
      </c>
      <c r="CL284" s="147"/>
      <c r="CM284" s="147" t="str">
        <f t="shared" si="1411"/>
        <v/>
      </c>
      <c r="CN284" s="148"/>
    </row>
    <row r="285" spans="1:137" s="144" customFormat="1" ht="38.25" customHeight="1" x14ac:dyDescent="0.2">
      <c r="A285" s="286"/>
      <c r="B285" s="261" t="s">
        <v>64</v>
      </c>
      <c r="C285" s="262" t="s">
        <v>536</v>
      </c>
      <c r="D285" s="252" t="s">
        <v>569</v>
      </c>
      <c r="E285" s="114" t="s">
        <v>68</v>
      </c>
      <c r="F285" s="114">
        <v>0.2</v>
      </c>
      <c r="G285" s="114">
        <f t="shared" si="1382"/>
        <v>5</v>
      </c>
      <c r="H285" s="267" t="s">
        <v>154</v>
      </c>
      <c r="I285" s="285"/>
      <c r="J285" s="142">
        <v>200</v>
      </c>
      <c r="K285" s="142">
        <f>IF(J285&lt;&gt;"",MAX(K$1:K284)+1,"")</f>
        <v>236</v>
      </c>
      <c r="L285" s="248" t="s">
        <v>529</v>
      </c>
      <c r="M285" s="249">
        <v>1</v>
      </c>
      <c r="N285" s="250" t="str">
        <f>IF('RESULTAT GLOBAL'!I$25="NON","Non Mesuré","OUI")</f>
        <v>OUI</v>
      </c>
      <c r="O285" s="513" t="str">
        <f>IF('RESULTAT GLOBAL'!I$25="NON","Etablissement de moins de 5 employés","")</f>
        <v/>
      </c>
      <c r="P285" s="248" t="str">
        <f>IF(ISERROR(SEARCH("Pas de NM possible",Q285)),"","oui")</f>
        <v/>
      </c>
      <c r="Q285" s="287" t="s">
        <v>530</v>
      </c>
      <c r="R285" s="255" t="s">
        <v>263</v>
      </c>
      <c r="U285" s="145">
        <f t="shared" si="1383"/>
        <v>1</v>
      </c>
      <c r="V285" s="145">
        <f t="shared" si="1384"/>
        <v>1</v>
      </c>
      <c r="W285" s="145">
        <f t="shared" si="1385"/>
        <v>1</v>
      </c>
      <c r="X285" s="145"/>
      <c r="Y285" s="145">
        <f t="shared" si="1386"/>
        <v>0</v>
      </c>
      <c r="Z285" s="145"/>
      <c r="AA285" s="145">
        <f t="shared" si="1387"/>
        <v>1</v>
      </c>
      <c r="AB285" s="145"/>
      <c r="AC285" s="146"/>
      <c r="AD285" s="146"/>
      <c r="AE285" s="147" t="str">
        <f t="shared" si="1388"/>
        <v/>
      </c>
      <c r="AF285" s="147"/>
      <c r="AG285" s="147" t="str">
        <f t="shared" si="1389"/>
        <v/>
      </c>
      <c r="AH285" s="147"/>
      <c r="AI285" s="147" t="str">
        <f t="shared" si="1390"/>
        <v/>
      </c>
      <c r="AJ285" s="148"/>
      <c r="AK285" s="149"/>
      <c r="AL285" s="147"/>
      <c r="AM285" s="147" t="str">
        <f t="shared" si="1391"/>
        <v/>
      </c>
      <c r="AN285" s="147"/>
      <c r="AO285" s="147" t="str">
        <f t="shared" si="1392"/>
        <v/>
      </c>
      <c r="AP285" s="147"/>
      <c r="AQ285" s="147" t="str">
        <f t="shared" si="1393"/>
        <v/>
      </c>
      <c r="AR285" s="148"/>
      <c r="AS285" s="149"/>
      <c r="AT285" s="147"/>
      <c r="AU285" s="147" t="str">
        <f t="shared" si="1394"/>
        <v/>
      </c>
      <c r="AV285" s="147"/>
      <c r="AW285" s="147" t="str">
        <f t="shared" si="1395"/>
        <v/>
      </c>
      <c r="AX285" s="147"/>
      <c r="AY285" s="147" t="str">
        <f t="shared" si="1396"/>
        <v/>
      </c>
      <c r="AZ285" s="148"/>
      <c r="BA285" s="149"/>
      <c r="BB285" s="147"/>
      <c r="BC285" s="147" t="str">
        <f t="shared" si="1397"/>
        <v/>
      </c>
      <c r="BD285" s="147"/>
      <c r="BE285" s="147" t="str">
        <f t="shared" si="1398"/>
        <v/>
      </c>
      <c r="BF285" s="147"/>
      <c r="BG285" s="147" t="str">
        <f t="shared" si="1399"/>
        <v/>
      </c>
      <c r="BH285" s="148"/>
      <c r="BI285" s="149"/>
      <c r="BJ285" s="145"/>
      <c r="BK285" s="147">
        <f t="shared" si="1400"/>
        <v>1</v>
      </c>
      <c r="BL285" s="147"/>
      <c r="BM285" s="147">
        <f t="shared" si="1401"/>
        <v>0</v>
      </c>
      <c r="BN285" s="147"/>
      <c r="BO285" s="147">
        <f t="shared" si="1402"/>
        <v>1</v>
      </c>
      <c r="BP285" s="148"/>
      <c r="BQ285" s="149"/>
      <c r="BR285" s="145"/>
      <c r="BS285" s="147" t="str">
        <f t="shared" si="1403"/>
        <v/>
      </c>
      <c r="BT285" s="147"/>
      <c r="BU285" s="147" t="str">
        <f t="shared" si="1404"/>
        <v/>
      </c>
      <c r="BV285" s="147"/>
      <c r="BW285" s="147" t="str">
        <f t="shared" si="1405"/>
        <v/>
      </c>
      <c r="BX285" s="148"/>
      <c r="BY285" s="149"/>
      <c r="BZ285" s="150"/>
      <c r="CA285" s="147" t="str">
        <f t="shared" si="1406"/>
        <v/>
      </c>
      <c r="CB285" s="147"/>
      <c r="CC285" s="147" t="str">
        <f t="shared" si="1407"/>
        <v/>
      </c>
      <c r="CD285" s="147"/>
      <c r="CE285" s="147" t="str">
        <f t="shared" si="1408"/>
        <v/>
      </c>
      <c r="CF285" s="148"/>
      <c r="CI285" s="147" t="str">
        <f t="shared" si="1409"/>
        <v/>
      </c>
      <c r="CJ285" s="147"/>
      <c r="CK285" s="147" t="str">
        <f t="shared" si="1410"/>
        <v/>
      </c>
      <c r="CL285" s="147"/>
      <c r="CM285" s="147" t="str">
        <f t="shared" si="1411"/>
        <v/>
      </c>
      <c r="CN285" s="148"/>
    </row>
    <row r="286" spans="1:137" s="144" customFormat="1" ht="42.75" customHeight="1" x14ac:dyDescent="0.25">
      <c r="A286" s="187"/>
      <c r="B286" s="114" t="s">
        <v>64</v>
      </c>
      <c r="C286" s="262" t="s">
        <v>536</v>
      </c>
      <c r="D286" s="252" t="s">
        <v>569</v>
      </c>
      <c r="E286" s="114" t="s">
        <v>68</v>
      </c>
      <c r="F286" s="114">
        <v>0.2</v>
      </c>
      <c r="G286" s="114">
        <f t="shared" si="1382"/>
        <v>5</v>
      </c>
      <c r="H286" s="267" t="s">
        <v>154</v>
      </c>
      <c r="I286" s="141" t="s">
        <v>531</v>
      </c>
      <c r="J286" s="142">
        <v>99</v>
      </c>
      <c r="K286" s="142">
        <f>IF(J286&lt;&gt;"",MAX(K$1:K285)+1,"")</f>
        <v>237</v>
      </c>
      <c r="L286" s="254" t="s">
        <v>532</v>
      </c>
      <c r="M286" s="249">
        <v>1</v>
      </c>
      <c r="N286" s="250" t="str">
        <f>IF('RESULTAT GLOBAL'!I$25="NON","Non Mesuré","OUI")</f>
        <v>OUI</v>
      </c>
      <c r="O286" s="513" t="str">
        <f>IF('RESULTAT GLOBAL'!I$25="NON","Etablissement de moins de 5 employés","")</f>
        <v/>
      </c>
      <c r="P286" s="251" t="str">
        <f>IF(ISERROR(SEARCH("Pas de NM possible",Q286)),"","oui")</f>
        <v/>
      </c>
      <c r="Q286" s="287" t="s">
        <v>526</v>
      </c>
      <c r="R286" s="255" t="s">
        <v>67</v>
      </c>
      <c r="U286" s="145">
        <f t="shared" si="1383"/>
        <v>1</v>
      </c>
      <c r="V286" s="145">
        <f t="shared" si="1384"/>
        <v>1</v>
      </c>
      <c r="W286" s="145">
        <f t="shared" si="1385"/>
        <v>1</v>
      </c>
      <c r="X286" s="145"/>
      <c r="Y286" s="145">
        <f t="shared" si="1386"/>
        <v>0</v>
      </c>
      <c r="Z286" s="145"/>
      <c r="AA286" s="145">
        <f t="shared" si="1387"/>
        <v>1</v>
      </c>
      <c r="AB286" s="145"/>
      <c r="AC286" s="146"/>
      <c r="AD286" s="146"/>
      <c r="AE286" s="147" t="str">
        <f t="shared" si="1388"/>
        <v/>
      </c>
      <c r="AF286" s="147"/>
      <c r="AG286" s="147" t="str">
        <f t="shared" si="1389"/>
        <v/>
      </c>
      <c r="AH286" s="147"/>
      <c r="AI286" s="147" t="str">
        <f t="shared" si="1390"/>
        <v/>
      </c>
      <c r="AJ286" s="148"/>
      <c r="AK286" s="149"/>
      <c r="AL286" s="147"/>
      <c r="AM286" s="147" t="str">
        <f t="shared" si="1391"/>
        <v/>
      </c>
      <c r="AN286" s="147"/>
      <c r="AO286" s="147" t="str">
        <f t="shared" si="1392"/>
        <v/>
      </c>
      <c r="AP286" s="147"/>
      <c r="AQ286" s="147" t="str">
        <f t="shared" si="1393"/>
        <v/>
      </c>
      <c r="AR286" s="148"/>
      <c r="AS286" s="149"/>
      <c r="AT286" s="147"/>
      <c r="AU286" s="147" t="str">
        <f t="shared" si="1394"/>
        <v/>
      </c>
      <c r="AV286" s="147"/>
      <c r="AW286" s="147" t="str">
        <f t="shared" si="1395"/>
        <v/>
      </c>
      <c r="AX286" s="147"/>
      <c r="AY286" s="147" t="str">
        <f t="shared" si="1396"/>
        <v/>
      </c>
      <c r="AZ286" s="148"/>
      <c r="BA286" s="149"/>
      <c r="BB286" s="147"/>
      <c r="BC286" s="147" t="str">
        <f t="shared" si="1397"/>
        <v/>
      </c>
      <c r="BD286" s="147"/>
      <c r="BE286" s="147" t="str">
        <f t="shared" si="1398"/>
        <v/>
      </c>
      <c r="BF286" s="147"/>
      <c r="BG286" s="147" t="str">
        <f t="shared" si="1399"/>
        <v/>
      </c>
      <c r="BH286" s="148"/>
      <c r="BI286" s="149"/>
      <c r="BJ286" s="145"/>
      <c r="BK286" s="147">
        <f t="shared" si="1400"/>
        <v>1</v>
      </c>
      <c r="BL286" s="147"/>
      <c r="BM286" s="147">
        <f t="shared" si="1401"/>
        <v>0</v>
      </c>
      <c r="BN286" s="147"/>
      <c r="BO286" s="147">
        <f t="shared" si="1402"/>
        <v>1</v>
      </c>
      <c r="BP286" s="148"/>
      <c r="BQ286" s="149"/>
      <c r="BR286" s="145"/>
      <c r="BS286" s="147" t="str">
        <f t="shared" si="1403"/>
        <v/>
      </c>
      <c r="BT286" s="147"/>
      <c r="BU286" s="147" t="str">
        <f t="shared" si="1404"/>
        <v/>
      </c>
      <c r="BV286" s="147"/>
      <c r="BW286" s="147" t="str">
        <f t="shared" si="1405"/>
        <v/>
      </c>
      <c r="BX286" s="148"/>
      <c r="BY286" s="149"/>
      <c r="BZ286" s="150"/>
      <c r="CA286" s="147" t="str">
        <f t="shared" si="1406"/>
        <v/>
      </c>
      <c r="CB286" s="147"/>
      <c r="CC286" s="147" t="str">
        <f t="shared" si="1407"/>
        <v/>
      </c>
      <c r="CD286" s="147"/>
      <c r="CE286" s="147" t="str">
        <f t="shared" si="1408"/>
        <v/>
      </c>
      <c r="CF286" s="148"/>
      <c r="CI286" s="147" t="str">
        <f t="shared" si="1409"/>
        <v/>
      </c>
      <c r="CJ286" s="147"/>
      <c r="CK286" s="147" t="str">
        <f t="shared" si="1410"/>
        <v/>
      </c>
      <c r="CL286" s="147"/>
      <c r="CM286" s="147" t="str">
        <f t="shared" si="1411"/>
        <v/>
      </c>
      <c r="CN286" s="148"/>
    </row>
    <row r="287" spans="1:137" s="144" customFormat="1" ht="33" customHeight="1" x14ac:dyDescent="0.25">
      <c r="A287" s="187"/>
      <c r="B287" s="114" t="s">
        <v>64</v>
      </c>
      <c r="C287" s="262" t="s">
        <v>536</v>
      </c>
      <c r="D287" s="252" t="s">
        <v>569</v>
      </c>
      <c r="E287" s="114" t="s">
        <v>68</v>
      </c>
      <c r="F287" s="114">
        <v>0.2</v>
      </c>
      <c r="G287" s="114">
        <f t="shared" si="1382"/>
        <v>5</v>
      </c>
      <c r="H287" s="267" t="s">
        <v>154</v>
      </c>
      <c r="I287" s="285"/>
      <c r="J287" s="142">
        <v>200</v>
      </c>
      <c r="K287" s="142">
        <f>IF(J287&lt;&gt;"",MAX(K$1:K286)+1,"")</f>
        <v>238</v>
      </c>
      <c r="L287" s="254" t="s">
        <v>533</v>
      </c>
      <c r="M287" s="288">
        <v>1</v>
      </c>
      <c r="N287" s="250" t="str">
        <f>IF('RESULTAT GLOBAL'!I$25="NON","Non Mesuré","OUI")</f>
        <v>OUI</v>
      </c>
      <c r="O287" s="513" t="str">
        <f>IF('RESULTAT GLOBAL'!I$25="NON","Etablissement de moins de 5 employés","")</f>
        <v/>
      </c>
      <c r="P287" s="251"/>
      <c r="Q287" s="287" t="s">
        <v>526</v>
      </c>
      <c r="R287" s="255" t="s">
        <v>59</v>
      </c>
      <c r="U287" s="145">
        <f t="shared" si="1383"/>
        <v>1</v>
      </c>
      <c r="V287" s="145">
        <f t="shared" si="1384"/>
        <v>1</v>
      </c>
      <c r="W287" s="145">
        <f t="shared" si="1385"/>
        <v>1</v>
      </c>
      <c r="X287" s="145"/>
      <c r="Y287" s="145">
        <f t="shared" si="1386"/>
        <v>0</v>
      </c>
      <c r="Z287" s="145"/>
      <c r="AA287" s="145">
        <f t="shared" si="1387"/>
        <v>1</v>
      </c>
      <c r="AB287" s="145"/>
      <c r="AC287" s="146"/>
      <c r="AD287" s="146"/>
      <c r="AE287" s="147" t="str">
        <f t="shared" si="1388"/>
        <v/>
      </c>
      <c r="AF287" s="147"/>
      <c r="AG287" s="147" t="str">
        <f t="shared" si="1389"/>
        <v/>
      </c>
      <c r="AH287" s="147"/>
      <c r="AI287" s="147" t="str">
        <f t="shared" si="1390"/>
        <v/>
      </c>
      <c r="AJ287" s="148"/>
      <c r="AK287" s="149"/>
      <c r="AL287" s="147"/>
      <c r="AM287" s="147" t="str">
        <f t="shared" si="1391"/>
        <v/>
      </c>
      <c r="AN287" s="147"/>
      <c r="AO287" s="147" t="str">
        <f t="shared" si="1392"/>
        <v/>
      </c>
      <c r="AP287" s="147"/>
      <c r="AQ287" s="147" t="str">
        <f t="shared" si="1393"/>
        <v/>
      </c>
      <c r="AR287" s="148"/>
      <c r="AS287" s="149"/>
      <c r="AT287" s="147"/>
      <c r="AU287" s="147" t="str">
        <f t="shared" si="1394"/>
        <v/>
      </c>
      <c r="AV287" s="147"/>
      <c r="AW287" s="147" t="str">
        <f t="shared" si="1395"/>
        <v/>
      </c>
      <c r="AX287" s="147"/>
      <c r="AY287" s="147" t="str">
        <f t="shared" si="1396"/>
        <v/>
      </c>
      <c r="AZ287" s="148"/>
      <c r="BA287" s="149"/>
      <c r="BB287" s="147"/>
      <c r="BC287" s="147" t="str">
        <f t="shared" si="1397"/>
        <v/>
      </c>
      <c r="BD287" s="147"/>
      <c r="BE287" s="147" t="str">
        <f t="shared" si="1398"/>
        <v/>
      </c>
      <c r="BF287" s="147"/>
      <c r="BG287" s="147" t="str">
        <f t="shared" si="1399"/>
        <v/>
      </c>
      <c r="BH287" s="148"/>
      <c r="BI287" s="149"/>
      <c r="BJ287" s="145"/>
      <c r="BK287" s="147">
        <f t="shared" si="1400"/>
        <v>1</v>
      </c>
      <c r="BL287" s="147"/>
      <c r="BM287" s="147">
        <f t="shared" si="1401"/>
        <v>0</v>
      </c>
      <c r="BN287" s="147"/>
      <c r="BO287" s="147">
        <f t="shared" si="1402"/>
        <v>1</v>
      </c>
      <c r="BP287" s="148"/>
      <c r="BQ287" s="149"/>
      <c r="BR287" s="145"/>
      <c r="BS287" s="147" t="str">
        <f t="shared" si="1403"/>
        <v/>
      </c>
      <c r="BT287" s="147"/>
      <c r="BU287" s="147" t="str">
        <f t="shared" si="1404"/>
        <v/>
      </c>
      <c r="BV287" s="147"/>
      <c r="BW287" s="147" t="str">
        <f t="shared" si="1405"/>
        <v/>
      </c>
      <c r="BX287" s="148"/>
      <c r="BY287" s="149"/>
      <c r="BZ287" s="150"/>
      <c r="CA287" s="147" t="str">
        <f t="shared" si="1406"/>
        <v/>
      </c>
      <c r="CB287" s="147"/>
      <c r="CC287" s="147" t="str">
        <f t="shared" si="1407"/>
        <v/>
      </c>
      <c r="CD287" s="147"/>
      <c r="CE287" s="147" t="str">
        <f t="shared" si="1408"/>
        <v/>
      </c>
      <c r="CF287" s="148"/>
      <c r="CI287" s="147" t="str">
        <f t="shared" si="1409"/>
        <v/>
      </c>
      <c r="CJ287" s="147"/>
      <c r="CK287" s="147" t="str">
        <f t="shared" si="1410"/>
        <v/>
      </c>
      <c r="CL287" s="147"/>
      <c r="CM287" s="147" t="str">
        <f t="shared" si="1411"/>
        <v/>
      </c>
      <c r="CN287" s="148"/>
    </row>
    <row r="288" spans="1:137" s="144" customFormat="1" ht="38.25" customHeight="1" x14ac:dyDescent="0.25">
      <c r="A288" s="187"/>
      <c r="B288" s="114" t="s">
        <v>64</v>
      </c>
      <c r="C288" s="262" t="s">
        <v>536</v>
      </c>
      <c r="D288" s="252" t="s">
        <v>569</v>
      </c>
      <c r="E288" s="114" t="s">
        <v>68</v>
      </c>
      <c r="F288" s="114">
        <v>0.2</v>
      </c>
      <c r="G288" s="114">
        <f t="shared" si="1382"/>
        <v>5</v>
      </c>
      <c r="H288" s="267" t="s">
        <v>154</v>
      </c>
      <c r="I288" s="285"/>
      <c r="J288" s="142">
        <v>200</v>
      </c>
      <c r="K288" s="142">
        <f>IF(J288&lt;&gt;"",MAX(K$1:K287)+1,"")</f>
        <v>239</v>
      </c>
      <c r="L288" s="377" t="s">
        <v>534</v>
      </c>
      <c r="M288" s="378">
        <v>1</v>
      </c>
      <c r="N288" s="338" t="str">
        <f>IF('RESULTAT GLOBAL'!I$25="NON","Non Mesuré","OUI")</f>
        <v>OUI</v>
      </c>
      <c r="O288" s="514" t="str">
        <f>IF('RESULTAT GLOBAL'!I$25="NON","Etablissement de moins de 5 employés","")</f>
        <v/>
      </c>
      <c r="P288" s="351"/>
      <c r="Q288" s="358" t="s">
        <v>535</v>
      </c>
      <c r="R288" s="348" t="s">
        <v>59</v>
      </c>
      <c r="U288" s="145">
        <f t="shared" si="1383"/>
        <v>1</v>
      </c>
      <c r="V288" s="145">
        <f t="shared" si="1384"/>
        <v>1</v>
      </c>
      <c r="W288" s="145">
        <f t="shared" si="1385"/>
        <v>1</v>
      </c>
      <c r="X288" s="145"/>
      <c r="Y288" s="145">
        <f t="shared" si="1386"/>
        <v>0</v>
      </c>
      <c r="Z288" s="145"/>
      <c r="AA288" s="145">
        <f t="shared" si="1387"/>
        <v>1</v>
      </c>
      <c r="AB288" s="145"/>
      <c r="AC288" s="146"/>
      <c r="AD288" s="146"/>
      <c r="AE288" s="147" t="str">
        <f t="shared" si="1388"/>
        <v/>
      </c>
      <c r="AF288" s="147"/>
      <c r="AG288" s="147" t="str">
        <f t="shared" si="1389"/>
        <v/>
      </c>
      <c r="AH288" s="147"/>
      <c r="AI288" s="147" t="str">
        <f t="shared" si="1390"/>
        <v/>
      </c>
      <c r="AJ288" s="148"/>
      <c r="AK288" s="149"/>
      <c r="AL288" s="147"/>
      <c r="AM288" s="147" t="str">
        <f t="shared" si="1391"/>
        <v/>
      </c>
      <c r="AN288" s="147"/>
      <c r="AO288" s="147" t="str">
        <f t="shared" si="1392"/>
        <v/>
      </c>
      <c r="AP288" s="147"/>
      <c r="AQ288" s="147" t="str">
        <f t="shared" si="1393"/>
        <v/>
      </c>
      <c r="AR288" s="148"/>
      <c r="AS288" s="149"/>
      <c r="AT288" s="147"/>
      <c r="AU288" s="147" t="str">
        <f t="shared" si="1394"/>
        <v/>
      </c>
      <c r="AV288" s="147"/>
      <c r="AW288" s="147" t="str">
        <f t="shared" si="1395"/>
        <v/>
      </c>
      <c r="AX288" s="147"/>
      <c r="AY288" s="147" t="str">
        <f t="shared" si="1396"/>
        <v/>
      </c>
      <c r="AZ288" s="148"/>
      <c r="BA288" s="149"/>
      <c r="BB288" s="147"/>
      <c r="BC288" s="147" t="str">
        <f t="shared" si="1397"/>
        <v/>
      </c>
      <c r="BD288" s="147"/>
      <c r="BE288" s="147" t="str">
        <f t="shared" si="1398"/>
        <v/>
      </c>
      <c r="BF288" s="147"/>
      <c r="BG288" s="147" t="str">
        <f t="shared" si="1399"/>
        <v/>
      </c>
      <c r="BH288" s="148"/>
      <c r="BI288" s="149"/>
      <c r="BJ288" s="145"/>
      <c r="BK288" s="147">
        <f t="shared" si="1400"/>
        <v>1</v>
      </c>
      <c r="BL288" s="147"/>
      <c r="BM288" s="147">
        <f t="shared" si="1401"/>
        <v>0</v>
      </c>
      <c r="BN288" s="147"/>
      <c r="BO288" s="147">
        <f t="shared" si="1402"/>
        <v>1</v>
      </c>
      <c r="BP288" s="148"/>
      <c r="BQ288" s="149"/>
      <c r="BR288" s="145"/>
      <c r="BS288" s="147" t="str">
        <f t="shared" si="1403"/>
        <v/>
      </c>
      <c r="BT288" s="147"/>
      <c r="BU288" s="147" t="str">
        <f t="shared" si="1404"/>
        <v/>
      </c>
      <c r="BV288" s="147"/>
      <c r="BW288" s="147" t="str">
        <f t="shared" si="1405"/>
        <v/>
      </c>
      <c r="BX288" s="148"/>
      <c r="BY288" s="149"/>
      <c r="BZ288" s="150"/>
      <c r="CA288" s="147" t="str">
        <f t="shared" si="1406"/>
        <v/>
      </c>
      <c r="CB288" s="147"/>
      <c r="CC288" s="147" t="str">
        <f t="shared" si="1407"/>
        <v/>
      </c>
      <c r="CD288" s="147"/>
      <c r="CE288" s="147" t="str">
        <f t="shared" si="1408"/>
        <v/>
      </c>
      <c r="CF288" s="148"/>
      <c r="CI288" s="147" t="str">
        <f t="shared" si="1409"/>
        <v/>
      </c>
      <c r="CJ288" s="147"/>
      <c r="CK288" s="147" t="str">
        <f t="shared" si="1410"/>
        <v/>
      </c>
      <c r="CL288" s="147"/>
      <c r="CM288" s="147" t="str">
        <f t="shared" si="1411"/>
        <v/>
      </c>
      <c r="CN288" s="148"/>
    </row>
    <row r="289" spans="1:95" s="144" customFormat="1" x14ac:dyDescent="0.2">
      <c r="A289" s="139"/>
      <c r="B289" s="139"/>
      <c r="C289" s="111"/>
      <c r="D289" s="111"/>
      <c r="E289" s="139"/>
      <c r="F289" s="139"/>
      <c r="G289" s="139"/>
      <c r="H289" s="187"/>
      <c r="I289" s="202"/>
      <c r="J289" s="114"/>
      <c r="K289" s="114"/>
      <c r="M289" s="114"/>
      <c r="N289" s="242"/>
      <c r="O289" s="304"/>
      <c r="P289" s="203"/>
      <c r="R289" s="204"/>
      <c r="X289" s="145">
        <f>SUM(W281:W288)</f>
        <v>8</v>
      </c>
      <c r="Y289" s="145"/>
      <c r="Z289" s="145">
        <f>SUM(Y281:Y288)</f>
        <v>0</v>
      </c>
      <c r="AA289" s="145"/>
      <c r="AB289" s="145">
        <f>SUM(AA281:AA288)</f>
        <v>8</v>
      </c>
      <c r="AC289" s="146">
        <f>IF(SUM(W281:W288)=0,"NM",X289/AB289)</f>
        <v>1</v>
      </c>
    </row>
    <row r="290" spans="1:95" s="144" customFormat="1" x14ac:dyDescent="0.2">
      <c r="A290" s="139"/>
      <c r="B290" s="139"/>
      <c r="C290" s="111"/>
      <c r="D290" s="111"/>
      <c r="E290" s="139"/>
      <c r="F290" s="139"/>
      <c r="G290" s="139"/>
      <c r="H290" s="187"/>
      <c r="I290" s="202"/>
      <c r="J290" s="114"/>
      <c r="K290" s="114"/>
      <c r="M290" s="114"/>
      <c r="N290" s="242"/>
      <c r="O290" s="304"/>
      <c r="P290" s="203"/>
      <c r="R290" s="204"/>
    </row>
    <row r="291" spans="1:95" s="144" customFormat="1" x14ac:dyDescent="0.25">
      <c r="A291" s="139"/>
      <c r="B291" s="139"/>
      <c r="C291" s="111"/>
      <c r="D291" s="111"/>
      <c r="E291" s="139"/>
      <c r="F291" s="139"/>
      <c r="G291" s="139"/>
      <c r="H291" s="187"/>
      <c r="I291" s="202"/>
      <c r="J291" s="114"/>
      <c r="K291" s="114"/>
      <c r="M291" s="114"/>
      <c r="N291" s="242" t="s">
        <v>0</v>
      </c>
      <c r="O291" s="304"/>
      <c r="P291" s="203"/>
      <c r="R291" s="204"/>
      <c r="U291" s="524" t="s">
        <v>472</v>
      </c>
      <c r="V291" s="524"/>
      <c r="W291" s="524"/>
      <c r="X291" s="524"/>
      <c r="Y291" s="524"/>
      <c r="Z291" s="524"/>
      <c r="AA291" s="524"/>
      <c r="AB291" s="524"/>
      <c r="AC291" s="524"/>
      <c r="AD291" s="119"/>
      <c r="AE291" s="119"/>
      <c r="AF291" s="119"/>
      <c r="AG291" s="119"/>
      <c r="AH291" s="205" t="s">
        <v>47</v>
      </c>
      <c r="AI291" s="119"/>
      <c r="AJ291" s="119"/>
      <c r="AK291" s="119"/>
      <c r="AL291" s="119"/>
      <c r="AM291" s="119"/>
      <c r="AN291" s="119"/>
      <c r="AO291" s="119"/>
      <c r="AP291" s="205" t="s">
        <v>48</v>
      </c>
      <c r="AQ291" s="119"/>
      <c r="AR291" s="119"/>
      <c r="AS291" s="119"/>
      <c r="AT291" s="119"/>
      <c r="AU291" s="119"/>
      <c r="AV291" s="119"/>
      <c r="AW291" s="119"/>
      <c r="AX291" s="205" t="s">
        <v>49</v>
      </c>
      <c r="AY291" s="119"/>
      <c r="AZ291" s="119"/>
      <c r="BA291" s="119"/>
      <c r="BB291" s="119"/>
      <c r="BC291" s="119"/>
      <c r="BD291" s="119"/>
      <c r="BE291" s="119"/>
      <c r="BF291" s="205" t="s">
        <v>50</v>
      </c>
      <c r="BG291" s="119"/>
      <c r="BH291" s="119"/>
      <c r="BI291" s="119"/>
      <c r="BJ291" s="119"/>
      <c r="BK291" s="119"/>
      <c r="BL291" s="119"/>
      <c r="BM291" s="119"/>
      <c r="BN291" s="205" t="s">
        <v>51</v>
      </c>
      <c r="BO291" s="119"/>
      <c r="BP291" s="119"/>
      <c r="BQ291" s="119"/>
      <c r="BR291" s="145"/>
      <c r="BS291" s="119"/>
      <c r="BT291" s="119"/>
      <c r="BU291" s="119"/>
      <c r="BV291" s="205" t="s">
        <v>52</v>
      </c>
      <c r="BW291" s="119"/>
      <c r="BX291" s="119"/>
      <c r="BY291" s="119"/>
      <c r="BZ291" s="150"/>
      <c r="CA291" s="119"/>
      <c r="CB291" s="119"/>
      <c r="CC291" s="119"/>
      <c r="CD291" s="205" t="s">
        <v>53</v>
      </c>
      <c r="CE291" s="119"/>
      <c r="CF291" s="119"/>
      <c r="CG291" s="119"/>
      <c r="CI291" s="119"/>
      <c r="CJ291" s="119"/>
      <c r="CK291" s="119"/>
      <c r="CL291" s="205" t="s">
        <v>54</v>
      </c>
      <c r="CM291" s="119"/>
      <c r="CN291" s="119"/>
      <c r="CO291" s="119"/>
    </row>
    <row r="292" spans="1:95" s="144" customFormat="1" ht="18" x14ac:dyDescent="0.15">
      <c r="A292" s="139"/>
      <c r="B292" s="139"/>
      <c r="C292" s="111"/>
      <c r="D292" s="111"/>
      <c r="E292" s="139"/>
      <c r="F292" s="139"/>
      <c r="G292" s="139"/>
      <c r="H292" s="187"/>
      <c r="I292" s="202"/>
      <c r="J292" s="114"/>
      <c r="K292" s="114"/>
      <c r="M292" s="114"/>
      <c r="N292" s="242" t="s">
        <v>1</v>
      </c>
      <c r="O292" s="304"/>
      <c r="P292" s="203"/>
      <c r="R292" s="204"/>
      <c r="U292" s="165" t="s">
        <v>32</v>
      </c>
      <c r="V292" s="165" t="s">
        <v>33</v>
      </c>
      <c r="W292" s="165" t="s">
        <v>34</v>
      </c>
      <c r="X292" s="177" t="s">
        <v>35</v>
      </c>
      <c r="Y292" s="165" t="s">
        <v>36</v>
      </c>
      <c r="Z292" s="165" t="s">
        <v>37</v>
      </c>
      <c r="AA292" s="165" t="s">
        <v>38</v>
      </c>
      <c r="AB292" s="165" t="s">
        <v>39</v>
      </c>
      <c r="AC292" s="130" t="s">
        <v>40</v>
      </c>
      <c r="AD292" s="130"/>
      <c r="AE292" s="165" t="s">
        <v>41</v>
      </c>
      <c r="AF292" s="165" t="s">
        <v>42</v>
      </c>
      <c r="AG292" s="165" t="s">
        <v>36</v>
      </c>
      <c r="AH292" s="165" t="s">
        <v>37</v>
      </c>
      <c r="AI292" s="165" t="s">
        <v>38</v>
      </c>
      <c r="AJ292" s="290" t="s">
        <v>43</v>
      </c>
      <c r="AK292" s="206" t="s">
        <v>40</v>
      </c>
      <c r="AL292" s="130"/>
      <c r="AM292" s="165" t="s">
        <v>41</v>
      </c>
      <c r="AN292" s="165" t="s">
        <v>44</v>
      </c>
      <c r="AO292" s="165" t="s">
        <v>36</v>
      </c>
      <c r="AP292" s="165" t="s">
        <v>37</v>
      </c>
      <c r="AQ292" s="165" t="s">
        <v>38</v>
      </c>
      <c r="AR292" s="130" t="s">
        <v>39</v>
      </c>
      <c r="AS292" s="206" t="s">
        <v>40</v>
      </c>
      <c r="AT292" s="130"/>
      <c r="AU292" s="130" t="s">
        <v>41</v>
      </c>
      <c r="AV292" s="165" t="s">
        <v>44</v>
      </c>
      <c r="AW292" s="165" t="s">
        <v>36</v>
      </c>
      <c r="AX292" s="165" t="s">
        <v>37</v>
      </c>
      <c r="AY292" s="165" t="s">
        <v>38</v>
      </c>
      <c r="AZ292" s="130" t="s">
        <v>39</v>
      </c>
      <c r="BA292" s="206" t="s">
        <v>40</v>
      </c>
      <c r="BB292" s="130"/>
      <c r="BC292" s="130" t="s">
        <v>41</v>
      </c>
      <c r="BD292" s="165" t="s">
        <v>44</v>
      </c>
      <c r="BE292" s="165" t="s">
        <v>36</v>
      </c>
      <c r="BF292" s="165" t="s">
        <v>37</v>
      </c>
      <c r="BG292" s="165" t="s">
        <v>38</v>
      </c>
      <c r="BH292" s="130" t="s">
        <v>39</v>
      </c>
      <c r="BI292" s="206" t="s">
        <v>40</v>
      </c>
      <c r="BJ292" s="165"/>
      <c r="BK292" s="130" t="s">
        <v>41</v>
      </c>
      <c r="BL292" s="165" t="s">
        <v>44</v>
      </c>
      <c r="BM292" s="165" t="s">
        <v>36</v>
      </c>
      <c r="BN292" s="165" t="s">
        <v>37</v>
      </c>
      <c r="BO292" s="165" t="s">
        <v>38</v>
      </c>
      <c r="BP292" s="130" t="s">
        <v>39</v>
      </c>
      <c r="BQ292" s="206" t="s">
        <v>40</v>
      </c>
      <c r="BR292" s="145"/>
      <c r="BS292" s="130" t="s">
        <v>41</v>
      </c>
      <c r="BT292" s="165" t="s">
        <v>44</v>
      </c>
      <c r="BU292" s="165" t="s">
        <v>36</v>
      </c>
      <c r="BV292" s="165" t="s">
        <v>37</v>
      </c>
      <c r="BW292" s="165" t="s">
        <v>38</v>
      </c>
      <c r="BX292" s="130" t="s">
        <v>39</v>
      </c>
      <c r="BY292" s="206" t="s">
        <v>40</v>
      </c>
      <c r="BZ292" s="150"/>
      <c r="CA292" s="130" t="s">
        <v>41</v>
      </c>
      <c r="CB292" s="165" t="s">
        <v>44</v>
      </c>
      <c r="CC292" s="165" t="s">
        <v>36</v>
      </c>
      <c r="CD292" s="165" t="s">
        <v>37</v>
      </c>
      <c r="CE292" s="165" t="s">
        <v>38</v>
      </c>
      <c r="CF292" s="130" t="s">
        <v>39</v>
      </c>
      <c r="CG292" s="206" t="s">
        <v>40</v>
      </c>
      <c r="CI292" s="130" t="s">
        <v>41</v>
      </c>
      <c r="CJ292" s="165" t="s">
        <v>44</v>
      </c>
      <c r="CK292" s="165" t="s">
        <v>36</v>
      </c>
      <c r="CL292" s="165" t="s">
        <v>37</v>
      </c>
      <c r="CM292" s="165" t="s">
        <v>38</v>
      </c>
      <c r="CN292" s="130" t="s">
        <v>39</v>
      </c>
      <c r="CO292" s="206" t="s">
        <v>40</v>
      </c>
    </row>
    <row r="293" spans="1:95" x14ac:dyDescent="0.2">
      <c r="N293" s="243" t="s">
        <v>473</v>
      </c>
      <c r="U293" s="181"/>
      <c r="V293" s="181"/>
      <c r="W293" s="181">
        <f>SUM(W3:W288)</f>
        <v>593</v>
      </c>
      <c r="X293" s="181">
        <f>SUM(X3:X289)</f>
        <v>593</v>
      </c>
      <c r="Y293" s="181"/>
      <c r="Z293" s="181">
        <f>SUM(Y3:Y288)</f>
        <v>0</v>
      </c>
      <c r="AA293" s="181"/>
      <c r="AB293" s="181">
        <f>SUM(AA3:AA288)</f>
        <v>593</v>
      </c>
      <c r="AC293" s="130">
        <f>X293/AB293</f>
        <v>1</v>
      </c>
      <c r="AD293" s="181"/>
      <c r="AE293" s="181"/>
      <c r="AF293" s="181">
        <f>SUM(AE3:AE288)</f>
        <v>137</v>
      </c>
      <c r="AG293" s="181"/>
      <c r="AH293" s="181">
        <f>SUM(AG3:AG288)</f>
        <v>0</v>
      </c>
      <c r="AI293" s="181"/>
      <c r="AJ293" s="181">
        <f>SUM(AI3:AI288)</f>
        <v>137</v>
      </c>
      <c r="AK293" s="130">
        <f>AF293/AJ293</f>
        <v>1</v>
      </c>
      <c r="AL293" s="181"/>
      <c r="AM293" s="181"/>
      <c r="AN293" s="181">
        <f>SUM(AM3:AM288)</f>
        <v>144</v>
      </c>
      <c r="AO293" s="181"/>
      <c r="AP293" s="181">
        <f>SUM(AO3:AO288)</f>
        <v>0</v>
      </c>
      <c r="AQ293" s="181"/>
      <c r="AR293" s="181">
        <f>SUM(AQ3:AQ288)</f>
        <v>144</v>
      </c>
      <c r="AS293" s="130">
        <f>AN293/AR293</f>
        <v>1</v>
      </c>
      <c r="AT293" s="181"/>
      <c r="AU293" s="181"/>
      <c r="AV293" s="181">
        <f>SUM(AU3:AU288)</f>
        <v>120</v>
      </c>
      <c r="AW293" s="181"/>
      <c r="AX293" s="181">
        <f>SUM(AW3:AW288)</f>
        <v>0</v>
      </c>
      <c r="AY293" s="181"/>
      <c r="AZ293" s="181">
        <f>SUM(AY3:AY288)</f>
        <v>120</v>
      </c>
      <c r="BA293" s="130">
        <f>AV293/AZ293</f>
        <v>1</v>
      </c>
      <c r="BB293" s="181"/>
      <c r="BC293" s="181"/>
      <c r="BD293" s="181">
        <f>SUM(BC3:BC288)</f>
        <v>26</v>
      </c>
      <c r="BE293" s="181"/>
      <c r="BF293" s="181">
        <f>SUM(BE3:BE288)</f>
        <v>0</v>
      </c>
      <c r="BG293" s="181"/>
      <c r="BH293" s="181">
        <f>SUM(BG3:BG288)</f>
        <v>26</v>
      </c>
      <c r="BI293" s="130">
        <f>BD293/BH293</f>
        <v>1</v>
      </c>
      <c r="BJ293" s="181"/>
      <c r="BK293" s="181"/>
      <c r="BL293" s="181">
        <f>SUM(BK3:BK288)</f>
        <v>166</v>
      </c>
      <c r="BM293" s="181"/>
      <c r="BN293" s="181">
        <f>SUM(BM3:BM288)</f>
        <v>0</v>
      </c>
      <c r="BO293" s="181"/>
      <c r="BP293" s="181">
        <f>SUM(BO3:BO288)</f>
        <v>166</v>
      </c>
      <c r="BQ293" s="130">
        <f>BL293/BP293</f>
        <v>1</v>
      </c>
      <c r="BR293" s="145"/>
      <c r="BS293" s="181"/>
      <c r="BT293" s="181">
        <f>SUM(BS3:BS288)</f>
        <v>46</v>
      </c>
      <c r="BU293" s="181"/>
      <c r="BV293" s="181">
        <f>SUM(BU3:BU288)</f>
        <v>0</v>
      </c>
      <c r="BW293" s="181"/>
      <c r="BX293" s="181">
        <f>SUM(BW3:BW288)</f>
        <v>46</v>
      </c>
      <c r="BY293" s="130">
        <f>BT293/BX293</f>
        <v>1</v>
      </c>
      <c r="BZ293" s="150"/>
      <c r="CA293" s="181"/>
      <c r="CB293" s="181">
        <f>SUM(CA3:CA288)</f>
        <v>45</v>
      </c>
      <c r="CC293" s="181"/>
      <c r="CD293" s="181">
        <f>SUM(CC3:CC288)</f>
        <v>0</v>
      </c>
      <c r="CE293" s="181"/>
      <c r="CF293" s="181">
        <f>SUM(CE3:CE288)</f>
        <v>45</v>
      </c>
      <c r="CG293" s="130">
        <f>CB293/CF293</f>
        <v>1</v>
      </c>
      <c r="CH293" s="144"/>
      <c r="CI293" s="181"/>
      <c r="CJ293" s="181">
        <f>SUM(CI3:CI288)</f>
        <v>30</v>
      </c>
      <c r="CK293" s="181"/>
      <c r="CL293" s="181">
        <f>SUM(CK3:CK288)</f>
        <v>0</v>
      </c>
      <c r="CM293" s="181"/>
      <c r="CN293" s="181">
        <f>SUM(CM3:CM288)</f>
        <v>30</v>
      </c>
      <c r="CO293" s="130">
        <f>CJ293/CN293</f>
        <v>1</v>
      </c>
      <c r="CP293" s="144"/>
      <c r="CQ293" s="144"/>
    </row>
    <row r="294" spans="1:95" x14ac:dyDescent="0.2">
      <c r="N294" s="243" t="s">
        <v>70</v>
      </c>
      <c r="U294" s="181"/>
      <c r="V294" s="181"/>
      <c r="W294" s="181"/>
      <c r="X294" s="181"/>
      <c r="Y294" s="181"/>
      <c r="Z294" s="181"/>
      <c r="AA294" s="181"/>
      <c r="AB294" s="181"/>
      <c r="AD294" s="181"/>
      <c r="AE294" s="181"/>
      <c r="AF294" s="181"/>
      <c r="AG294" s="181"/>
      <c r="AH294" s="181"/>
      <c r="AI294" s="181"/>
      <c r="AJ294" s="181"/>
      <c r="AK294" s="181">
        <v>0.1</v>
      </c>
      <c r="AL294" s="181"/>
      <c r="AM294" s="181"/>
      <c r="AN294" s="181"/>
      <c r="AO294" s="181"/>
      <c r="AP294" s="181"/>
      <c r="AQ294" s="181"/>
      <c r="AR294" s="181"/>
      <c r="AS294" s="181">
        <v>0.35</v>
      </c>
      <c r="AT294" s="181"/>
      <c r="AU294" s="181"/>
      <c r="AV294" s="181"/>
      <c r="AW294" s="181"/>
      <c r="AX294" s="181"/>
      <c r="AY294" s="181"/>
      <c r="AZ294" s="181"/>
      <c r="BA294" s="181">
        <v>0.25</v>
      </c>
      <c r="BB294" s="181"/>
      <c r="BC294" s="181"/>
      <c r="BD294" s="181"/>
      <c r="BE294" s="181"/>
      <c r="BF294" s="181"/>
      <c r="BG294" s="181"/>
      <c r="BH294" s="181"/>
      <c r="BI294" s="181">
        <v>0.1</v>
      </c>
      <c r="BJ294" s="181"/>
      <c r="BK294" s="181"/>
      <c r="BL294" s="181"/>
      <c r="BM294" s="181"/>
      <c r="BN294" s="181"/>
      <c r="BO294" s="181"/>
      <c r="BP294" s="181"/>
      <c r="BQ294" s="181">
        <v>0.2</v>
      </c>
      <c r="BR294" s="145"/>
      <c r="BS294" s="147"/>
      <c r="BT294" s="147"/>
      <c r="BU294" s="147"/>
      <c r="BV294" s="147"/>
      <c r="BW294" s="147"/>
      <c r="BX294" s="148"/>
      <c r="BY294" s="181">
        <v>0</v>
      </c>
      <c r="BZ294" s="150"/>
      <c r="CA294" s="147"/>
      <c r="CB294" s="147"/>
      <c r="CC294" s="147"/>
      <c r="CD294" s="147"/>
      <c r="CE294" s="147"/>
      <c r="CF294" s="148"/>
      <c r="CG294" s="181">
        <v>0</v>
      </c>
      <c r="CH294" s="144"/>
      <c r="CI294" s="144"/>
      <c r="CJ294" s="144"/>
      <c r="CK294" s="144"/>
      <c r="CL294" s="144"/>
      <c r="CM294" s="144"/>
      <c r="CN294" s="144"/>
      <c r="CO294" s="204">
        <v>0</v>
      </c>
      <c r="CP294" s="144"/>
      <c r="CQ294" s="144"/>
    </row>
    <row r="295" spans="1:95" x14ac:dyDescent="0.25">
      <c r="N295" s="243" t="s">
        <v>576</v>
      </c>
      <c r="X295" s="119"/>
      <c r="Y295" s="205" t="s">
        <v>474</v>
      </c>
      <c r="Z295" s="119"/>
      <c r="AB295" s="119"/>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45"/>
      <c r="BS295" s="147"/>
      <c r="BT295" s="147"/>
      <c r="BU295" s="147"/>
      <c r="BV295" s="147"/>
      <c r="BW295" s="147"/>
      <c r="BX295" s="148"/>
      <c r="BY295" s="149"/>
      <c r="BZ295" s="150"/>
      <c r="CA295" s="144"/>
      <c r="CB295" s="144"/>
      <c r="CC295" s="144"/>
      <c r="CD295" s="144"/>
      <c r="CE295" s="144"/>
      <c r="CF295" s="144"/>
      <c r="CG295" s="144"/>
      <c r="CH295" s="144"/>
      <c r="CI295" s="144"/>
      <c r="CJ295" s="144"/>
      <c r="CK295" s="144"/>
      <c r="CL295" s="144"/>
      <c r="CM295" s="144"/>
      <c r="CN295" s="144"/>
      <c r="CO295" s="144"/>
      <c r="CP295" s="144"/>
      <c r="CQ295" s="144"/>
    </row>
    <row r="296" spans="1:95" ht="19.5" x14ac:dyDescent="0.25">
      <c r="N296" s="243" t="s">
        <v>577</v>
      </c>
      <c r="U296" s="165" t="s">
        <v>32</v>
      </c>
      <c r="V296" s="165" t="s">
        <v>33</v>
      </c>
      <c r="W296" s="165" t="s">
        <v>34</v>
      </c>
      <c r="X296" s="177" t="s">
        <v>35</v>
      </c>
      <c r="Y296" s="165" t="s">
        <v>36</v>
      </c>
      <c r="Z296" s="165" t="s">
        <v>37</v>
      </c>
      <c r="AA296" s="165" t="s">
        <v>38</v>
      </c>
      <c r="AB296" s="165" t="s">
        <v>39</v>
      </c>
      <c r="AC296" s="130" t="s">
        <v>40</v>
      </c>
      <c r="AD296" s="181"/>
      <c r="AE296" s="181"/>
      <c r="AF296" s="181"/>
      <c r="AG296" s="181"/>
      <c r="AH296" s="181"/>
      <c r="AI296" s="181"/>
      <c r="AJ296" s="181"/>
      <c r="AK296" s="181"/>
      <c r="AL296" s="181"/>
      <c r="AM296" s="181"/>
      <c r="AN296" s="181"/>
      <c r="AO296" s="181"/>
      <c r="AP296" s="181"/>
      <c r="AQ296" s="181"/>
      <c r="AR296" s="181"/>
      <c r="AS296" s="181"/>
      <c r="AT296" s="181"/>
      <c r="AX296" s="205"/>
      <c r="BB296" s="181"/>
      <c r="BC296" s="181"/>
      <c r="BD296" s="181"/>
      <c r="BE296" s="181"/>
      <c r="BF296" s="181"/>
      <c r="BG296" s="181"/>
      <c r="BH296" s="181"/>
      <c r="BI296" s="181"/>
      <c r="BJ296" s="181"/>
      <c r="BK296" s="181"/>
      <c r="BL296" s="181"/>
      <c r="BM296" s="181"/>
      <c r="BN296" s="181"/>
      <c r="BO296" s="181"/>
      <c r="BP296" s="181"/>
      <c r="BQ296" s="181"/>
      <c r="BR296" s="145"/>
      <c r="BS296" s="147"/>
      <c r="BT296" s="147"/>
      <c r="BU296" s="147"/>
      <c r="BV296" s="147"/>
      <c r="BW296" s="147"/>
      <c r="BX296" s="148"/>
      <c r="BY296" s="149"/>
      <c r="BZ296" s="150"/>
      <c r="CA296" s="144"/>
      <c r="CB296" s="144"/>
      <c r="CC296" s="144"/>
      <c r="CD296" s="144"/>
      <c r="CE296" s="144"/>
      <c r="CF296" s="144"/>
      <c r="CG296" s="144"/>
      <c r="CH296" s="144"/>
      <c r="CI296" s="144"/>
      <c r="CJ296" s="144"/>
      <c r="CK296" s="144"/>
      <c r="CL296" s="144"/>
      <c r="CM296" s="144"/>
      <c r="CN296" s="144"/>
      <c r="CO296" s="144"/>
      <c r="CP296" s="144"/>
      <c r="CQ296" s="144"/>
    </row>
    <row r="297" spans="1:95" x14ac:dyDescent="0.2">
      <c r="N297" s="243" t="s">
        <v>578</v>
      </c>
      <c r="U297" s="181"/>
      <c r="V297" s="181"/>
      <c r="W297" s="181"/>
      <c r="X297" s="181"/>
      <c r="Y297" s="181"/>
      <c r="Z297" s="181"/>
      <c r="AA297" s="181"/>
      <c r="AB297" s="181"/>
      <c r="AC297" s="130">
        <f>(AK293*AK294)+(AS293*AS294)+(BA293*BA294)+(BI293*BI294)+(BQ293*BQ294)</f>
        <v>1</v>
      </c>
      <c r="AD297" s="181"/>
      <c r="AE297" s="181"/>
      <c r="AF297" s="181"/>
      <c r="AG297" s="181"/>
      <c r="AH297" s="181"/>
      <c r="AI297" s="181"/>
      <c r="AJ297" s="181"/>
      <c r="AK297" s="181"/>
      <c r="AL297" s="181"/>
      <c r="AM297" s="181"/>
      <c r="AN297" s="181"/>
      <c r="AO297" s="181"/>
      <c r="AP297" s="181"/>
      <c r="AQ297" s="181"/>
      <c r="AR297" s="181"/>
      <c r="AS297" s="181"/>
      <c r="AT297" s="181"/>
      <c r="AU297" s="130"/>
      <c r="AV297" s="165"/>
      <c r="AW297" s="165"/>
      <c r="AX297" s="165"/>
      <c r="AY297" s="165"/>
      <c r="AZ297" s="130"/>
      <c r="BA297" s="206"/>
      <c r="BB297" s="181"/>
      <c r="BC297" s="181"/>
      <c r="BD297" s="181"/>
      <c r="BE297" s="181"/>
      <c r="BF297" s="181"/>
      <c r="BG297" s="181"/>
      <c r="BH297" s="181"/>
      <c r="BI297" s="181"/>
      <c r="BJ297" s="181"/>
      <c r="BK297" s="181"/>
      <c r="BL297" s="181"/>
      <c r="BM297" s="181"/>
      <c r="BN297" s="181"/>
      <c r="BO297" s="181"/>
      <c r="BP297" s="181"/>
      <c r="BQ297" s="181"/>
      <c r="BR297" s="145"/>
      <c r="BS297" s="147"/>
      <c r="BT297" s="147"/>
      <c r="BU297" s="147"/>
      <c r="BV297" s="147"/>
      <c r="BW297" s="147"/>
      <c r="BX297" s="148"/>
      <c r="BY297" s="149"/>
      <c r="BZ297" s="150"/>
      <c r="CA297" s="144"/>
      <c r="CB297" s="144"/>
      <c r="CC297" s="144"/>
      <c r="CD297" s="144"/>
      <c r="CE297" s="144"/>
      <c r="CF297" s="144"/>
      <c r="CG297" s="144"/>
      <c r="CH297" s="144"/>
      <c r="CI297" s="144"/>
      <c r="CJ297" s="144"/>
      <c r="CK297" s="144"/>
      <c r="CL297" s="144"/>
      <c r="CM297" s="144"/>
      <c r="CN297" s="144"/>
      <c r="CO297" s="144"/>
      <c r="CP297" s="144"/>
      <c r="CQ297" s="144"/>
    </row>
    <row r="298" spans="1:95" x14ac:dyDescent="0.2">
      <c r="N298" s="243" t="s">
        <v>473</v>
      </c>
      <c r="U298" s="181"/>
      <c r="V298" s="181"/>
      <c r="W298" s="181"/>
      <c r="X298" s="181"/>
      <c r="Y298" s="181"/>
      <c r="Z298" s="181"/>
      <c r="AA298" s="181"/>
      <c r="AB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30"/>
      <c r="BB298" s="181"/>
      <c r="BC298" s="181"/>
      <c r="BD298" s="181"/>
      <c r="BE298" s="181"/>
      <c r="BF298" s="181"/>
      <c r="BG298" s="181"/>
      <c r="BH298" s="181"/>
      <c r="BI298" s="181"/>
      <c r="BJ298" s="181"/>
      <c r="BK298" s="181"/>
      <c r="BL298" s="181"/>
      <c r="BM298" s="181"/>
      <c r="BN298" s="181"/>
      <c r="BO298" s="181"/>
      <c r="BP298" s="181"/>
      <c r="BQ298" s="181"/>
      <c r="BR298" s="145"/>
      <c r="BS298" s="147"/>
      <c r="BT298" s="147"/>
      <c r="BU298" s="147"/>
      <c r="BV298" s="147"/>
      <c r="BW298" s="147"/>
      <c r="BX298" s="148"/>
      <c r="BY298" s="149"/>
      <c r="BZ298" s="150"/>
      <c r="CA298" s="144"/>
      <c r="CB298" s="144"/>
      <c r="CC298" s="144"/>
      <c r="CD298" s="144"/>
      <c r="CE298" s="144"/>
      <c r="CF298" s="144"/>
      <c r="CG298" s="144"/>
      <c r="CH298" s="144"/>
      <c r="CI298" s="144"/>
      <c r="CJ298" s="144"/>
      <c r="CK298" s="144"/>
      <c r="CL298" s="144"/>
      <c r="CM298" s="144"/>
      <c r="CN298" s="144"/>
      <c r="CO298" s="144"/>
      <c r="CP298" s="144"/>
      <c r="CQ298" s="144"/>
    </row>
    <row r="299" spans="1:95" x14ac:dyDescent="0.25">
      <c r="X299" s="119"/>
      <c r="Y299" s="295" t="s">
        <v>475</v>
      </c>
      <c r="Z299" s="119"/>
      <c r="AB299" s="119"/>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45"/>
      <c r="BS299" s="147"/>
      <c r="BT299" s="147"/>
      <c r="BU299" s="147"/>
      <c r="BV299" s="147"/>
      <c r="BW299" s="147"/>
      <c r="BX299" s="148"/>
      <c r="BY299" s="149"/>
      <c r="BZ299" s="150"/>
      <c r="CA299" s="144"/>
      <c r="CB299" s="144"/>
      <c r="CC299" s="144"/>
      <c r="CD299" s="144"/>
      <c r="CE299" s="144"/>
      <c r="CF299" s="144"/>
      <c r="CG299" s="144"/>
      <c r="CH299" s="144"/>
      <c r="CI299" s="144"/>
      <c r="CJ299" s="144"/>
      <c r="CK299" s="144"/>
      <c r="CL299" s="144"/>
      <c r="CM299" s="144"/>
      <c r="CN299" s="144"/>
      <c r="CO299" s="144"/>
      <c r="CP299" s="144"/>
      <c r="CQ299" s="144"/>
    </row>
    <row r="300" spans="1:95" ht="27" x14ac:dyDescent="0.2">
      <c r="U300" s="165"/>
      <c r="V300" s="165"/>
      <c r="W300" s="165" t="s">
        <v>34</v>
      </c>
      <c r="X300" s="177" t="s">
        <v>35</v>
      </c>
      <c r="Y300" s="165" t="s">
        <v>476</v>
      </c>
      <c r="Z300" s="165"/>
      <c r="AA300" s="165"/>
      <c r="AB300" s="165"/>
      <c r="AC300" s="130"/>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45"/>
      <c r="BS300" s="147"/>
      <c r="BT300" s="147"/>
      <c r="BU300" s="147"/>
      <c r="BV300" s="147"/>
      <c r="BW300" s="147"/>
      <c r="BX300" s="148"/>
      <c r="BY300" s="149"/>
      <c r="BZ300" s="150"/>
      <c r="CA300" s="144"/>
      <c r="CB300" s="144"/>
      <c r="CC300" s="144"/>
      <c r="CD300" s="144"/>
      <c r="CE300" s="144"/>
      <c r="CF300" s="144"/>
      <c r="CG300" s="144"/>
      <c r="CH300" s="144"/>
      <c r="CI300" s="144"/>
      <c r="CJ300" s="144"/>
      <c r="CK300" s="144"/>
      <c r="CL300" s="144"/>
      <c r="CM300" s="144"/>
      <c r="CN300" s="144"/>
      <c r="CO300" s="144"/>
      <c r="CP300" s="144"/>
      <c r="CQ300" s="144"/>
    </row>
    <row r="301" spans="1:95" x14ac:dyDescent="0.2">
      <c r="U301" s="181"/>
      <c r="V301" s="181"/>
      <c r="W301" s="181">
        <f>SUM(W2:W288)</f>
        <v>593</v>
      </c>
      <c r="X301" s="181">
        <f>SUM(X2:X289)</f>
        <v>593</v>
      </c>
      <c r="Y301" s="181">
        <f>SUM(AF293,AN293,AV293,BD293,BL293)</f>
        <v>593</v>
      </c>
      <c r="Z301" s="181"/>
      <c r="AA301" s="181"/>
      <c r="AB301" s="181"/>
      <c r="AC301" s="130"/>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45"/>
      <c r="BS301" s="147"/>
      <c r="BT301" s="147"/>
      <c r="BU301" s="147"/>
      <c r="BV301" s="147"/>
      <c r="BW301" s="147"/>
      <c r="BX301" s="148"/>
      <c r="BY301" s="149"/>
      <c r="BZ301" s="150"/>
      <c r="CA301" s="144"/>
      <c r="CB301" s="144"/>
      <c r="CC301" s="144"/>
      <c r="CD301" s="144"/>
      <c r="CE301" s="144"/>
      <c r="CF301" s="144"/>
      <c r="CG301" s="144"/>
      <c r="CH301" s="144"/>
      <c r="CI301" s="144"/>
      <c r="CJ301" s="144"/>
      <c r="CK301" s="144"/>
      <c r="CL301" s="144"/>
      <c r="CM301" s="144"/>
      <c r="CN301" s="144"/>
      <c r="CO301" s="144"/>
      <c r="CP301" s="144"/>
      <c r="CQ301" s="144"/>
    </row>
  </sheetData>
  <protectedRanges>
    <protectedRange password="E81C" sqref="N257:N258 N261 N268 N270 N280" name="Plage1_7"/>
  </protectedRanges>
  <autoFilter ref="A1:CI289"/>
  <mergeCells count="1">
    <mergeCell ref="U291:AC291"/>
  </mergeCells>
  <conditionalFormatting sqref="N21:N22 N39:N41 N43:N47 N49:N52 N54:N58 N61:N62 N66 N75:N76 N81 N83:N85 N88:N89 N92:N94 N96:N99 N139:N144 N147:N152 N169:N173 N204:N205 N210:N211 N213:N215 N217:N221 N226:N228 N269:N279 N281:N288 N175:N183 N185:N187 N193:N195 N161:N162 N3:N6 N10:N17 N69:N70 N24:N34 N101:N116 N120:N124 N231 N233:N267 N8 N127:N137">
    <cfRule type="cellIs" dxfId="179" priority="312" stopIfTrue="1" operator="equal">
      <formula>"NON"</formula>
    </cfRule>
    <cfRule type="cellIs" dxfId="178" priority="313" stopIfTrue="1" operator="equal">
      <formula>"OUI"</formula>
    </cfRule>
  </conditionalFormatting>
  <conditionalFormatting sqref="N240 N269 N256 N278 N286:N288 N9:N17 N192:N196 N202:N221 N160:N187 N20:N34 N225:N231 N118:N124 N72:N116 N37:N70 N126:N158">
    <cfRule type="cellIs" dxfId="177" priority="314" stopIfTrue="1" operator="equal">
      <formula>"Très Insatisfaisant"</formula>
    </cfRule>
    <cfRule type="cellIs" dxfId="176" priority="315" stopIfTrue="1" operator="equal">
      <formula>"Insatisfaisant"</formula>
    </cfRule>
    <cfRule type="cellIs" dxfId="175" priority="316" stopIfTrue="1" operator="equal">
      <formula>"Satisfaisant"</formula>
    </cfRule>
  </conditionalFormatting>
  <conditionalFormatting sqref="N23 N64:N65 N67:N68 N73:N74 N77:N80 N86:N87 N95 N206:N209 N229:N230 N163:N166 N9 N153:N158">
    <cfRule type="cellIs" dxfId="174" priority="311" stopIfTrue="1" operator="equal">
      <formula>"Très Satisfaisant"</formula>
    </cfRule>
  </conditionalFormatting>
  <conditionalFormatting sqref="N29 N52 N57 N89 N144 N269 N256 N278 N286:N288 N16 N34">
    <cfRule type="cellIs" dxfId="173" priority="306" stopIfTrue="1" operator="equal">
      <formula>"NON"</formula>
    </cfRule>
    <cfRule type="cellIs" dxfId="172" priority="307" stopIfTrue="1" operator="equal">
      <formula>"OUI"</formula>
    </cfRule>
  </conditionalFormatting>
  <conditionalFormatting sqref="N188">
    <cfRule type="cellIs" dxfId="171" priority="181" stopIfTrue="1" operator="equal">
      <formula>"Très Insatisfaisant"</formula>
    </cfRule>
    <cfRule type="cellIs" dxfId="170" priority="182" stopIfTrue="1" operator="equal">
      <formula>"Insatisfaisant"</formula>
    </cfRule>
    <cfRule type="cellIs" dxfId="169" priority="183" stopIfTrue="1" operator="equal">
      <formula>"Satisfaisant"</formula>
    </cfRule>
  </conditionalFormatting>
  <conditionalFormatting sqref="N199">
    <cfRule type="cellIs" dxfId="168" priority="122" stopIfTrue="1" operator="equal">
      <formula>"NON"</formula>
    </cfRule>
    <cfRule type="cellIs" dxfId="167" priority="123" stopIfTrue="1" operator="equal">
      <formula>"OUI"</formula>
    </cfRule>
  </conditionalFormatting>
  <conditionalFormatting sqref="N200">
    <cfRule type="cellIs" dxfId="166" priority="171" stopIfTrue="1" operator="equal">
      <formula>"Très Insatisfaisant"</formula>
    </cfRule>
    <cfRule type="cellIs" dxfId="165" priority="172" stopIfTrue="1" operator="equal">
      <formula>"Insatisfaisant"</formula>
    </cfRule>
    <cfRule type="cellIs" dxfId="164" priority="173" stopIfTrue="1" operator="equal">
      <formula>"Satisfaisant"</formula>
    </cfRule>
  </conditionalFormatting>
  <conditionalFormatting sqref="N198">
    <cfRule type="cellIs" dxfId="163" priority="127" stopIfTrue="1" operator="equal">
      <formula>"NON"</formula>
    </cfRule>
    <cfRule type="cellIs" dxfId="162" priority="128" stopIfTrue="1" operator="equal">
      <formula>"OUI"</formula>
    </cfRule>
  </conditionalFormatting>
  <conditionalFormatting sqref="N199">
    <cfRule type="cellIs" dxfId="161" priority="124" stopIfTrue="1" operator="equal">
      <formula>"Très Insatisfaisant"</formula>
    </cfRule>
    <cfRule type="cellIs" dxfId="160" priority="125" stopIfTrue="1" operator="equal">
      <formula>"Insatisfaisant"</formula>
    </cfRule>
    <cfRule type="cellIs" dxfId="159" priority="126" stopIfTrue="1" operator="equal">
      <formula>"Satisfaisant"</formula>
    </cfRule>
  </conditionalFormatting>
  <conditionalFormatting sqref="N198">
    <cfRule type="cellIs" dxfId="158" priority="129" stopIfTrue="1" operator="equal">
      <formula>"Très Insatisfaisant"</formula>
    </cfRule>
    <cfRule type="cellIs" dxfId="157" priority="130" stopIfTrue="1" operator="equal">
      <formula>"Insatisfaisant"</formula>
    </cfRule>
    <cfRule type="cellIs" dxfId="156" priority="131" stopIfTrue="1" operator="equal">
      <formula>"Satisfaisant"</formula>
    </cfRule>
  </conditionalFormatting>
  <conditionalFormatting sqref="N197">
    <cfRule type="cellIs" dxfId="155" priority="132" stopIfTrue="1" operator="equal">
      <formula>"NON"</formula>
    </cfRule>
    <cfRule type="cellIs" dxfId="154" priority="133" stopIfTrue="1" operator="equal">
      <formula>"OUI"</formula>
    </cfRule>
  </conditionalFormatting>
  <conditionalFormatting sqref="N197">
    <cfRule type="cellIs" dxfId="153" priority="134" stopIfTrue="1" operator="equal">
      <formula>"Très Insatisfaisant"</formula>
    </cfRule>
    <cfRule type="cellIs" dxfId="152" priority="135" stopIfTrue="1" operator="equal">
      <formula>"Insatisfaisant"</formula>
    </cfRule>
    <cfRule type="cellIs" dxfId="151" priority="136" stopIfTrue="1" operator="equal">
      <formula>"Satisfaisant"</formula>
    </cfRule>
  </conditionalFormatting>
  <conditionalFormatting sqref="N159">
    <cfRule type="cellIs" dxfId="150" priority="87" stopIfTrue="1" operator="equal">
      <formula>"Très Insatisfaisant"</formula>
    </cfRule>
    <cfRule type="cellIs" dxfId="149" priority="88" stopIfTrue="1" operator="equal">
      <formula>"Insatisfaisant"</formula>
    </cfRule>
    <cfRule type="cellIs" dxfId="148" priority="89" stopIfTrue="1" operator="equal">
      <formula>"Satisfaisant"</formula>
    </cfRule>
  </conditionalFormatting>
  <conditionalFormatting sqref="N159">
    <cfRule type="cellIs" dxfId="147" priority="86" stopIfTrue="1" operator="equal">
      <formula>"Très Satisfaisant"</formula>
    </cfRule>
  </conditionalFormatting>
  <conditionalFormatting sqref="N18">
    <cfRule type="cellIs" dxfId="146" priority="83" stopIfTrue="1" operator="equal">
      <formula>"Très Insatisfaisant"</formula>
    </cfRule>
    <cfRule type="cellIs" dxfId="145" priority="84" stopIfTrue="1" operator="equal">
      <formula>"Insatisfaisant"</formula>
    </cfRule>
    <cfRule type="cellIs" dxfId="144" priority="85" stopIfTrue="1" operator="equal">
      <formula>"Satisfaisant"</formula>
    </cfRule>
  </conditionalFormatting>
  <conditionalFormatting sqref="N18">
    <cfRule type="cellIs" dxfId="143" priority="82" stopIfTrue="1" operator="equal">
      <formula>"Très Satisfaisant"</formula>
    </cfRule>
  </conditionalFormatting>
  <conditionalFormatting sqref="N19">
    <cfRule type="cellIs" dxfId="142" priority="79" stopIfTrue="1" operator="equal">
      <formula>"Très Insatisfaisant"</formula>
    </cfRule>
    <cfRule type="cellIs" dxfId="141" priority="80" stopIfTrue="1" operator="equal">
      <formula>"Insatisfaisant"</formula>
    </cfRule>
    <cfRule type="cellIs" dxfId="140" priority="81" stopIfTrue="1" operator="equal">
      <formula>"Satisfaisant"</formula>
    </cfRule>
  </conditionalFormatting>
  <conditionalFormatting sqref="N19">
    <cfRule type="cellIs" dxfId="139" priority="78" stopIfTrue="1" operator="equal">
      <formula>"Très Satisfaisant"</formula>
    </cfRule>
  </conditionalFormatting>
  <conditionalFormatting sqref="N222:N224">
    <cfRule type="cellIs" dxfId="138" priority="53" stopIfTrue="1" operator="equal">
      <formula>"NON"</formula>
    </cfRule>
    <cfRule type="cellIs" dxfId="137" priority="54" stopIfTrue="1" operator="equal">
      <formula>"OUI"</formula>
    </cfRule>
  </conditionalFormatting>
  <conditionalFormatting sqref="N222:N224">
    <cfRule type="cellIs" dxfId="136" priority="55" stopIfTrue="1" operator="equal">
      <formula>"Très Insatisfaisant"</formula>
    </cfRule>
    <cfRule type="cellIs" dxfId="135" priority="56" stopIfTrue="1" operator="equal">
      <formula>"Insatisfaisant"</formula>
    </cfRule>
    <cfRule type="cellIs" dxfId="134" priority="57" stopIfTrue="1" operator="equal">
      <formula>"Satisfaisant"</formula>
    </cfRule>
  </conditionalFormatting>
  <conditionalFormatting sqref="N232">
    <cfRule type="cellIs" dxfId="133" priority="38" stopIfTrue="1" operator="equal">
      <formula>"NON"</formula>
    </cfRule>
    <cfRule type="cellIs" dxfId="132" priority="39" stopIfTrue="1" operator="equal">
      <formula>"OUI"</formula>
    </cfRule>
  </conditionalFormatting>
  <conditionalFormatting sqref="N232">
    <cfRule type="cellIs" dxfId="131" priority="40" stopIfTrue="1" operator="equal">
      <formula>"Très Insatisfaisant"</formula>
    </cfRule>
    <cfRule type="cellIs" dxfId="130" priority="41" stopIfTrue="1" operator="equal">
      <formula>"Insatisfaisant"</formula>
    </cfRule>
    <cfRule type="cellIs" dxfId="129" priority="42" stopIfTrue="1" operator="equal">
      <formula>"Satisfaisant"</formula>
    </cfRule>
  </conditionalFormatting>
  <conditionalFormatting sqref="N201">
    <cfRule type="cellIs" dxfId="128" priority="33" stopIfTrue="1" operator="equal">
      <formula>"NON"</formula>
    </cfRule>
    <cfRule type="cellIs" dxfId="127" priority="34" stopIfTrue="1" operator="equal">
      <formula>"OUI"</formula>
    </cfRule>
  </conditionalFormatting>
  <conditionalFormatting sqref="N201">
    <cfRule type="cellIs" dxfId="126" priority="35" stopIfTrue="1" operator="equal">
      <formula>"Très Insatisfaisant"</formula>
    </cfRule>
    <cfRule type="cellIs" dxfId="125" priority="36" stopIfTrue="1" operator="equal">
      <formula>"Insatisfaisant"</formula>
    </cfRule>
    <cfRule type="cellIs" dxfId="124" priority="37" stopIfTrue="1" operator="equal">
      <formula>"Satisfaisant"</formula>
    </cfRule>
  </conditionalFormatting>
  <conditionalFormatting sqref="N189:N191">
    <cfRule type="cellIs" dxfId="123" priority="28" stopIfTrue="1" operator="equal">
      <formula>"NON"</formula>
    </cfRule>
    <cfRule type="cellIs" dxfId="122" priority="29" stopIfTrue="1" operator="equal">
      <formula>"OUI"</formula>
    </cfRule>
  </conditionalFormatting>
  <conditionalFormatting sqref="N189:N191">
    <cfRule type="cellIs" dxfId="121" priority="30" stopIfTrue="1" operator="equal">
      <formula>"Très Insatisfaisant"</formula>
    </cfRule>
    <cfRule type="cellIs" dxfId="120" priority="31" stopIfTrue="1" operator="equal">
      <formula>"Insatisfaisant"</formula>
    </cfRule>
    <cfRule type="cellIs" dxfId="119" priority="32" stopIfTrue="1" operator="equal">
      <formula>"Satisfaisant"</formula>
    </cfRule>
  </conditionalFormatting>
  <conditionalFormatting sqref="N125">
    <cfRule type="cellIs" dxfId="118" priority="23" stopIfTrue="1" operator="equal">
      <formula>"NON"</formula>
    </cfRule>
    <cfRule type="cellIs" dxfId="117" priority="24" stopIfTrue="1" operator="equal">
      <formula>"OUI"</formula>
    </cfRule>
  </conditionalFormatting>
  <conditionalFormatting sqref="N125">
    <cfRule type="cellIs" dxfId="116" priority="25" stopIfTrue="1" operator="equal">
      <formula>"Très Insatisfaisant"</formula>
    </cfRule>
    <cfRule type="cellIs" dxfId="115" priority="26" stopIfTrue="1" operator="equal">
      <formula>"Insatisfaisant"</formula>
    </cfRule>
    <cfRule type="cellIs" dxfId="114" priority="27" stopIfTrue="1" operator="equal">
      <formula>"Satisfaisant"</formula>
    </cfRule>
  </conditionalFormatting>
  <conditionalFormatting sqref="N117">
    <cfRule type="cellIs" dxfId="113" priority="18" stopIfTrue="1" operator="equal">
      <formula>"NON"</formula>
    </cfRule>
    <cfRule type="cellIs" dxfId="112" priority="19" stopIfTrue="1" operator="equal">
      <formula>"OUI"</formula>
    </cfRule>
  </conditionalFormatting>
  <conditionalFormatting sqref="N117">
    <cfRule type="cellIs" dxfId="111" priority="20" stopIfTrue="1" operator="equal">
      <formula>"Très Insatisfaisant"</formula>
    </cfRule>
    <cfRule type="cellIs" dxfId="110" priority="21" stopIfTrue="1" operator="equal">
      <formula>"Insatisfaisant"</formula>
    </cfRule>
    <cfRule type="cellIs" dxfId="109" priority="22" stopIfTrue="1" operator="equal">
      <formula>"Satisfaisant"</formula>
    </cfRule>
  </conditionalFormatting>
  <conditionalFormatting sqref="N71">
    <cfRule type="cellIs" dxfId="108" priority="13" stopIfTrue="1" operator="equal">
      <formula>"NON"</formula>
    </cfRule>
    <cfRule type="cellIs" dxfId="107" priority="14" stopIfTrue="1" operator="equal">
      <formula>"OUI"</formula>
    </cfRule>
  </conditionalFormatting>
  <conditionalFormatting sqref="N71">
    <cfRule type="cellIs" dxfId="106" priority="15" stopIfTrue="1" operator="equal">
      <formula>"Très Insatisfaisant"</formula>
    </cfRule>
    <cfRule type="cellIs" dxfId="105" priority="16" stopIfTrue="1" operator="equal">
      <formula>"Insatisfaisant"</formula>
    </cfRule>
    <cfRule type="cellIs" dxfId="104" priority="17" stopIfTrue="1" operator="equal">
      <formula>"Satisfaisant"</formula>
    </cfRule>
  </conditionalFormatting>
  <conditionalFormatting sqref="N36">
    <cfRule type="cellIs" dxfId="103" priority="8" stopIfTrue="1" operator="equal">
      <formula>"NON"</formula>
    </cfRule>
    <cfRule type="cellIs" dxfId="102" priority="9" stopIfTrue="1" operator="equal">
      <formula>"OUI"</formula>
    </cfRule>
  </conditionalFormatting>
  <conditionalFormatting sqref="N36">
    <cfRule type="cellIs" dxfId="101" priority="10" stopIfTrue="1" operator="equal">
      <formula>"Très Insatisfaisant"</formula>
    </cfRule>
    <cfRule type="cellIs" dxfId="100" priority="11" stopIfTrue="1" operator="equal">
      <formula>"Insatisfaisant"</formula>
    </cfRule>
    <cfRule type="cellIs" dxfId="99" priority="12" stopIfTrue="1" operator="equal">
      <formula>"Satisfaisant"</formula>
    </cfRule>
  </conditionalFormatting>
  <conditionalFormatting sqref="N35">
    <cfRule type="cellIs" dxfId="98" priority="3" stopIfTrue="1" operator="equal">
      <formula>"NON"</formula>
    </cfRule>
    <cfRule type="cellIs" dxfId="97" priority="4" stopIfTrue="1" operator="equal">
      <formula>"OUI"</formula>
    </cfRule>
  </conditionalFormatting>
  <conditionalFormatting sqref="N35">
    <cfRule type="cellIs" dxfId="96" priority="5" stopIfTrue="1" operator="equal">
      <formula>"Très Insatisfaisant"</formula>
    </cfRule>
    <cfRule type="cellIs" dxfId="95" priority="6" stopIfTrue="1" operator="equal">
      <formula>"Insatisfaisant"</formula>
    </cfRule>
    <cfRule type="cellIs" dxfId="94" priority="7" stopIfTrue="1" operator="equal">
      <formula>"Satisfaisant"</formula>
    </cfRule>
  </conditionalFormatting>
  <conditionalFormatting sqref="N7">
    <cfRule type="cellIs" dxfId="93" priority="1" stopIfTrue="1" operator="equal">
      <formula>"NON"</formula>
    </cfRule>
    <cfRule type="cellIs" dxfId="92" priority="2" stopIfTrue="1" operator="equal">
      <formula>"OUI"</formula>
    </cfRule>
  </conditionalFormatting>
  <dataValidations count="3">
    <dataValidation type="list" allowBlank="1" showErrorMessage="1" sqref="N234 N253 N247">
      <formula1>#REF!</formula1>
      <formula2>0</formula2>
    </dataValidation>
    <dataValidation type="list" allowBlank="1" showErrorMessage="1" sqref="N271:N279 N185:N187 N3:N5 N269 N262:N267 N259:N260 N254:N256 N248:N252 N240:N246 N235:N238 N197:N199 N226:N228 N101:N117 N213:N215 N210:N211 N204:N205 N217:N224 N189:N191 N7:N8 N175:N183 N281:N288 N169:N173 N193:N195 N147:N152 N139:N144 N127:N137 N231:N232 N96:N99 N92:N94 N88:N89 N83:N85 N81 N75:N76 N69:N71 N66 N61:N62 N54:N58 N49:N52 N43:N47 N39:N41 N161:N162 N21:N22 N120:N125 N10:N17 N201 N24:N36">
      <formula1>$N$291:$N$293</formula1>
    </dataValidation>
    <dataValidation type="list" allowBlank="1" showErrorMessage="1" sqref="N229:N230 N73:N74 N95 N86:N87 N77:N80 N163:N166 N18:N19 N64:N65 N67:N68 N153:N159 N206:N209 N23 N9">
      <formula1>$N$294:$N$298</formula1>
    </dataValidation>
  </dataValidations>
  <printOptions horizontalCentered="1"/>
  <pageMargins left="0.78740157480314965" right="0.59055118110236227" top="0.78740157480314965" bottom="0.78740157480314965" header="0.51181102362204722" footer="0.51181102362204722"/>
  <pageSetup paperSize="9" scale="44" firstPageNumber="0" fitToHeight="20" orientation="landscape" horizontalDpi="300" verticalDpi="300" r:id="rId1"/>
  <headerFooter alignWithMargins="0">
    <oddHeader>&amp;C&amp;"Calibri,Normal"&amp;F</oddHeader>
    <oddFooter>&amp;L&amp;"Calibri,Normal"NOM DEMARCHE QUALITE&amp;R&amp;"Calibri,Normal"&amp;P</oddFooter>
  </headerFooter>
  <rowBreaks count="10" manualBreakCount="10">
    <brk id="36" min="10" max="17" man="1"/>
    <brk id="58" min="10" max="17" man="1"/>
    <brk id="89" min="10" max="17" man="1"/>
    <brk id="117" min="10" max="17" man="1"/>
    <brk id="144" min="10" max="17" man="1"/>
    <brk id="166" min="10" max="17" man="1"/>
    <brk id="201" min="10" max="17" man="1"/>
    <brk id="232" min="10" max="17" man="1"/>
    <brk id="256" min="10" max="17" man="1"/>
    <brk id="279" min="1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I228"/>
  <sheetViews>
    <sheetView view="pageBreakPreview" zoomScale="70" zoomScaleSheetLayoutView="70" workbookViewId="0">
      <selection activeCell="I1" sqref="I1"/>
    </sheetView>
  </sheetViews>
  <sheetFormatPr baseColWidth="10" defaultColWidth="11.42578125" defaultRowHeight="15.75" x14ac:dyDescent="0.25"/>
  <cols>
    <col min="1" max="1" width="5.42578125" style="115" customWidth="1"/>
    <col min="2" max="2" width="81.5703125" style="116" customWidth="1"/>
    <col min="3" max="3" width="4.7109375" style="114" customWidth="1"/>
    <col min="4" max="4" width="20.85546875" style="115" customWidth="1"/>
    <col min="5" max="5" width="60.7109375" style="203" customWidth="1"/>
    <col min="6" max="6" width="8.85546875" style="207" customWidth="1"/>
    <col min="7" max="7" width="60.85546875" style="116" customWidth="1"/>
    <col min="8" max="8" width="11.42578125" style="116"/>
    <col min="9" max="16384" width="11.42578125" style="118"/>
  </cols>
  <sheetData>
    <row r="1" spans="1:9" ht="30" customHeight="1" x14ac:dyDescent="0.2">
      <c r="A1" s="125"/>
      <c r="B1" s="126" t="s">
        <v>27</v>
      </c>
      <c r="C1" s="127" t="s">
        <v>28</v>
      </c>
      <c r="D1" s="125" t="s">
        <v>29</v>
      </c>
      <c r="E1" s="128" t="s">
        <v>30</v>
      </c>
      <c r="F1" s="208" t="s">
        <v>477</v>
      </c>
      <c r="G1" s="209" t="s">
        <v>478</v>
      </c>
      <c r="H1" s="209" t="s">
        <v>479</v>
      </c>
      <c r="I1" s="118" t="s">
        <v>480</v>
      </c>
    </row>
    <row r="2" spans="1:9" ht="31.5" x14ac:dyDescent="0.2">
      <c r="A2" s="201">
        <f>'SAISIE BAR BRASSERIE'!K3</f>
        <v>1</v>
      </c>
      <c r="B2" s="210" t="str">
        <f>'SAISIE BAR BRASSERIE'!L3</f>
        <v>Au moins 2 actions de communication ou de promotion sont engagées par l'établissement et accessibles à la clientèle.</v>
      </c>
      <c r="C2" s="211">
        <f>'SAISIE BAR BRASSERIE'!M3</f>
        <v>1</v>
      </c>
      <c r="D2" s="201" t="str">
        <f>'SAISIE BAR BRASSERIE'!N3</f>
        <v>OUI</v>
      </c>
      <c r="E2" s="212">
        <f>'SAISIE BAR BRASSERIE'!O3</f>
        <v>0</v>
      </c>
      <c r="F2" s="213" t="s">
        <v>55</v>
      </c>
      <c r="G2" s="214"/>
      <c r="H2" s="214"/>
    </row>
    <row r="3" spans="1:9" ht="31.5" x14ac:dyDescent="0.2">
      <c r="A3" s="201">
        <f>'SAISIE BAR BRASSERIE'!K4</f>
        <v>2</v>
      </c>
      <c r="B3" s="210" t="str">
        <f>'SAISIE BAR BRASSERIE'!L4</f>
        <v>Les actions de communication et de promotion de l'établissement sont effectuées à au moins 2 niveaux (local, régional, national, international).</v>
      </c>
      <c r="C3" s="211">
        <f>'SAISIE BAR BRASSERIE'!M4</f>
        <v>1</v>
      </c>
      <c r="D3" s="201" t="str">
        <f>'SAISIE BAR BRASSERIE'!N4</f>
        <v>OUI</v>
      </c>
      <c r="E3" s="212">
        <f>'SAISIE BAR BRASSERIE'!O4</f>
        <v>0</v>
      </c>
      <c r="F3" s="213" t="s">
        <v>55</v>
      </c>
      <c r="G3" s="214"/>
      <c r="H3" s="214"/>
    </row>
    <row r="4" spans="1:9" x14ac:dyDescent="0.2">
      <c r="A4" s="201">
        <f>'SAISIE BAR BRASSERIE'!K8</f>
        <v>5</v>
      </c>
      <c r="B4" s="210" t="str">
        <f>'SAISIE BAR BRASSERIE'!L8</f>
        <v>L'établissement possède son propre outil de communication.</v>
      </c>
      <c r="C4" s="211">
        <f>'SAISIE BAR BRASSERIE'!M8</f>
        <v>3</v>
      </c>
      <c r="D4" s="201" t="str">
        <f>'SAISIE BAR BRASSERIE'!N8</f>
        <v>OUI</v>
      </c>
      <c r="E4" s="212">
        <f>'SAISIE BAR BRASSERIE'!O8</f>
        <v>0</v>
      </c>
      <c r="F4" s="213" t="s">
        <v>64</v>
      </c>
      <c r="G4" s="214"/>
      <c r="H4" s="214"/>
    </row>
    <row r="5" spans="1:9" x14ac:dyDescent="0.2">
      <c r="A5" s="201">
        <f>'SAISIE BAR BRASSERIE'!K9</f>
        <v>6</v>
      </c>
      <c r="B5" s="210" t="str">
        <f>'SAISIE BAR BRASSERIE'!L9</f>
        <v>La présentation de l'outil de communication est soignée et attractive.</v>
      </c>
      <c r="C5" s="211">
        <f>'SAISIE BAR BRASSERIE'!M9</f>
        <v>3</v>
      </c>
      <c r="D5" s="201" t="str">
        <f>'SAISIE BAR BRASSERIE'!N9</f>
        <v>Très Satisfaisant</v>
      </c>
      <c r="E5" s="212">
        <f>'SAISIE BAR BRASSERIE'!O9</f>
        <v>0</v>
      </c>
      <c r="F5" s="213" t="s">
        <v>64</v>
      </c>
      <c r="G5" s="214"/>
      <c r="H5" s="214"/>
    </row>
    <row r="6" spans="1:9" x14ac:dyDescent="0.2">
      <c r="A6" s="201">
        <f>'SAISIE BAR BRASSERIE'!K10</f>
        <v>7</v>
      </c>
      <c r="B6" s="210" t="str">
        <f>'SAISIE BAR BRASSERIE'!L10</f>
        <v xml:space="preserve">L'outil de communication est représentatif de l'offre. </v>
      </c>
      <c r="C6" s="211">
        <f>'SAISIE BAR BRASSERIE'!M10</f>
        <v>1</v>
      </c>
      <c r="D6" s="201" t="str">
        <f>'SAISIE BAR BRASSERIE'!N10</f>
        <v>OUI</v>
      </c>
      <c r="E6" s="212">
        <f>'SAISIE BAR BRASSERIE'!O10</f>
        <v>0</v>
      </c>
      <c r="F6" s="213" t="s">
        <v>64</v>
      </c>
      <c r="G6" s="214"/>
      <c r="H6" s="214"/>
    </row>
    <row r="7" spans="1:9" ht="31.5" x14ac:dyDescent="0.2">
      <c r="A7" s="201">
        <f>'SAISIE BAR BRASSERIE'!K11</f>
        <v>8</v>
      </c>
      <c r="B7" s="210" t="str">
        <f>'SAISIE BAR BRASSERIE'!L11</f>
        <v>L'outil de communication contient les coordonnées de l'établissement : l'adresse, le site internet, le courriel et le numéro de téléphone.</v>
      </c>
      <c r="C7" s="211">
        <f>'SAISIE BAR BRASSERIE'!M11</f>
        <v>1</v>
      </c>
      <c r="D7" s="201" t="str">
        <f>'SAISIE BAR BRASSERIE'!N11</f>
        <v>OUI</v>
      </c>
      <c r="E7" s="212">
        <f>'SAISIE BAR BRASSERIE'!O11</f>
        <v>0</v>
      </c>
      <c r="F7" s="213" t="s">
        <v>64</v>
      </c>
      <c r="G7" s="214"/>
      <c r="H7" s="214"/>
    </row>
    <row r="8" spans="1:9" ht="31.5" x14ac:dyDescent="0.2">
      <c r="A8" s="201">
        <f>'SAISIE BAR BRASSERIE'!K12</f>
        <v>9</v>
      </c>
      <c r="B8" s="210" t="str">
        <f>'SAISIE BAR BRASSERIE'!L12</f>
        <v>Cet outil contient les informations suivantes : une information sur le type de restauration, les spécialités et les moyens de paiement acceptés.</v>
      </c>
      <c r="C8" s="211">
        <f>'SAISIE BAR BRASSERIE'!M12</f>
        <v>1</v>
      </c>
      <c r="D8" s="201" t="str">
        <f>'SAISIE BAR BRASSERIE'!N12</f>
        <v>OUI</v>
      </c>
      <c r="E8" s="212">
        <f>'SAISIE BAR BRASSERIE'!O12</f>
        <v>0</v>
      </c>
      <c r="F8" s="213" t="s">
        <v>64</v>
      </c>
      <c r="G8" s="214"/>
      <c r="H8" s="214"/>
    </row>
    <row r="9" spans="1:9" x14ac:dyDescent="0.2">
      <c r="A9" s="201">
        <f>'SAISIE BAR BRASSERIE'!K13</f>
        <v>10</v>
      </c>
      <c r="B9" s="210" t="str">
        <f>'SAISIE BAR BRASSERIE'!L13</f>
        <v>L'outil de communication contient des informations sur l'accès à l'établissement.</v>
      </c>
      <c r="C9" s="211">
        <f>'SAISIE BAR BRASSERIE'!M13</f>
        <v>1</v>
      </c>
      <c r="D9" s="201" t="str">
        <f>'SAISIE BAR BRASSERIE'!N13</f>
        <v>OUI</v>
      </c>
      <c r="E9" s="212">
        <f>'SAISIE BAR BRASSERIE'!O13</f>
        <v>0</v>
      </c>
      <c r="F9" s="213" t="s">
        <v>64</v>
      </c>
      <c r="G9" s="214"/>
      <c r="H9" s="214"/>
    </row>
    <row r="10" spans="1:9" x14ac:dyDescent="0.2">
      <c r="A10" s="201">
        <f>'SAISIE BAR BRASSERIE'!K14</f>
        <v>11</v>
      </c>
      <c r="B10" s="210" t="str">
        <f>'SAISIE BAR BRASSERIE'!L14</f>
        <v>L'outil de communication est actualisé.</v>
      </c>
      <c r="C10" s="211">
        <f>'SAISIE BAR BRASSERIE'!M14</f>
        <v>3</v>
      </c>
      <c r="D10" s="201" t="str">
        <f>'SAISIE BAR BRASSERIE'!N14</f>
        <v>OUI</v>
      </c>
      <c r="E10" s="212">
        <f>'SAISIE BAR BRASSERIE'!O14</f>
        <v>0</v>
      </c>
      <c r="F10" s="213" t="s">
        <v>64</v>
      </c>
      <c r="G10" s="214"/>
      <c r="H10" s="214"/>
    </row>
    <row r="11" spans="1:9" x14ac:dyDescent="0.2">
      <c r="A11" s="201">
        <f>'SAISIE BAR BRASSERIE'!K15</f>
        <v>12</v>
      </c>
      <c r="B11" s="210" t="str">
        <f>'SAISIE BAR BRASSERIE'!L15</f>
        <v>L'outil de communication est traduit dans une langue étrangère au moins.</v>
      </c>
      <c r="C11" s="211">
        <f>'SAISIE BAR BRASSERIE'!M15</f>
        <v>3</v>
      </c>
      <c r="D11" s="201" t="str">
        <f>'SAISIE BAR BRASSERIE'!N15</f>
        <v>OUI</v>
      </c>
      <c r="E11" s="212">
        <f>'SAISIE BAR BRASSERIE'!O15</f>
        <v>0</v>
      </c>
      <c r="F11" s="213" t="s">
        <v>64</v>
      </c>
      <c r="G11" s="214"/>
      <c r="H11" s="214"/>
    </row>
    <row r="12" spans="1:9" x14ac:dyDescent="0.2">
      <c r="A12" s="201">
        <f>'SAISIE BAR BRASSERIE'!K17</f>
        <v>14</v>
      </c>
      <c r="B12" s="210" t="str">
        <f>'SAISIE BAR BRASSERIE'!L17</f>
        <v>Le logo Qualité Tourisme™  est présent sur un outil de communication.</v>
      </c>
      <c r="C12" s="211">
        <f>'SAISIE BAR BRASSERIE'!M17</f>
        <v>3</v>
      </c>
      <c r="D12" s="201" t="str">
        <f>'SAISIE BAR BRASSERIE'!N17</f>
        <v>OUI</v>
      </c>
      <c r="E12" s="212">
        <f>'SAISIE BAR BRASSERIE'!O17</f>
        <v>0</v>
      </c>
      <c r="F12" s="213" t="s">
        <v>64</v>
      </c>
      <c r="G12" s="214"/>
      <c r="H12" s="214"/>
    </row>
    <row r="13" spans="1:9" x14ac:dyDescent="0.2">
      <c r="A13" s="201">
        <f>'SAISIE BAR BRASSERIE'!K21</f>
        <v>17</v>
      </c>
      <c r="B13" s="210" t="str">
        <f>'SAISIE BAR BRASSERIE'!L21</f>
        <v>L'établissement possède un site internet dédié (site individuel ou site partagé).</v>
      </c>
      <c r="C13" s="211">
        <f>'SAISIE BAR BRASSERIE'!M21</f>
        <v>9</v>
      </c>
      <c r="D13" s="201" t="str">
        <f>'SAISIE BAR BRASSERIE'!N21</f>
        <v>OUI</v>
      </c>
      <c r="E13" s="212">
        <f>'SAISIE BAR BRASSERIE'!O21</f>
        <v>0</v>
      </c>
      <c r="F13" s="213" t="s">
        <v>55</v>
      </c>
      <c r="G13" s="214"/>
      <c r="H13" s="214"/>
    </row>
    <row r="14" spans="1:9" x14ac:dyDescent="0.2">
      <c r="A14" s="201">
        <f>'SAISIE BAR BRASSERIE'!K22</f>
        <v>18</v>
      </c>
      <c r="B14" s="210" t="str">
        <f>'SAISIE BAR BRASSERIE'!L22</f>
        <v>Le site internet est bien référencé.</v>
      </c>
      <c r="C14" s="211">
        <f>'SAISIE BAR BRASSERIE'!M22</f>
        <v>1</v>
      </c>
      <c r="D14" s="201" t="str">
        <f>'SAISIE BAR BRASSERIE'!N22</f>
        <v>OUI</v>
      </c>
      <c r="E14" s="212">
        <f>'SAISIE BAR BRASSERIE'!O22</f>
        <v>0</v>
      </c>
      <c r="F14" s="213" t="s">
        <v>55</v>
      </c>
      <c r="G14" s="214"/>
      <c r="H14" s="214"/>
    </row>
    <row r="15" spans="1:9" x14ac:dyDescent="0.2">
      <c r="A15" s="201">
        <f>'SAISIE BAR BRASSERIE'!K23</f>
        <v>19</v>
      </c>
      <c r="B15" s="210" t="str">
        <f>'SAISIE BAR BRASSERIE'!L23</f>
        <v>La présentation du site internet est soignée, attractive et ergonomique.</v>
      </c>
      <c r="C15" s="211">
        <f>'SAISIE BAR BRASSERIE'!M23</f>
        <v>3</v>
      </c>
      <c r="D15" s="201" t="str">
        <f>'SAISIE BAR BRASSERIE'!N23</f>
        <v>Très Satisfaisant</v>
      </c>
      <c r="E15" s="212">
        <f>'SAISIE BAR BRASSERIE'!O23</f>
        <v>0</v>
      </c>
      <c r="F15" s="213" t="s">
        <v>55</v>
      </c>
      <c r="G15" s="214"/>
      <c r="H15" s="214"/>
    </row>
    <row r="16" spans="1:9" ht="31.5" x14ac:dyDescent="0.2">
      <c r="A16" s="201">
        <f>'SAISIE BAR BRASSERIE'!K24</f>
        <v>20</v>
      </c>
      <c r="B16" s="210" t="str">
        <f>'SAISIE BAR BRASSERIE'!L24</f>
        <v>Le site internet contient les coordonnées de l'établissement : l'adresse, le courriel et le numéro de téléphone.</v>
      </c>
      <c r="C16" s="211">
        <f>'SAISIE BAR BRASSERIE'!M24</f>
        <v>1</v>
      </c>
      <c r="D16" s="201" t="str">
        <f>'SAISIE BAR BRASSERIE'!N24</f>
        <v>OUI</v>
      </c>
      <c r="E16" s="212">
        <f>'SAISIE BAR BRASSERIE'!O24</f>
        <v>0</v>
      </c>
      <c r="F16" s="213" t="s">
        <v>64</v>
      </c>
      <c r="G16" s="214"/>
      <c r="H16" s="214"/>
    </row>
    <row r="17" spans="1:8" ht="31.5" x14ac:dyDescent="0.2">
      <c r="A17" s="201">
        <f>'SAISIE BAR BRASSERIE'!K25</f>
        <v>21</v>
      </c>
      <c r="B17" s="210" t="str">
        <f>'SAISIE BAR BRASSERIE'!L25</f>
        <v>Le site internet contient les informations suivantes : une information sur le type de restauration, les tarifs et les moyens de paiement acceptés.</v>
      </c>
      <c r="C17" s="211">
        <f>'SAISIE BAR BRASSERIE'!M25</f>
        <v>1</v>
      </c>
      <c r="D17" s="201" t="str">
        <f>'SAISIE BAR BRASSERIE'!N25</f>
        <v>OUI</v>
      </c>
      <c r="E17" s="212">
        <f>'SAISIE BAR BRASSERIE'!O25</f>
        <v>0</v>
      </c>
      <c r="F17" s="213" t="s">
        <v>64</v>
      </c>
      <c r="G17" s="214"/>
      <c r="H17" s="214"/>
    </row>
    <row r="18" spans="1:8" ht="47.25" x14ac:dyDescent="0.2">
      <c r="A18" s="201">
        <f>'SAISIE BAR BRASSERIE'!K26</f>
        <v>22</v>
      </c>
      <c r="B18" s="210" t="str">
        <f>'SAISIE BAR BRASSERIE'!L26</f>
        <v>Le site internet contient des informations sur l'accès à l'établissement. Le plan d'accès est téléchargeable et imprimable et/ou des outils de gestion d'itinéraire sont mis à disposition.</v>
      </c>
      <c r="C18" s="211">
        <f>'SAISIE BAR BRASSERIE'!M26</f>
        <v>1</v>
      </c>
      <c r="D18" s="201" t="str">
        <f>'SAISIE BAR BRASSERIE'!N26</f>
        <v>OUI</v>
      </c>
      <c r="E18" s="212">
        <f>'SAISIE BAR BRASSERIE'!O26</f>
        <v>0</v>
      </c>
      <c r="F18" s="213" t="s">
        <v>64</v>
      </c>
      <c r="G18" s="214"/>
      <c r="H18" s="214"/>
    </row>
    <row r="19" spans="1:8" x14ac:dyDescent="0.2">
      <c r="A19" s="201">
        <f>'SAISIE BAR BRASSERIE'!K27</f>
        <v>23</v>
      </c>
      <c r="B19" s="210" t="str">
        <f>'SAISIE BAR BRASSERIE'!L27</f>
        <v>Les informations du site internet sont actualisées.</v>
      </c>
      <c r="C19" s="211">
        <f>'SAISIE BAR BRASSERIE'!M27</f>
        <v>9</v>
      </c>
      <c r="D19" s="201" t="str">
        <f>'SAISIE BAR BRASSERIE'!N27</f>
        <v>OUI</v>
      </c>
      <c r="E19" s="212">
        <f>'SAISIE BAR BRASSERIE'!O27</f>
        <v>0</v>
      </c>
      <c r="F19" s="213" t="s">
        <v>64</v>
      </c>
      <c r="G19" s="214"/>
      <c r="H19" s="214"/>
    </row>
    <row r="20" spans="1:8" x14ac:dyDescent="0.2">
      <c r="A20" s="201" t="e">
        <f>'SAISIE BAR BRASSERIE'!#REF!</f>
        <v>#REF!</v>
      </c>
      <c r="B20" s="210" t="e">
        <f>'SAISIE BAR BRASSERIE'!#REF!</f>
        <v>#REF!</v>
      </c>
      <c r="C20" s="211" t="e">
        <f>'SAISIE BAR BRASSERIE'!#REF!</f>
        <v>#REF!</v>
      </c>
      <c r="D20" s="201" t="e">
        <f>'SAISIE BAR BRASSERIE'!#REF!</f>
        <v>#REF!</v>
      </c>
      <c r="E20" s="212" t="e">
        <f>'SAISIE BAR BRASSERIE'!#REF!</f>
        <v>#REF!</v>
      </c>
      <c r="F20" s="213" t="s">
        <v>55</v>
      </c>
      <c r="G20" s="214"/>
      <c r="H20" s="214"/>
    </row>
    <row r="21" spans="1:8" x14ac:dyDescent="0.2">
      <c r="A21" s="201">
        <f>'SAISIE BAR BRASSERIE'!K28</f>
        <v>24</v>
      </c>
      <c r="B21" s="210" t="str">
        <f>'SAISIE BAR BRASSERIE'!L28</f>
        <v>Le site internet est traduit dans une langue étrangère au moins.</v>
      </c>
      <c r="C21" s="211">
        <f>'SAISIE BAR BRASSERIE'!M28</f>
        <v>3</v>
      </c>
      <c r="D21" s="201" t="str">
        <f>'SAISIE BAR BRASSERIE'!N28</f>
        <v>OUI</v>
      </c>
      <c r="E21" s="212">
        <f>'SAISIE BAR BRASSERIE'!O28</f>
        <v>0</v>
      </c>
      <c r="F21" s="213" t="s">
        <v>55</v>
      </c>
      <c r="G21" s="214"/>
      <c r="H21" s="214"/>
    </row>
    <row r="22" spans="1:8" ht="31.5" x14ac:dyDescent="0.2">
      <c r="A22" s="201">
        <f>'SAISIE BAR BRASSERIE'!K31</f>
        <v>27</v>
      </c>
      <c r="B22" s="210" t="str">
        <f>'SAISIE BAR BRASSERIE'!L31</f>
        <v>L'établissement informe ses clients par mail ou/et sur son site internet des animations, concerts, des repas de fêtes, etc.</v>
      </c>
      <c r="C22" s="211">
        <f>'SAISIE BAR BRASSERIE'!M31</f>
        <v>1</v>
      </c>
      <c r="D22" s="201" t="str">
        <f>'SAISIE BAR BRASSERIE'!N31</f>
        <v>OUI</v>
      </c>
      <c r="E22" s="212">
        <f>'SAISIE BAR BRASSERIE'!O31</f>
        <v>0</v>
      </c>
      <c r="F22" s="213" t="s">
        <v>64</v>
      </c>
      <c r="G22" s="214"/>
      <c r="H22" s="214"/>
    </row>
    <row r="23" spans="1:8" x14ac:dyDescent="0.2">
      <c r="A23" s="201">
        <f>'SAISIE BAR BRASSERIE'!K32</f>
        <v>28</v>
      </c>
      <c r="B23" s="210" t="str">
        <f>'SAISIE BAR BRASSERIE'!L32</f>
        <v>Le logo Qualité Tourisme™  est présent sur le site internet.</v>
      </c>
      <c r="C23" s="211">
        <f>'SAISIE BAR BRASSERIE'!M32</f>
        <v>3</v>
      </c>
      <c r="D23" s="201" t="str">
        <f>'SAISIE BAR BRASSERIE'!N32</f>
        <v>OUI</v>
      </c>
      <c r="E23" s="212">
        <f>'SAISIE BAR BRASSERIE'!O32</f>
        <v>0</v>
      </c>
      <c r="F23" s="213" t="s">
        <v>64</v>
      </c>
      <c r="G23" s="214"/>
      <c r="H23" s="214"/>
    </row>
    <row r="24" spans="1:8" ht="31.5" x14ac:dyDescent="0.2">
      <c r="A24" s="201">
        <f>'SAISIE BAR BRASSERIE'!K33</f>
        <v>29</v>
      </c>
      <c r="B24" s="210" t="str">
        <f>'SAISIE BAR BRASSERIE'!L33</f>
        <v xml:space="preserve">La démarche Qualité Tourisme™ est explicitée sur le site internet ou il existe un lien vers le site de   Qualité Tourisme™. </v>
      </c>
      <c r="C24" s="211">
        <f>'SAISIE BAR BRASSERIE'!M33</f>
        <v>3</v>
      </c>
      <c r="D24" s="201" t="str">
        <f>'SAISIE BAR BRASSERIE'!N33</f>
        <v>OUI</v>
      </c>
      <c r="E24" s="212">
        <f>'SAISIE BAR BRASSERIE'!O33</f>
        <v>0</v>
      </c>
      <c r="F24" s="213" t="s">
        <v>64</v>
      </c>
      <c r="G24" s="214"/>
      <c r="H24" s="214"/>
    </row>
    <row r="25" spans="1:8" x14ac:dyDescent="0.2">
      <c r="A25" s="201">
        <f>'SAISIE BAR BRASSERIE'!K47</f>
        <v>40</v>
      </c>
      <c r="B25" s="210" t="str">
        <f>'SAISIE BAR BRASSERIE'!L47</f>
        <v>L'accueil téléphonique est assuré en au moins une langue étrangère.</v>
      </c>
      <c r="C25" s="211">
        <f>'SAISIE BAR BRASSERIE'!M47</f>
        <v>3</v>
      </c>
      <c r="D25" s="201" t="str">
        <f>'SAISIE BAR BRASSERIE'!N47</f>
        <v>OUI</v>
      </c>
      <c r="E25" s="212">
        <f>'SAISIE BAR BRASSERIE'!O47</f>
        <v>0</v>
      </c>
      <c r="F25" s="213" t="s">
        <v>55</v>
      </c>
      <c r="G25" s="214"/>
      <c r="H25" s="214"/>
    </row>
    <row r="26" spans="1:8" ht="31.5" x14ac:dyDescent="0.2">
      <c r="A26" s="201">
        <f>'SAISIE BAR BRASSERIE'!K50</f>
        <v>42</v>
      </c>
      <c r="B26" s="210" t="str">
        <f>'SAISIE BAR BRASSERIE'!L50</f>
        <v xml:space="preserve">Le message du répondeur annonce le nom de l'établissement et informe des horaires d'ouverture. </v>
      </c>
      <c r="C26" s="211">
        <f>'SAISIE BAR BRASSERIE'!M50</f>
        <v>1</v>
      </c>
      <c r="D26" s="201" t="str">
        <f>'SAISIE BAR BRASSERIE'!N50</f>
        <v>OUI</v>
      </c>
      <c r="E26" s="212">
        <f>'SAISIE BAR BRASSERIE'!O50</f>
        <v>0</v>
      </c>
      <c r="F26" s="213" t="s">
        <v>64</v>
      </c>
      <c r="G26" s="214"/>
      <c r="H26" s="214"/>
    </row>
    <row r="27" spans="1:8" ht="31.5" x14ac:dyDescent="0.2">
      <c r="A27" s="201">
        <f>'SAISIE BAR BRASSERIE'!K51</f>
        <v>43</v>
      </c>
      <c r="B27" s="210" t="str">
        <f>'SAISIE BAR BRASSERIE'!L51</f>
        <v>Le message du répondeur téléphonique mentionne les horaires d'ouverture en au moins une langue étrangère.</v>
      </c>
      <c r="C27" s="211">
        <f>'SAISIE BAR BRASSERIE'!M51</f>
        <v>1</v>
      </c>
      <c r="D27" s="201" t="str">
        <f>'SAISIE BAR BRASSERIE'!N51</f>
        <v>OUI</v>
      </c>
      <c r="E27" s="212">
        <f>'SAISIE BAR BRASSERIE'!O51</f>
        <v>0</v>
      </c>
      <c r="F27" s="213" t="s">
        <v>64</v>
      </c>
      <c r="G27" s="214"/>
      <c r="H27" s="214"/>
    </row>
    <row r="28" spans="1:8" x14ac:dyDescent="0.2">
      <c r="A28" s="201">
        <f>'SAISIE BAR BRASSERIE'!K61</f>
        <v>50</v>
      </c>
      <c r="B28" s="210" t="str">
        <f>'SAISIE BAR BRASSERIE'!L61</f>
        <v>Si autorisée, une signalisation d'accès est visible, lisible et uniforme.</v>
      </c>
      <c r="C28" s="211">
        <f>'SAISIE BAR BRASSERIE'!M61</f>
        <v>1</v>
      </c>
      <c r="D28" s="201" t="str">
        <f>'SAISIE BAR BRASSERIE'!N61</f>
        <v>OUI</v>
      </c>
      <c r="E28" s="212">
        <f>'SAISIE BAR BRASSERIE'!O61</f>
        <v>0</v>
      </c>
      <c r="F28" s="213" t="s">
        <v>55</v>
      </c>
      <c r="G28" s="214"/>
      <c r="H28" s="214"/>
    </row>
    <row r="29" spans="1:8" x14ac:dyDescent="0.2">
      <c r="A29" s="201">
        <f>'SAISIE BAR BRASSERIE'!K62</f>
        <v>51</v>
      </c>
      <c r="B29" s="210" t="str">
        <f>'SAISIE BAR BRASSERIE'!L62</f>
        <v>L'établissement est facile à trouver.</v>
      </c>
      <c r="C29" s="211">
        <f>'SAISIE BAR BRASSERIE'!M62</f>
        <v>3</v>
      </c>
      <c r="D29" s="201" t="str">
        <f>'SAISIE BAR BRASSERIE'!N62</f>
        <v>OUI</v>
      </c>
      <c r="E29" s="212">
        <f>'SAISIE BAR BRASSERIE'!O62</f>
        <v>0</v>
      </c>
      <c r="F29" s="213" t="s">
        <v>55</v>
      </c>
      <c r="G29" s="214"/>
      <c r="H29" s="214"/>
    </row>
    <row r="30" spans="1:8" x14ac:dyDescent="0.2">
      <c r="A30" s="201">
        <f>'SAISIE BAR BRASSERIE'!K66</f>
        <v>54</v>
      </c>
      <c r="B30" s="210" t="str">
        <f>'SAISIE BAR BRASSERIE'!L66</f>
        <v>Une enseigne est présente et on identifie clairement l'entrée de l'établissement.</v>
      </c>
      <c r="C30" s="211">
        <f>'SAISIE BAR BRASSERIE'!M66</f>
        <v>1</v>
      </c>
      <c r="D30" s="201" t="str">
        <f>'SAISIE BAR BRASSERIE'!N66</f>
        <v>OUI</v>
      </c>
      <c r="E30" s="212">
        <f>'SAISIE BAR BRASSERIE'!O66</f>
        <v>0</v>
      </c>
      <c r="F30" s="213" t="s">
        <v>55</v>
      </c>
      <c r="G30" s="214"/>
      <c r="H30" s="214"/>
    </row>
    <row r="31" spans="1:8" x14ac:dyDescent="0.2">
      <c r="A31" s="201">
        <f>'SAISIE BAR BRASSERIE'!K83</f>
        <v>69</v>
      </c>
      <c r="B31" s="210" t="str">
        <f>'SAISIE BAR BRASSERIE'!L83</f>
        <v>La plaque Qualité Tourisme™ est apposée à l'entrée de l'établissement.</v>
      </c>
      <c r="C31" s="211">
        <f>'SAISIE BAR BRASSERIE'!M83</f>
        <v>3</v>
      </c>
      <c r="D31" s="201" t="str">
        <f>'SAISIE BAR BRASSERIE'!N83</f>
        <v>OUI</v>
      </c>
      <c r="E31" s="212">
        <f>'SAISIE BAR BRASSERIE'!O83</f>
        <v>0</v>
      </c>
      <c r="F31" s="213" t="s">
        <v>64</v>
      </c>
      <c r="G31" s="214"/>
      <c r="H31" s="214"/>
    </row>
    <row r="32" spans="1:8" x14ac:dyDescent="0.2">
      <c r="A32" s="201" t="e">
        <f>'SAISIE BAR BRASSERIE'!#REF!</f>
        <v>#REF!</v>
      </c>
      <c r="B32" s="210" t="e">
        <f>'SAISIE BAR BRASSERIE'!#REF!</f>
        <v>#REF!</v>
      </c>
      <c r="C32" s="201" t="e">
        <f>'SAISIE BAR BRASSERIE'!#REF!</f>
        <v>#REF!</v>
      </c>
      <c r="D32" s="201" t="e">
        <f>'SAISIE BAR BRASSERIE'!#REF!</f>
        <v>#REF!</v>
      </c>
      <c r="E32" s="215" t="e">
        <f>'SAISIE BAR BRASSERIE'!#REF!</f>
        <v>#REF!</v>
      </c>
      <c r="F32" s="213" t="s">
        <v>64</v>
      </c>
      <c r="G32" s="214"/>
      <c r="H32" s="214"/>
    </row>
    <row r="33" spans="1:8" ht="31.5" x14ac:dyDescent="0.2">
      <c r="A33" s="201">
        <f>'SAISIE BAR BRASSERIE'!K84</f>
        <v>70</v>
      </c>
      <c r="B33" s="210" t="str">
        <f>'SAISIE BAR BRASSERIE'!L84</f>
        <v>A minima, il est affiché les prix, les horaires et les périodes d'ouverture, l'ensemble des moyens de paiement acceptés, les cartes et les menus (si existants).</v>
      </c>
      <c r="C33" s="201">
        <f>'SAISIE BAR BRASSERIE'!M84</f>
        <v>3</v>
      </c>
      <c r="D33" s="201" t="str">
        <f>'SAISIE BAR BRASSERIE'!N84</f>
        <v>OUI</v>
      </c>
      <c r="E33" s="215">
        <f>'SAISIE BAR BRASSERIE'!O84</f>
        <v>0</v>
      </c>
      <c r="F33" s="213" t="s">
        <v>64</v>
      </c>
      <c r="G33" s="214"/>
      <c r="H33" s="214"/>
    </row>
    <row r="34" spans="1:8" x14ac:dyDescent="0.2">
      <c r="A34" s="201" t="e">
        <f>'SAISIE BAR BRASSERIE'!#REF!</f>
        <v>#REF!</v>
      </c>
      <c r="B34" s="210" t="e">
        <f>'SAISIE BAR BRASSERIE'!#REF!</f>
        <v>#REF!</v>
      </c>
      <c r="C34" s="211" t="e">
        <f>'SAISIE BAR BRASSERIE'!#REF!</f>
        <v>#REF!</v>
      </c>
      <c r="D34" s="201" t="e">
        <f>'SAISIE BAR BRASSERIE'!#REF!</f>
        <v>#REF!</v>
      </c>
      <c r="E34" s="212" t="e">
        <f>'SAISIE BAR BRASSERIE'!#REF!</f>
        <v>#REF!</v>
      </c>
      <c r="F34" s="213" t="s">
        <v>64</v>
      </c>
      <c r="G34" s="214"/>
      <c r="H34" s="214"/>
    </row>
    <row r="35" spans="1:8" ht="47.25" x14ac:dyDescent="0.2">
      <c r="A35" s="201">
        <f>'SAISIE BAR BRASSERIE'!K85</f>
        <v>71</v>
      </c>
      <c r="B35" s="210" t="str">
        <f>'SAISIE BAR BRASSERIE'!L85</f>
        <v>Le client identifie rapidement les langues parlées par le personnel de l'établissement soit par un affichage extérieur, soit par la mention des langues parlées sur le badge du personnel en contact avec le client.</v>
      </c>
      <c r="C35" s="211">
        <f>'SAISIE BAR BRASSERIE'!M85</f>
        <v>1</v>
      </c>
      <c r="D35" s="201" t="str">
        <f>'SAISIE BAR BRASSERIE'!N85</f>
        <v>OUI</v>
      </c>
      <c r="E35" s="212">
        <f>'SAISIE BAR BRASSERIE'!O85</f>
        <v>0</v>
      </c>
      <c r="F35" s="213" t="s">
        <v>64</v>
      </c>
      <c r="G35" s="214"/>
      <c r="H35" s="214"/>
    </row>
    <row r="36" spans="1:8" ht="31.5" x14ac:dyDescent="0.2">
      <c r="A36" s="201">
        <f>'SAISIE BAR BRASSERIE'!K101</f>
        <v>84</v>
      </c>
      <c r="B36" s="210" t="str">
        <f>'SAISIE BAR BRASSERIE'!L101</f>
        <v>Présence d' une carte des boissons et une carte de l'offre restauration distinctes ou une carte commune boisson et restauration</v>
      </c>
      <c r="C36" s="211">
        <f>'SAISIE BAR BRASSERIE'!M101</f>
        <v>3</v>
      </c>
      <c r="D36" s="201" t="str">
        <f>'SAISIE BAR BRASSERIE'!N101</f>
        <v>OUI</v>
      </c>
      <c r="E36" s="212">
        <f>'SAISIE BAR BRASSERIE'!O101</f>
        <v>0</v>
      </c>
      <c r="F36" s="213" t="s">
        <v>64</v>
      </c>
      <c r="G36" s="214"/>
      <c r="H36" s="214"/>
    </row>
    <row r="37" spans="1:8" x14ac:dyDescent="0.2">
      <c r="A37" s="201">
        <f>'SAISIE BAR BRASSERIE'!K102</f>
        <v>85</v>
      </c>
      <c r="B37" s="210" t="str">
        <f>'SAISIE BAR BRASSERIE'!L102</f>
        <v>Les cartes et menus sont soignés, attractifs et complets</v>
      </c>
      <c r="C37" s="211">
        <f>'SAISIE BAR BRASSERIE'!M102</f>
        <v>1</v>
      </c>
      <c r="D37" s="201" t="str">
        <f>'SAISIE BAR BRASSERIE'!N102</f>
        <v>OUI</v>
      </c>
      <c r="E37" s="212">
        <f>'SAISIE BAR BRASSERIE'!O102</f>
        <v>0</v>
      </c>
      <c r="F37" s="213" t="s">
        <v>64</v>
      </c>
      <c r="G37" s="214"/>
      <c r="H37" s="214"/>
    </row>
    <row r="38" spans="1:8" ht="31.5" x14ac:dyDescent="0.2">
      <c r="A38" s="201">
        <f>'SAISIE BAR BRASSERIE'!K103</f>
        <v>86</v>
      </c>
      <c r="B38" s="210" t="str">
        <f>'SAISIE BAR BRASSERIE'!L103</f>
        <v>Si l'établissement propose des spécialités maison (boissons, entrées, plats ou desserts), elles sont valorisées sur la carte.</v>
      </c>
      <c r="C38" s="211">
        <f>'SAISIE BAR BRASSERIE'!M103</f>
        <v>1</v>
      </c>
      <c r="D38" s="201" t="str">
        <f>'SAISIE BAR BRASSERIE'!N103</f>
        <v>OUI</v>
      </c>
      <c r="E38" s="212">
        <f>'SAISIE BAR BRASSERIE'!O103</f>
        <v>0</v>
      </c>
      <c r="F38" s="213" t="s">
        <v>55</v>
      </c>
      <c r="G38" s="214"/>
      <c r="H38" s="214"/>
    </row>
    <row r="39" spans="1:8" ht="47.25" x14ac:dyDescent="0.2">
      <c r="A39" s="201">
        <f>'SAISIE BAR BRASSERIE'!K104</f>
        <v>87</v>
      </c>
      <c r="B39" s="210" t="str">
        <f>'SAISIE BAR BRASSERIE'!L104</f>
        <v>Si l'établissement propose des spécialités issues de la gastronomie locale ou élaborées à base de produits locaux (boissons, entrées, plats, fromages ou desserts), elles sont valorisées sur la carte.</v>
      </c>
      <c r="C39" s="211">
        <f>'SAISIE BAR BRASSERIE'!M104</f>
        <v>1</v>
      </c>
      <c r="D39" s="201" t="str">
        <f>'SAISIE BAR BRASSERIE'!N104</f>
        <v>OUI</v>
      </c>
      <c r="E39" s="212">
        <f>'SAISIE BAR BRASSERIE'!O104</f>
        <v>0</v>
      </c>
      <c r="F39" s="213" t="s">
        <v>64</v>
      </c>
      <c r="G39" s="214"/>
      <c r="H39" s="214"/>
    </row>
    <row r="40" spans="1:8" ht="31.5" x14ac:dyDescent="0.2">
      <c r="A40" s="201">
        <f>'SAISIE BAR BRASSERIE'!K115</f>
        <v>98</v>
      </c>
      <c r="B40" s="210" t="str">
        <f>'SAISIE BAR BRASSERIE'!L115</f>
        <v>La carte des boissons et/ou la carte de l'offre de restauration est traduite au moins en une langue étrangère.</v>
      </c>
      <c r="C40" s="211">
        <f>'SAISIE BAR BRASSERIE'!M115</f>
        <v>3</v>
      </c>
      <c r="D40" s="201" t="str">
        <f>'SAISIE BAR BRASSERIE'!N115</f>
        <v>OUI</v>
      </c>
      <c r="E40" s="212">
        <f>'SAISIE BAR BRASSERIE'!O115</f>
        <v>0</v>
      </c>
      <c r="F40" s="213" t="s">
        <v>64</v>
      </c>
      <c r="G40" s="214"/>
      <c r="H40" s="214"/>
    </row>
    <row r="41" spans="1:8" x14ac:dyDescent="0.2">
      <c r="A41" s="201">
        <f>'SAISIE BAR BRASSERIE'!K217</f>
        <v>180</v>
      </c>
      <c r="B41" s="210" t="str">
        <f>'SAISIE BAR BRASSERIE'!L217</f>
        <v>Les informations essentielles sont affichées.</v>
      </c>
      <c r="C41" s="211">
        <f>'SAISIE BAR BRASSERIE'!M217</f>
        <v>1</v>
      </c>
      <c r="D41" s="201" t="str">
        <f>'SAISIE BAR BRASSERIE'!N217</f>
        <v>OUI</v>
      </c>
      <c r="E41" s="212">
        <f>'SAISIE BAR BRASSERIE'!O217</f>
        <v>0</v>
      </c>
      <c r="F41" s="213" t="s">
        <v>64</v>
      </c>
      <c r="G41" s="214"/>
      <c r="H41" s="214"/>
    </row>
    <row r="42" spans="1:8" ht="31.5" x14ac:dyDescent="0.2">
      <c r="A42" s="201">
        <f>'SAISIE BAR BRASSERIE'!K219</f>
        <v>182</v>
      </c>
      <c r="B42" s="210" t="str">
        <f>'SAISIE BAR BRASSERIE'!L219</f>
        <v>Les services et équipements complémentaires sont portés à la connaissance du client.</v>
      </c>
      <c r="C42" s="211">
        <f>'SAISIE BAR BRASSERIE'!M219</f>
        <v>1</v>
      </c>
      <c r="D42" s="201" t="str">
        <f>'SAISIE BAR BRASSERIE'!N219</f>
        <v>OUI</v>
      </c>
      <c r="E42" s="212">
        <f>'SAISIE BAR BRASSERIE'!O219</f>
        <v>0</v>
      </c>
      <c r="F42" s="213" t="s">
        <v>64</v>
      </c>
      <c r="G42" s="214"/>
      <c r="H42" s="214"/>
    </row>
    <row r="43" spans="1:8" ht="31.5" x14ac:dyDescent="0.2">
      <c r="A43" s="201">
        <f>'SAISIE BAR BRASSERIE'!K220</f>
        <v>183</v>
      </c>
      <c r="B43" s="210" t="str">
        <f>'SAISIE BAR BRASSERIE'!L220</f>
        <v>Les affichages des services et équipements complémentaires sont traduits en au moins une langue étrangère.</v>
      </c>
      <c r="C43" s="211">
        <f>'SAISIE BAR BRASSERIE'!M220</f>
        <v>3</v>
      </c>
      <c r="D43" s="201" t="str">
        <f>'SAISIE BAR BRASSERIE'!N220</f>
        <v>OUI</v>
      </c>
      <c r="E43" s="212">
        <f>'SAISIE BAR BRASSERIE'!O220</f>
        <v>0</v>
      </c>
      <c r="F43" s="213" t="s">
        <v>64</v>
      </c>
      <c r="G43" s="214"/>
      <c r="H43" s="214"/>
    </row>
    <row r="44" spans="1:8" ht="47.25" x14ac:dyDescent="0.2">
      <c r="A44" s="201">
        <f>'SAISIE BAR BRASSERIE'!K231</f>
        <v>193</v>
      </c>
      <c r="B44" s="210" t="str">
        <f>'SAISIE BAR BRASSERIE'!L231</f>
        <v>L'affichage concernant la responsabilité des parents quant à l'utilisation des jeux par leurs enfants (responsabilité civile), précisant l'âge des enfants pouvant utiliser ces jeux, est parfaitement visible, lisible, propre et en bon état.</v>
      </c>
      <c r="C44" s="211">
        <f>'SAISIE BAR BRASSERIE'!M231</f>
        <v>1</v>
      </c>
      <c r="D44" s="201" t="str">
        <f>'SAISIE BAR BRASSERIE'!N231</f>
        <v>OUI</v>
      </c>
      <c r="E44" s="212">
        <f>'SAISIE BAR BRASSERIE'!O231</f>
        <v>0</v>
      </c>
      <c r="F44" s="216" t="s">
        <v>64</v>
      </c>
      <c r="G44" s="217"/>
      <c r="H44" s="214"/>
    </row>
    <row r="45" spans="1:8" x14ac:dyDescent="0.2">
      <c r="A45" s="201" t="e">
        <f>'SAISIE BAR BRASSERIE'!#REF!</f>
        <v>#REF!</v>
      </c>
      <c r="B45" s="210" t="e">
        <f>'SAISIE BAR BRASSERIE'!#REF!</f>
        <v>#REF!</v>
      </c>
      <c r="C45" s="211" t="e">
        <f>'SAISIE BAR BRASSERIE'!#REF!</f>
        <v>#REF!</v>
      </c>
      <c r="D45" s="201" t="e">
        <f>'SAISIE BAR BRASSERIE'!#REF!</f>
        <v>#REF!</v>
      </c>
      <c r="E45" s="212" t="e">
        <f>'SAISIE BAR BRASSERIE'!#REF!</f>
        <v>#REF!</v>
      </c>
      <c r="F45" s="216" t="s">
        <v>64</v>
      </c>
      <c r="G45" s="217"/>
      <c r="H45" s="214"/>
    </row>
    <row r="46" spans="1:8" x14ac:dyDescent="0.2">
      <c r="A46" s="201" t="e">
        <f>'SAISIE BAR BRASSERIE'!#REF!</f>
        <v>#REF!</v>
      </c>
      <c r="B46" s="210" t="e">
        <f>'SAISIE BAR BRASSERIE'!#REF!</f>
        <v>#REF!</v>
      </c>
      <c r="C46" s="211" t="e">
        <f>'SAISIE BAR BRASSERIE'!#REF!</f>
        <v>#REF!</v>
      </c>
      <c r="D46" s="201" t="e">
        <f>'SAISIE BAR BRASSERIE'!#REF!</f>
        <v>#REF!</v>
      </c>
      <c r="E46" s="212" t="e">
        <f>'SAISIE BAR BRASSERIE'!#REF!</f>
        <v>#REF!</v>
      </c>
      <c r="F46" s="216" t="s">
        <v>64</v>
      </c>
      <c r="G46" s="217"/>
      <c r="H46" s="214"/>
    </row>
    <row r="47" spans="1:8" x14ac:dyDescent="0.2">
      <c r="A47" s="201">
        <f>'SAISIE BAR BRASSERIE'!K272</f>
        <v>224</v>
      </c>
      <c r="B47" s="210" t="str">
        <f>'SAISIE BAR BRASSERIE'!L272</f>
        <v>Présence d'un point d'informations touristiques locales</v>
      </c>
      <c r="C47" s="211">
        <f>'SAISIE BAR BRASSERIE'!M272</f>
        <v>3</v>
      </c>
      <c r="D47" s="201" t="str">
        <f>'SAISIE BAR BRASSERIE'!N272</f>
        <v>OUI</v>
      </c>
      <c r="E47" s="212">
        <f>'SAISIE BAR BRASSERIE'!O272</f>
        <v>0</v>
      </c>
      <c r="F47" s="216" t="s">
        <v>64</v>
      </c>
      <c r="G47" s="217"/>
      <c r="H47" s="214"/>
    </row>
    <row r="48" spans="1:8" x14ac:dyDescent="0.2">
      <c r="A48" s="201">
        <f>'SAISIE BAR BRASSERIE'!K278</f>
        <v>230</v>
      </c>
      <c r="B48" s="210" t="str">
        <f>'SAISIE BAR BRASSERIE'!L278</f>
        <v>Présence d'une documentation touristique dans une deuxième langue étrangère.</v>
      </c>
      <c r="C48" s="211">
        <f>'SAISIE BAR BRASSERIE'!M278</f>
        <v>3</v>
      </c>
      <c r="D48" s="201" t="str">
        <f>'SAISIE BAR BRASSERIE'!N278</f>
        <v>OUI</v>
      </c>
      <c r="E48" s="212">
        <f>'SAISIE BAR BRASSERIE'!O278</f>
        <v>0</v>
      </c>
      <c r="F48" s="216" t="s">
        <v>64</v>
      </c>
      <c r="G48" s="217"/>
      <c r="H48" s="214"/>
    </row>
    <row r="49" spans="1:8" ht="30" customHeight="1" x14ac:dyDescent="0.2">
      <c r="A49" s="125"/>
      <c r="B49" s="126" t="str">
        <f>'RESULTAT GLOBAL'!C35</f>
        <v>SAVOIR-FAIRE ET SAVOIR-ETRE</v>
      </c>
      <c r="C49" s="127" t="s">
        <v>28</v>
      </c>
      <c r="D49" s="125" t="s">
        <v>29</v>
      </c>
      <c r="E49" s="128" t="s">
        <v>30</v>
      </c>
      <c r="F49" s="208" t="s">
        <v>477</v>
      </c>
      <c r="G49" s="209" t="s">
        <v>478</v>
      </c>
      <c r="H49" s="209" t="s">
        <v>479</v>
      </c>
    </row>
    <row r="50" spans="1:8" x14ac:dyDescent="0.2">
      <c r="A50" s="201">
        <f>'SAISIE BAR BRASSERIE'!K39</f>
        <v>33</v>
      </c>
      <c r="B50" s="210" t="str">
        <f>'SAISIE BAR BRASSERIE'!L39</f>
        <v xml:space="preserve">L'appel doit aboutir avant la 5ème sonnerie. </v>
      </c>
      <c r="C50" s="211">
        <f>'SAISIE BAR BRASSERIE'!M39</f>
        <v>3</v>
      </c>
      <c r="D50" s="201" t="str">
        <f>'SAISIE BAR BRASSERIE'!N39</f>
        <v>OUI</v>
      </c>
      <c r="E50" s="212">
        <f>'SAISIE BAR BRASSERIE'!O39</f>
        <v>0</v>
      </c>
      <c r="F50" s="213" t="s">
        <v>55</v>
      </c>
      <c r="G50" s="214"/>
      <c r="H50" s="214"/>
    </row>
    <row r="51" spans="1:8" x14ac:dyDescent="0.2">
      <c r="A51" s="201">
        <f>'SAISIE BAR BRASSERIE'!K40</f>
        <v>34</v>
      </c>
      <c r="B51" s="210" t="str">
        <f>'SAISIE BAR BRASSERIE'!L40</f>
        <v>L'interlocuteur annonce le nom de l'établissement.</v>
      </c>
      <c r="C51" s="211">
        <f>'SAISIE BAR BRASSERIE'!M40</f>
        <v>3</v>
      </c>
      <c r="D51" s="201" t="str">
        <f>'SAISIE BAR BRASSERIE'!N40</f>
        <v>OUI</v>
      </c>
      <c r="E51" s="212">
        <f>'SAISIE BAR BRASSERIE'!O40</f>
        <v>0</v>
      </c>
      <c r="F51" s="213" t="s">
        <v>55</v>
      </c>
      <c r="G51" s="214"/>
      <c r="H51" s="214"/>
    </row>
    <row r="52" spans="1:8" x14ac:dyDescent="0.2">
      <c r="A52" s="201">
        <f>'SAISIE BAR BRASSERIE'!K41</f>
        <v>35</v>
      </c>
      <c r="B52" s="210" t="str">
        <f>'SAISIE BAR BRASSERIE'!L41</f>
        <v>Si la conversation est mise en attente, celle-ci n'excède pas une minute.</v>
      </c>
      <c r="C52" s="211">
        <f>'SAISIE BAR BRASSERIE'!M41</f>
        <v>1</v>
      </c>
      <c r="D52" s="201" t="str">
        <f>'SAISIE BAR BRASSERIE'!N41</f>
        <v>OUI</v>
      </c>
      <c r="E52" s="212">
        <f>'SAISIE BAR BRASSERIE'!O41</f>
        <v>0</v>
      </c>
      <c r="F52" s="213" t="s">
        <v>55</v>
      </c>
      <c r="G52" s="214"/>
      <c r="H52" s="214"/>
    </row>
    <row r="53" spans="1:8" ht="31.5" x14ac:dyDescent="0.2">
      <c r="A53" s="201">
        <f>'SAISIE BAR BRASSERIE'!K43</f>
        <v>36</v>
      </c>
      <c r="B53" s="210" t="str">
        <f>'SAISIE BAR BRASSERIE'!L43</f>
        <v>Les informations communiquées par l'interlocuteur sont précises et répondent à la demande.</v>
      </c>
      <c r="C53" s="211">
        <f>'SAISIE BAR BRASSERIE'!M43</f>
        <v>3</v>
      </c>
      <c r="D53" s="201" t="str">
        <f>'SAISIE BAR BRASSERIE'!N43</f>
        <v>OUI</v>
      </c>
      <c r="E53" s="212">
        <f>'SAISIE BAR BRASSERIE'!O43</f>
        <v>0</v>
      </c>
      <c r="F53" s="213" t="s">
        <v>55</v>
      </c>
      <c r="G53" s="214"/>
      <c r="H53" s="214"/>
    </row>
    <row r="54" spans="1:8" x14ac:dyDescent="0.2">
      <c r="A54" s="201">
        <f>'SAISIE BAR BRASSERIE'!K44</f>
        <v>37</v>
      </c>
      <c r="B54" s="210" t="str">
        <f>'SAISIE BAR BRASSERIE'!L44</f>
        <v>Les éléments essentiels de la réservation sont bien précisés avec le client.</v>
      </c>
      <c r="C54" s="211">
        <f>'SAISIE BAR BRASSERIE'!M44</f>
        <v>3</v>
      </c>
      <c r="D54" s="201" t="str">
        <f>'SAISIE BAR BRASSERIE'!N44</f>
        <v>OUI</v>
      </c>
      <c r="E54" s="212">
        <f>'SAISIE BAR BRASSERIE'!O44</f>
        <v>0</v>
      </c>
      <c r="F54" s="213" t="s">
        <v>55</v>
      </c>
      <c r="G54" s="214"/>
      <c r="H54" s="214"/>
    </row>
    <row r="55" spans="1:8" ht="47.25" x14ac:dyDescent="0.2">
      <c r="A55" s="201">
        <f>'SAISIE BAR BRASSERIE'!K45</f>
        <v>38</v>
      </c>
      <c r="B55" s="210" t="str">
        <f>'SAISIE BAR BRASSERIE'!L45</f>
        <v>L'interlocuteur est courtois, employant les formules de politesse adaptées. Le cas échéant, la mise en attente et la reprise de ligne s'accompagnent des formules d'usage.</v>
      </c>
      <c r="C55" s="211">
        <f>'SAISIE BAR BRASSERIE'!M45</f>
        <v>9</v>
      </c>
      <c r="D55" s="201" t="str">
        <f>'SAISIE BAR BRASSERIE'!N45</f>
        <v>OUI</v>
      </c>
      <c r="E55" s="212">
        <f>'SAISIE BAR BRASSERIE'!O45</f>
        <v>0</v>
      </c>
      <c r="F55" s="213" t="s">
        <v>55</v>
      </c>
      <c r="G55" s="214"/>
      <c r="H55" s="214"/>
    </row>
    <row r="56" spans="1:8" s="224" customFormat="1" x14ac:dyDescent="0.2">
      <c r="A56" s="218">
        <f>'SAISIE BAR BRASSERIE'!K46</f>
        <v>39</v>
      </c>
      <c r="B56" s="219" t="str">
        <f>'SAISIE BAR BRASSERIE'!L46</f>
        <v>La reformulation orale doit comporter les éléments essentiels de la réservation.</v>
      </c>
      <c r="C56" s="220">
        <f>'SAISIE BAR BRASSERIE'!M46</f>
        <v>3</v>
      </c>
      <c r="D56" s="218" t="str">
        <f>'SAISIE BAR BRASSERIE'!N46</f>
        <v>OUI</v>
      </c>
      <c r="E56" s="221">
        <f>'SAISIE BAR BRASSERIE'!O46</f>
        <v>0</v>
      </c>
      <c r="F56" s="222" t="s">
        <v>55</v>
      </c>
      <c r="G56" s="223"/>
      <c r="H56" s="223"/>
    </row>
    <row r="57" spans="1:8" ht="31.5" x14ac:dyDescent="0.2">
      <c r="A57" s="201">
        <f>'SAISIE BAR BRASSERIE'!K49</f>
        <v>41</v>
      </c>
      <c r="B57" s="210" t="str">
        <f>'SAISIE BAR BRASSERIE'!L49</f>
        <v>En cas d'absence, un répondeur assure l'accueil téléphonique. Le ton de message est courtois, employant les formules de politesse adaptées.</v>
      </c>
      <c r="C57" s="211">
        <f>'SAISIE BAR BRASSERIE'!M49</f>
        <v>1</v>
      </c>
      <c r="D57" s="201" t="str">
        <f>'SAISIE BAR BRASSERIE'!N49</f>
        <v>OUI</v>
      </c>
      <c r="E57" s="212">
        <f>'SAISIE BAR BRASSERIE'!O49</f>
        <v>0</v>
      </c>
      <c r="F57" s="213" t="s">
        <v>64</v>
      </c>
      <c r="G57" s="214"/>
      <c r="H57" s="214"/>
    </row>
    <row r="58" spans="1:8" ht="31.5" x14ac:dyDescent="0.2">
      <c r="A58" s="201">
        <f>'SAISIE BAR BRASSERIE'!K54</f>
        <v>45</v>
      </c>
      <c r="B58" s="210" t="str">
        <f>'SAISIE BAR BRASSERIE'!L54</f>
        <v>Lors d'une demande d'informations, la réponse écrite est personnalisée et correspond à la demande.</v>
      </c>
      <c r="C58" s="211">
        <f>'SAISIE BAR BRASSERIE'!M54</f>
        <v>3</v>
      </c>
      <c r="D58" s="201" t="str">
        <f>'SAISIE BAR BRASSERIE'!N54</f>
        <v>OUI</v>
      </c>
      <c r="E58" s="212">
        <f>'SAISIE BAR BRASSERIE'!O54</f>
        <v>0</v>
      </c>
      <c r="F58" s="213" t="s">
        <v>55</v>
      </c>
      <c r="G58" s="214"/>
      <c r="H58" s="214"/>
    </row>
    <row r="59" spans="1:8" ht="31.5" x14ac:dyDescent="0.2">
      <c r="A59" s="201">
        <f>'SAISIE BAR BRASSERIE'!K58</f>
        <v>49</v>
      </c>
      <c r="B59" s="210" t="str">
        <f>'SAISIE BAR BRASSERIE'!L58</f>
        <v>Lors d’une demande d'informations en langue étrangère, la réponse est personnalisée et correspond à la demande.</v>
      </c>
      <c r="C59" s="211">
        <f>'SAISIE BAR BRASSERIE'!M58</f>
        <v>3</v>
      </c>
      <c r="D59" s="201" t="str">
        <f>'SAISIE BAR BRASSERIE'!N58</f>
        <v>OUI</v>
      </c>
      <c r="E59" s="212">
        <f>'SAISIE BAR BRASSERIE'!O58</f>
        <v>0</v>
      </c>
      <c r="F59" s="213" t="s">
        <v>55</v>
      </c>
      <c r="G59" s="214"/>
      <c r="H59" s="214"/>
    </row>
    <row r="60" spans="1:8" ht="31.5" x14ac:dyDescent="0.2">
      <c r="A60" s="201">
        <f>'SAISIE BAR BRASSERIE'!K92</f>
        <v>76</v>
      </c>
      <c r="B60" s="210" t="str">
        <f>'SAISIE BAR BRASSERIE'!L92</f>
        <v>Le comportement du personnel et/ou la tenue vestimentaire permet une identification aisée à l'arrivée du client au restaurant.</v>
      </c>
      <c r="C60" s="211">
        <f>'SAISIE BAR BRASSERIE'!M92</f>
        <v>1</v>
      </c>
      <c r="D60" s="201" t="str">
        <f>'SAISIE BAR BRASSERIE'!N92</f>
        <v>OUI</v>
      </c>
      <c r="E60" s="212">
        <f>'SAISIE BAR BRASSERIE'!O92</f>
        <v>0</v>
      </c>
      <c r="F60" s="213" t="s">
        <v>55</v>
      </c>
      <c r="G60" s="214"/>
      <c r="H60" s="214"/>
    </row>
    <row r="61" spans="1:8" x14ac:dyDescent="0.2">
      <c r="A61" s="201">
        <f>'SAISIE BAR BRASSERIE'!K93</f>
        <v>77</v>
      </c>
      <c r="B61" s="210" t="str">
        <f>'SAISIE BAR BRASSERIE'!L93</f>
        <v>La tenue corporelle et vestimentaire du personnel est propre et soignée.</v>
      </c>
      <c r="C61" s="211">
        <f>'SAISIE BAR BRASSERIE'!M93</f>
        <v>3</v>
      </c>
      <c r="D61" s="201" t="str">
        <f>'SAISIE BAR BRASSERIE'!N93</f>
        <v>OUI</v>
      </c>
      <c r="E61" s="212">
        <f>'SAISIE BAR BRASSERIE'!O93</f>
        <v>0</v>
      </c>
      <c r="F61" s="213" t="s">
        <v>55</v>
      </c>
      <c r="G61" s="214"/>
      <c r="H61" s="214"/>
    </row>
    <row r="62" spans="1:8" x14ac:dyDescent="0.2">
      <c r="A62" s="201" t="e">
        <f>'SAISIE BAR BRASSERIE'!#REF!</f>
        <v>#REF!</v>
      </c>
      <c r="B62" s="210" t="e">
        <f>'SAISIE BAR BRASSERIE'!#REF!</f>
        <v>#REF!</v>
      </c>
      <c r="C62" s="211" t="e">
        <f>'SAISIE BAR BRASSERIE'!#REF!</f>
        <v>#REF!</v>
      </c>
      <c r="D62" s="201" t="e">
        <f>'SAISIE BAR BRASSERIE'!#REF!</f>
        <v>#REF!</v>
      </c>
      <c r="E62" s="212" t="e">
        <f>'SAISIE BAR BRASSERIE'!#REF!</f>
        <v>#REF!</v>
      </c>
      <c r="F62" s="213" t="s">
        <v>55</v>
      </c>
      <c r="G62" s="214"/>
      <c r="H62" s="214"/>
    </row>
    <row r="63" spans="1:8" x14ac:dyDescent="0.2">
      <c r="A63" s="201">
        <f>'SAISIE BAR BRASSERIE'!K95</f>
        <v>79</v>
      </c>
      <c r="B63" s="210" t="str">
        <f>'SAISIE BAR BRASSERIE'!L95</f>
        <v>L'accueil est cordial à l'arrivée du client.</v>
      </c>
      <c r="C63" s="211">
        <f>'SAISIE BAR BRASSERIE'!M95</f>
        <v>9</v>
      </c>
      <c r="D63" s="201" t="str">
        <f>'SAISIE BAR BRASSERIE'!N95</f>
        <v>Très Satisfaisant</v>
      </c>
      <c r="E63" s="212">
        <f>'SAISIE BAR BRASSERIE'!O95</f>
        <v>0</v>
      </c>
      <c r="F63" s="213" t="s">
        <v>55</v>
      </c>
      <c r="G63" s="214"/>
      <c r="H63" s="214"/>
    </row>
    <row r="64" spans="1:8" ht="47.25" x14ac:dyDescent="0.2">
      <c r="A64" s="201">
        <f>'SAISIE BAR BRASSERIE'!K96</f>
        <v>80</v>
      </c>
      <c r="B64" s="188" t="str">
        <f>'SAISIE BAR BRASSERIE'!L96</f>
        <v>La prise en charge du client est efficace. Si le personnel est occupé, il fait un signe de reconnaissance. Il donne priorité à l'accueil des clients par rapport aux autres tâches.</v>
      </c>
      <c r="C64" s="211">
        <f>'SAISIE BAR BRASSERIE'!M96</f>
        <v>3</v>
      </c>
      <c r="D64" s="201" t="str">
        <f>'SAISIE BAR BRASSERIE'!N96</f>
        <v>OUI</v>
      </c>
      <c r="E64" s="212">
        <f>'SAISIE BAR BRASSERIE'!O96</f>
        <v>0</v>
      </c>
      <c r="F64" s="213" t="s">
        <v>55</v>
      </c>
      <c r="G64" s="214"/>
      <c r="H64" s="214"/>
    </row>
    <row r="65" spans="1:8" x14ac:dyDescent="0.2">
      <c r="A65" s="201" t="e">
        <f>'SAISIE BAR BRASSERIE'!#REF!</f>
        <v>#REF!</v>
      </c>
      <c r="B65" s="210" t="e">
        <f>'SAISIE BAR BRASSERIE'!#REF!</f>
        <v>#REF!</v>
      </c>
      <c r="C65" s="211" t="e">
        <f>'SAISIE BAR BRASSERIE'!#REF!</f>
        <v>#REF!</v>
      </c>
      <c r="D65" s="201" t="e">
        <f>'SAISIE BAR BRASSERIE'!#REF!</f>
        <v>#REF!</v>
      </c>
      <c r="E65" s="212" t="e">
        <f>'SAISIE BAR BRASSERIE'!#REF!</f>
        <v>#REF!</v>
      </c>
      <c r="F65" s="213" t="s">
        <v>55</v>
      </c>
      <c r="G65" s="214"/>
      <c r="H65" s="214"/>
    </row>
    <row r="66" spans="1:8" x14ac:dyDescent="0.2">
      <c r="A66" s="201">
        <f>'SAISIE BAR BRASSERIE'!K98</f>
        <v>82</v>
      </c>
      <c r="B66" s="210" t="str">
        <f>'SAISIE BAR BRASSERIE'!L98</f>
        <v>La prise en charge est adaptée aux clientèles spécifiques.</v>
      </c>
      <c r="C66" s="211">
        <f>'SAISIE BAR BRASSERIE'!M98</f>
        <v>3</v>
      </c>
      <c r="D66" s="201" t="str">
        <f>'SAISIE BAR BRASSERIE'!N98</f>
        <v>OUI</v>
      </c>
      <c r="E66" s="212">
        <f>'SAISIE BAR BRASSERIE'!O98</f>
        <v>0</v>
      </c>
      <c r="F66" s="213" t="s">
        <v>55</v>
      </c>
      <c r="G66" s="214"/>
      <c r="H66" s="214"/>
    </row>
    <row r="67" spans="1:8" x14ac:dyDescent="0.2">
      <c r="A67" s="201" t="e">
        <f>'SAISIE BAR BRASSERIE'!#REF!</f>
        <v>#REF!</v>
      </c>
      <c r="B67" s="210" t="e">
        <f>'SAISIE BAR BRASSERIE'!#REF!</f>
        <v>#REF!</v>
      </c>
      <c r="C67" s="211" t="e">
        <f>'SAISIE BAR BRASSERIE'!#REF!</f>
        <v>#REF!</v>
      </c>
      <c r="D67" s="201" t="e">
        <f>'SAISIE BAR BRASSERIE'!#REF!</f>
        <v>#REF!</v>
      </c>
      <c r="E67" s="212" t="e">
        <f>'SAISIE BAR BRASSERIE'!#REF!</f>
        <v>#REF!</v>
      </c>
      <c r="F67" s="213" t="s">
        <v>55</v>
      </c>
      <c r="G67" s="214"/>
      <c r="H67" s="214"/>
    </row>
    <row r="68" spans="1:8" x14ac:dyDescent="0.2">
      <c r="A68" s="201" t="e">
        <f>'SAISIE BAR BRASSERIE'!#REF!</f>
        <v>#REF!</v>
      </c>
      <c r="B68" s="210" t="e">
        <f>'SAISIE BAR BRASSERIE'!#REF!</f>
        <v>#REF!</v>
      </c>
      <c r="C68" s="211" t="e">
        <f>'SAISIE BAR BRASSERIE'!#REF!</f>
        <v>#REF!</v>
      </c>
      <c r="D68" s="201" t="e">
        <f>'SAISIE BAR BRASSERIE'!#REF!</f>
        <v>#REF!</v>
      </c>
      <c r="E68" s="212" t="e">
        <f>'SAISIE BAR BRASSERIE'!#REF!</f>
        <v>#REF!</v>
      </c>
      <c r="F68" s="213" t="s">
        <v>55</v>
      </c>
      <c r="G68" s="214"/>
      <c r="H68" s="214"/>
    </row>
    <row r="69" spans="1:8" ht="31.5" x14ac:dyDescent="0.2">
      <c r="A69" s="201">
        <f>'SAISIE BAR BRASSERIE'!K99</f>
        <v>83</v>
      </c>
      <c r="B69" s="210" t="str">
        <f>'SAISIE BAR BRASSERIE'!L99</f>
        <v>La remise des cartes est effectuée rapidement. La remise des cartes s'accompagne d'un mot présentant les plats du jour, les spécialités…</v>
      </c>
      <c r="C69" s="211">
        <f>'SAISIE BAR BRASSERIE'!M99</f>
        <v>3</v>
      </c>
      <c r="D69" s="201" t="str">
        <f>'SAISIE BAR BRASSERIE'!N99</f>
        <v>OUI</v>
      </c>
      <c r="E69" s="212">
        <f>'SAISIE BAR BRASSERIE'!O99</f>
        <v>0</v>
      </c>
      <c r="F69" s="213" t="s">
        <v>55</v>
      </c>
      <c r="G69" s="214"/>
      <c r="H69" s="214"/>
    </row>
    <row r="70" spans="1:8" x14ac:dyDescent="0.2">
      <c r="A70" s="201" t="e">
        <f>'SAISIE BAR BRASSERIE'!#REF!</f>
        <v>#REF!</v>
      </c>
      <c r="B70" s="210" t="e">
        <f>'SAISIE BAR BRASSERIE'!#REF!</f>
        <v>#REF!</v>
      </c>
      <c r="C70" s="211" t="e">
        <f>'SAISIE BAR BRASSERIE'!#REF!</f>
        <v>#REF!</v>
      </c>
      <c r="D70" s="201" t="e">
        <f>'SAISIE BAR BRASSERIE'!#REF!</f>
        <v>#REF!</v>
      </c>
      <c r="E70" s="212" t="e">
        <f>'SAISIE BAR BRASSERIE'!#REF!</f>
        <v>#REF!</v>
      </c>
      <c r="F70" s="213" t="s">
        <v>55</v>
      </c>
      <c r="G70" s="214"/>
      <c r="H70" s="214"/>
    </row>
    <row r="71" spans="1:8" x14ac:dyDescent="0.2">
      <c r="A71" s="201">
        <f>'SAISIE BAR BRASSERIE'!K120</f>
        <v>101</v>
      </c>
      <c r="B71" s="210" t="str">
        <f>'SAISIE BAR BRASSERIE'!L120</f>
        <v>La prise de commande est rapide et complète.</v>
      </c>
      <c r="C71" s="211">
        <f>'SAISIE BAR BRASSERIE'!M120</f>
        <v>3</v>
      </c>
      <c r="D71" s="201" t="str">
        <f>'SAISIE BAR BRASSERIE'!N120</f>
        <v>OUI</v>
      </c>
      <c r="E71" s="212">
        <f>'SAISIE BAR BRASSERIE'!O120</f>
        <v>0</v>
      </c>
      <c r="F71" s="213" t="s">
        <v>55</v>
      </c>
      <c r="G71" s="214"/>
      <c r="H71" s="214"/>
    </row>
    <row r="72" spans="1:8" ht="31.5" x14ac:dyDescent="0.2">
      <c r="A72" s="201">
        <f>'SAISIE BAR BRASSERIE'!K122</f>
        <v>103</v>
      </c>
      <c r="B72" s="210" t="str">
        <f>'SAISIE BAR BRASSERIE'!L122</f>
        <v xml:space="preserve">Le serveur doit être en mesure de conseiller le client (choix d'une boisson, d'un plat, etc.). </v>
      </c>
      <c r="C72" s="211">
        <f>'SAISIE BAR BRASSERIE'!M122</f>
        <v>3</v>
      </c>
      <c r="D72" s="201" t="str">
        <f>'SAISIE BAR BRASSERIE'!N122</f>
        <v>OUI</v>
      </c>
      <c r="E72" s="212">
        <f>'SAISIE BAR BRASSERIE'!O122</f>
        <v>0</v>
      </c>
      <c r="F72" s="213" t="s">
        <v>55</v>
      </c>
      <c r="G72" s="214"/>
      <c r="H72" s="214"/>
    </row>
    <row r="73" spans="1:8" x14ac:dyDescent="0.2">
      <c r="A73" s="201">
        <f>'SAISIE BAR BRASSERIE'!K123</f>
        <v>104</v>
      </c>
      <c r="B73" s="210" t="str">
        <f>'SAISIE BAR BRASSERIE'!L123</f>
        <v>Les demandes spécifiques du client sont prises en compte.</v>
      </c>
      <c r="C73" s="211">
        <f>'SAISIE BAR BRASSERIE'!M123</f>
        <v>3</v>
      </c>
      <c r="D73" s="201" t="str">
        <f>'SAISIE BAR BRASSERIE'!N123</f>
        <v>OUI</v>
      </c>
      <c r="E73" s="212">
        <f>'SAISIE BAR BRASSERIE'!O123</f>
        <v>0</v>
      </c>
      <c r="F73" s="213" t="s">
        <v>55</v>
      </c>
      <c r="G73" s="214"/>
      <c r="H73" s="214"/>
    </row>
    <row r="74" spans="1:8" x14ac:dyDescent="0.2">
      <c r="A74" s="201">
        <f>'SAISIE BAR BRASSERIE'!K124</f>
        <v>105</v>
      </c>
      <c r="B74" s="210" t="str">
        <f>'SAISIE BAR BRASSERIE'!L124</f>
        <v>Le serveur remercie le client à la fin de la prise de commande.</v>
      </c>
      <c r="C74" s="211">
        <f>'SAISIE BAR BRASSERIE'!M124</f>
        <v>3</v>
      </c>
      <c r="D74" s="201" t="str">
        <f>'SAISIE BAR BRASSERIE'!N124</f>
        <v>OUI</v>
      </c>
      <c r="E74" s="212">
        <f>'SAISIE BAR BRASSERIE'!O124</f>
        <v>0</v>
      </c>
      <c r="F74" s="213" t="s">
        <v>55</v>
      </c>
      <c r="G74" s="214"/>
      <c r="H74" s="214"/>
    </row>
    <row r="75" spans="1:8" x14ac:dyDescent="0.2">
      <c r="A75" s="201" t="e">
        <f>'SAISIE BAR BRASSERIE'!#REF!</f>
        <v>#REF!</v>
      </c>
      <c r="B75" s="210" t="e">
        <f>'SAISIE BAR BRASSERIE'!#REF!</f>
        <v>#REF!</v>
      </c>
      <c r="C75" s="211" t="e">
        <f>'SAISIE BAR BRASSERIE'!#REF!</f>
        <v>#REF!</v>
      </c>
      <c r="D75" s="201" t="e">
        <f>'SAISIE BAR BRASSERIE'!#REF!</f>
        <v>#REF!</v>
      </c>
      <c r="E75" s="212" t="e">
        <f>'SAISIE BAR BRASSERIE'!#REF!</f>
        <v>#REF!</v>
      </c>
      <c r="F75" s="213" t="s">
        <v>55</v>
      </c>
      <c r="G75" s="214"/>
      <c r="H75" s="214"/>
    </row>
    <row r="76" spans="1:8" x14ac:dyDescent="0.2">
      <c r="A76" s="201" t="e">
        <f>'SAISIE BAR BRASSERIE'!#REF!</f>
        <v>#REF!</v>
      </c>
      <c r="B76" s="210" t="e">
        <f>'SAISIE BAR BRASSERIE'!#REF!</f>
        <v>#REF!</v>
      </c>
      <c r="C76" s="211" t="e">
        <f>'SAISIE BAR BRASSERIE'!#REF!</f>
        <v>#REF!</v>
      </c>
      <c r="D76" s="201" t="e">
        <f>'SAISIE BAR BRASSERIE'!#REF!</f>
        <v>#REF!</v>
      </c>
      <c r="E76" s="212" t="e">
        <f>'SAISIE BAR BRASSERIE'!#REF!</f>
        <v>#REF!</v>
      </c>
      <c r="F76" s="213" t="s">
        <v>55</v>
      </c>
      <c r="G76" s="214"/>
      <c r="H76" s="214"/>
    </row>
    <row r="77" spans="1:8" x14ac:dyDescent="0.2">
      <c r="A77" s="201" t="e">
        <f>'SAISIE BAR BRASSERIE'!#REF!</f>
        <v>#REF!</v>
      </c>
      <c r="B77" s="210" t="e">
        <f>'SAISIE BAR BRASSERIE'!#REF!</f>
        <v>#REF!</v>
      </c>
      <c r="C77" s="211" t="e">
        <f>'SAISIE BAR BRASSERIE'!#REF!</f>
        <v>#REF!</v>
      </c>
      <c r="D77" s="201" t="e">
        <f>'SAISIE BAR BRASSERIE'!#REF!</f>
        <v>#REF!</v>
      </c>
      <c r="E77" s="212" t="e">
        <f>'SAISIE BAR BRASSERIE'!#REF!</f>
        <v>#REF!</v>
      </c>
      <c r="F77" s="213" t="s">
        <v>55</v>
      </c>
      <c r="G77" s="214"/>
      <c r="H77" s="214"/>
    </row>
    <row r="78" spans="1:8" x14ac:dyDescent="0.2">
      <c r="A78" s="201">
        <f>'SAISIE BAR BRASSERIE'!K130</f>
        <v>110</v>
      </c>
      <c r="B78" s="210" t="str">
        <f>'SAISIE BAR BRASSERIE'!L130</f>
        <v>Le serveur s'assure de la satisfaction du client au moins une fois.</v>
      </c>
      <c r="C78" s="211">
        <f>'SAISIE BAR BRASSERIE'!M130</f>
        <v>3</v>
      </c>
      <c r="D78" s="201" t="str">
        <f>'SAISIE BAR BRASSERIE'!N130</f>
        <v>OUI</v>
      </c>
      <c r="E78" s="212">
        <f>'SAISIE BAR BRASSERIE'!O130</f>
        <v>0</v>
      </c>
      <c r="F78" s="213" t="s">
        <v>55</v>
      </c>
      <c r="G78" s="214"/>
      <c r="H78" s="214"/>
    </row>
    <row r="79" spans="1:8" x14ac:dyDescent="0.2">
      <c r="A79" s="201">
        <f>'SAISIE BAR BRASSERIE'!K131</f>
        <v>111</v>
      </c>
      <c r="B79" s="210" t="str">
        <f>'SAISIE BAR BRASSERIE'!L131</f>
        <v xml:space="preserve">Le serveur est attentif au bon déroulement du repas. </v>
      </c>
      <c r="C79" s="211">
        <f>'SAISIE BAR BRASSERIE'!M131</f>
        <v>9</v>
      </c>
      <c r="D79" s="201" t="str">
        <f>'SAISIE BAR BRASSERIE'!N131</f>
        <v>OUI</v>
      </c>
      <c r="E79" s="212">
        <f>'SAISIE BAR BRASSERIE'!O131</f>
        <v>0</v>
      </c>
      <c r="F79" s="213" t="s">
        <v>55</v>
      </c>
      <c r="G79" s="214"/>
      <c r="H79" s="214"/>
    </row>
    <row r="80" spans="1:8" x14ac:dyDescent="0.2">
      <c r="A80" s="201">
        <f>'SAISIE BAR BRASSERIE'!K132</f>
        <v>112</v>
      </c>
      <c r="B80" s="210" t="str">
        <f>'SAISIE BAR BRASSERIE'!L132</f>
        <v>Le serveur souhaite un "bon appétit" ou une "bonne dégustation" au client.</v>
      </c>
      <c r="C80" s="211">
        <f>'SAISIE BAR BRASSERIE'!M132</f>
        <v>3</v>
      </c>
      <c r="D80" s="201" t="str">
        <f>'SAISIE BAR BRASSERIE'!N132</f>
        <v>OUI</v>
      </c>
      <c r="E80" s="212">
        <f>'SAISIE BAR BRASSERIE'!O132</f>
        <v>0</v>
      </c>
      <c r="F80" s="213" t="s">
        <v>55</v>
      </c>
      <c r="G80" s="214"/>
      <c r="H80" s="214"/>
    </row>
    <row r="81" spans="1:8" x14ac:dyDescent="0.2">
      <c r="A81" s="201" t="e">
        <f>'SAISIE BAR BRASSERIE'!#REF!</f>
        <v>#REF!</v>
      </c>
      <c r="B81" s="210" t="e">
        <f>'SAISIE BAR BRASSERIE'!#REF!</f>
        <v>#REF!</v>
      </c>
      <c r="C81" s="211" t="e">
        <f>'SAISIE BAR BRASSERIE'!#REF!</f>
        <v>#REF!</v>
      </c>
      <c r="D81" s="201" t="e">
        <f>'SAISIE BAR BRASSERIE'!#REF!</f>
        <v>#REF!</v>
      </c>
      <c r="E81" s="212" t="e">
        <f>'SAISIE BAR BRASSERIE'!#REF!</f>
        <v>#REF!</v>
      </c>
      <c r="F81" s="213" t="s">
        <v>55</v>
      </c>
      <c r="G81" s="214"/>
      <c r="H81" s="214"/>
    </row>
    <row r="82" spans="1:8" x14ac:dyDescent="0.2">
      <c r="A82" s="201" t="e">
        <f>'SAISIE BAR BRASSERIE'!#REF!</f>
        <v>#REF!</v>
      </c>
      <c r="B82" s="210" t="e">
        <f>'SAISIE BAR BRASSERIE'!#REF!</f>
        <v>#REF!</v>
      </c>
      <c r="C82" s="211" t="e">
        <f>'SAISIE BAR BRASSERIE'!#REF!</f>
        <v>#REF!</v>
      </c>
      <c r="D82" s="201" t="e">
        <f>'SAISIE BAR BRASSERIE'!#REF!</f>
        <v>#REF!</v>
      </c>
      <c r="E82" s="212" t="e">
        <f>'SAISIE BAR BRASSERIE'!#REF!</f>
        <v>#REF!</v>
      </c>
      <c r="F82" s="213" t="s">
        <v>55</v>
      </c>
      <c r="G82" s="214"/>
      <c r="H82" s="214"/>
    </row>
    <row r="83" spans="1:8" x14ac:dyDescent="0.2">
      <c r="A83" s="201">
        <f>'SAISIE BAR BRASSERIE'!K133</f>
        <v>113</v>
      </c>
      <c r="B83" s="210" t="str">
        <f>'SAISIE BAR BRASSERIE'!L133</f>
        <v>Le service des différents convives d'une même table est quasi simultané.</v>
      </c>
      <c r="C83" s="211">
        <f>'SAISIE BAR BRASSERIE'!M133</f>
        <v>1</v>
      </c>
      <c r="D83" s="201" t="str">
        <f>'SAISIE BAR BRASSERIE'!N133</f>
        <v>OUI</v>
      </c>
      <c r="E83" s="212">
        <f>'SAISIE BAR BRASSERIE'!O133</f>
        <v>0</v>
      </c>
      <c r="F83" s="213" t="s">
        <v>55</v>
      </c>
      <c r="G83" s="214"/>
      <c r="H83" s="214"/>
    </row>
    <row r="84" spans="1:8" x14ac:dyDescent="0.2">
      <c r="A84" s="201">
        <f>'SAISIE BAR BRASSERIE'!K135</f>
        <v>115</v>
      </c>
      <c r="B84" s="210" t="str">
        <f>'SAISIE BAR BRASSERIE'!L135</f>
        <v>Le personnel de cuisine comprend au moins une personne qualifiée.</v>
      </c>
      <c r="C84" s="211">
        <f>'SAISIE BAR BRASSERIE'!M135</f>
        <v>1</v>
      </c>
      <c r="D84" s="201" t="str">
        <f>'SAISIE BAR BRASSERIE'!N135</f>
        <v>OUI</v>
      </c>
      <c r="E84" s="212">
        <f>'SAISIE BAR BRASSERIE'!O135</f>
        <v>0</v>
      </c>
      <c r="F84" s="213" t="s">
        <v>55</v>
      </c>
      <c r="G84" s="214"/>
      <c r="H84" s="214"/>
    </row>
    <row r="85" spans="1:8" x14ac:dyDescent="0.2">
      <c r="A85" s="201">
        <f>'SAISIE BAR BRASSERIE'!K136</f>
        <v>116</v>
      </c>
      <c r="B85" s="210" t="str">
        <f>'SAISIE BAR BRASSERIE'!L136</f>
        <v>Le personnel de salle est constitué d'au moins une personne qualifiée.</v>
      </c>
      <c r="C85" s="211">
        <f>'SAISIE BAR BRASSERIE'!M136</f>
        <v>1</v>
      </c>
      <c r="D85" s="201" t="str">
        <f>'SAISIE BAR BRASSERIE'!N136</f>
        <v>OUI</v>
      </c>
      <c r="E85" s="212">
        <f>'SAISIE BAR BRASSERIE'!O136</f>
        <v>0</v>
      </c>
      <c r="F85" s="213" t="s">
        <v>55</v>
      </c>
      <c r="G85" s="214"/>
      <c r="H85" s="214"/>
    </row>
    <row r="86" spans="1:8" x14ac:dyDescent="0.2">
      <c r="A86" s="201">
        <f>'SAISIE BAR BRASSERIE'!K137</f>
        <v>117</v>
      </c>
      <c r="B86" s="210" t="str">
        <f>'SAISIE BAR BRASSERIE'!L137</f>
        <v>Le client est remercié et salué au moment de son départ.</v>
      </c>
      <c r="C86" s="211">
        <f>'SAISIE BAR BRASSERIE'!M137</f>
        <v>9</v>
      </c>
      <c r="D86" s="201" t="str">
        <f>'SAISIE BAR BRASSERIE'!N137</f>
        <v>OUI</v>
      </c>
      <c r="E86" s="212">
        <f>'SAISIE BAR BRASSERIE'!O137</f>
        <v>0</v>
      </c>
      <c r="F86" s="213" t="s">
        <v>55</v>
      </c>
      <c r="G86" s="214"/>
      <c r="H86" s="214"/>
    </row>
    <row r="87" spans="1:8" x14ac:dyDescent="0.2">
      <c r="A87" s="201">
        <f>'SAISIE BAR BRASSERIE'!K139</f>
        <v>118</v>
      </c>
      <c r="B87" s="188" t="str">
        <f>'SAISIE BAR BRASSERIE'!L139</f>
        <v>Une fois demandée, la note est apportée en moins de 5 minutes.</v>
      </c>
      <c r="C87" s="211">
        <f>'SAISIE BAR BRASSERIE'!M139</f>
        <v>3</v>
      </c>
      <c r="D87" s="201" t="str">
        <f>'SAISIE BAR BRASSERIE'!N139</f>
        <v>OUI</v>
      </c>
      <c r="E87" s="212">
        <f>'SAISIE BAR BRASSERIE'!O139</f>
        <v>0</v>
      </c>
      <c r="F87" s="213" t="s">
        <v>55</v>
      </c>
      <c r="G87" s="214"/>
      <c r="H87" s="214"/>
    </row>
    <row r="88" spans="1:8" x14ac:dyDescent="0.2">
      <c r="A88" s="201">
        <f>'SAISIE BAR BRASSERIE'!K140</f>
        <v>119</v>
      </c>
      <c r="B88" s="210" t="str">
        <f>'SAISIE BAR BRASSERIE'!L140</f>
        <v>La facture est conforme aux prestations consommées, présentée et complète</v>
      </c>
      <c r="C88" s="211">
        <f>'SAISIE BAR BRASSERIE'!M140</f>
        <v>3</v>
      </c>
      <c r="D88" s="201" t="str">
        <f>'SAISIE BAR BRASSERIE'!N140</f>
        <v>OUI</v>
      </c>
      <c r="E88" s="212">
        <f>'SAISIE BAR BRASSERIE'!O140</f>
        <v>0</v>
      </c>
      <c r="F88" s="213" t="s">
        <v>55</v>
      </c>
      <c r="G88" s="214"/>
      <c r="H88" s="214"/>
    </row>
    <row r="89" spans="1:8" x14ac:dyDescent="0.2">
      <c r="A89" s="201">
        <f>'SAISIE BAR BRASSERIE'!K142</f>
        <v>121</v>
      </c>
      <c r="B89" s="210" t="str">
        <f>'SAISIE BAR BRASSERIE'!L142</f>
        <v>Le client est remercié et salué de façon individuelle au moment de son départ.</v>
      </c>
      <c r="C89" s="211">
        <f>'SAISIE BAR BRASSERIE'!M142</f>
        <v>9</v>
      </c>
      <c r="D89" s="201" t="str">
        <f>'SAISIE BAR BRASSERIE'!N142</f>
        <v>OUI</v>
      </c>
      <c r="E89" s="212">
        <f>'SAISIE BAR BRASSERIE'!O142</f>
        <v>0</v>
      </c>
      <c r="F89" s="213" t="s">
        <v>55</v>
      </c>
      <c r="G89" s="214"/>
      <c r="H89" s="214"/>
    </row>
    <row r="90" spans="1:8" ht="31.5" x14ac:dyDescent="0.2">
      <c r="A90" s="201">
        <f>'SAISIE BAR BRASSERIE'!K143</f>
        <v>122</v>
      </c>
      <c r="B90" s="210" t="str">
        <f>'SAISIE BAR BRASSERIE'!L143</f>
        <v>L'accueil, la prise de commande, le service et le règlement de la note peuvent être assurés en au moins une langue étrangère.</v>
      </c>
      <c r="C90" s="211">
        <f>'SAISIE BAR BRASSERIE'!M143</f>
        <v>3</v>
      </c>
      <c r="D90" s="201" t="str">
        <f>'SAISIE BAR BRASSERIE'!N143</f>
        <v>OUI</v>
      </c>
      <c r="E90" s="212">
        <f>'SAISIE BAR BRASSERIE'!O143</f>
        <v>0</v>
      </c>
      <c r="F90" s="213" t="s">
        <v>55</v>
      </c>
      <c r="G90" s="214"/>
      <c r="H90" s="214"/>
    </row>
    <row r="91" spans="1:8" x14ac:dyDescent="0.2">
      <c r="A91" s="201" t="e">
        <f>'SAISIE BAR BRASSERIE'!#REF!</f>
        <v>#REF!</v>
      </c>
      <c r="B91" s="210" t="e">
        <f>'SAISIE BAR BRASSERIE'!#REF!</f>
        <v>#REF!</v>
      </c>
      <c r="C91" s="211" t="e">
        <f>'SAISIE BAR BRASSERIE'!#REF!</f>
        <v>#REF!</v>
      </c>
      <c r="D91" s="201" t="e">
        <f>'SAISIE BAR BRASSERIE'!#REF!</f>
        <v>#REF!</v>
      </c>
      <c r="E91" s="212" t="e">
        <f>'SAISIE BAR BRASSERIE'!#REF!</f>
        <v>#REF!</v>
      </c>
      <c r="F91" s="216" t="s">
        <v>55</v>
      </c>
      <c r="G91" s="217"/>
      <c r="H91" s="214"/>
    </row>
    <row r="92" spans="1:8" x14ac:dyDescent="0.2">
      <c r="A92" s="201">
        <f>'SAISIE BAR BRASSERIE'!K173</f>
        <v>147</v>
      </c>
      <c r="B92" s="210" t="str">
        <f>'SAISIE BAR BRASSERIE'!L173</f>
        <v>Les glaces sont servies avec un verre d'eau.</v>
      </c>
      <c r="C92" s="211">
        <f>'SAISIE BAR BRASSERIE'!M173</f>
        <v>1</v>
      </c>
      <c r="D92" s="201" t="str">
        <f>'SAISIE BAR BRASSERIE'!N173</f>
        <v>OUI</v>
      </c>
      <c r="E92" s="212">
        <f>'SAISIE BAR BRASSERIE'!O173</f>
        <v>0</v>
      </c>
      <c r="F92" s="216" t="s">
        <v>55</v>
      </c>
      <c r="G92" s="217"/>
      <c r="H92" s="214"/>
    </row>
    <row r="93" spans="1:8" x14ac:dyDescent="0.2">
      <c r="A93" s="201" t="e">
        <f>'SAISIE BAR BRASSERIE'!#REF!</f>
        <v>#REF!</v>
      </c>
      <c r="B93" s="210" t="e">
        <f>'SAISIE BAR BRASSERIE'!#REF!</f>
        <v>#REF!</v>
      </c>
      <c r="C93" s="211" t="e">
        <f>'SAISIE BAR BRASSERIE'!#REF!</f>
        <v>#REF!</v>
      </c>
      <c r="D93" s="201" t="e">
        <f>'SAISIE BAR BRASSERIE'!#REF!</f>
        <v>#REF!</v>
      </c>
      <c r="E93" s="212" t="e">
        <f>'SAISIE BAR BRASSERIE'!#REF!</f>
        <v>#REF!</v>
      </c>
      <c r="F93" s="216" t="s">
        <v>55</v>
      </c>
      <c r="G93" s="217"/>
      <c r="H93" s="214"/>
    </row>
    <row r="94" spans="1:8" x14ac:dyDescent="0.2">
      <c r="A94" s="201" t="e">
        <f>'SAISIE BAR BRASSERIE'!#REF!</f>
        <v>#REF!</v>
      </c>
      <c r="B94" s="210" t="e">
        <f>'SAISIE BAR BRASSERIE'!#REF!</f>
        <v>#REF!</v>
      </c>
      <c r="C94" s="211" t="e">
        <f>'SAISIE BAR BRASSERIE'!#REF!</f>
        <v>#REF!</v>
      </c>
      <c r="D94" s="201" t="e">
        <f>'SAISIE BAR BRASSERIE'!#REF!</f>
        <v>#REF!</v>
      </c>
      <c r="E94" s="212" t="e">
        <f>'SAISIE BAR BRASSERIE'!#REF!</f>
        <v>#REF!</v>
      </c>
      <c r="F94" s="216" t="s">
        <v>55</v>
      </c>
      <c r="G94" s="217"/>
      <c r="H94" s="214"/>
    </row>
    <row r="95" spans="1:8" x14ac:dyDescent="0.2">
      <c r="A95" s="201" t="e">
        <f>'SAISIE BAR BRASSERIE'!#REF!</f>
        <v>#REF!</v>
      </c>
      <c r="B95" s="210" t="e">
        <f>'SAISIE BAR BRASSERIE'!#REF!</f>
        <v>#REF!</v>
      </c>
      <c r="C95" s="211" t="e">
        <f>'SAISIE BAR BRASSERIE'!#REF!</f>
        <v>#REF!</v>
      </c>
      <c r="D95" s="201" t="e">
        <f>'SAISIE BAR BRASSERIE'!#REF!</f>
        <v>#REF!</v>
      </c>
      <c r="E95" s="212" t="e">
        <f>'SAISIE BAR BRASSERIE'!#REF!</f>
        <v>#REF!</v>
      </c>
      <c r="F95" s="216" t="s">
        <v>55</v>
      </c>
      <c r="G95" s="217"/>
      <c r="H95" s="214"/>
    </row>
    <row r="96" spans="1:8" x14ac:dyDescent="0.2">
      <c r="A96" s="201" t="e">
        <f>'SAISIE BAR BRASSERIE'!#REF!</f>
        <v>#REF!</v>
      </c>
      <c r="B96" s="210" t="e">
        <f>'SAISIE BAR BRASSERIE'!#REF!</f>
        <v>#REF!</v>
      </c>
      <c r="C96" s="211" t="e">
        <f>'SAISIE BAR BRASSERIE'!#REF!</f>
        <v>#REF!</v>
      </c>
      <c r="D96" s="201" t="e">
        <f>'SAISIE BAR BRASSERIE'!#REF!</f>
        <v>#REF!</v>
      </c>
      <c r="E96" s="212" t="e">
        <f>'SAISIE BAR BRASSERIE'!#REF!</f>
        <v>#REF!</v>
      </c>
      <c r="F96" s="216" t="s">
        <v>55</v>
      </c>
      <c r="G96" s="217"/>
      <c r="H96" s="214"/>
    </row>
    <row r="97" spans="1:8" x14ac:dyDescent="0.2">
      <c r="A97" s="201" t="e">
        <f>'SAISIE BAR BRASSERIE'!#REF!</f>
        <v>#REF!</v>
      </c>
      <c r="B97" s="210" t="e">
        <f>'SAISIE BAR BRASSERIE'!#REF!</f>
        <v>#REF!</v>
      </c>
      <c r="C97" s="211" t="e">
        <f>'SAISIE BAR BRASSERIE'!#REF!</f>
        <v>#REF!</v>
      </c>
      <c r="D97" s="201" t="e">
        <f>'SAISIE BAR BRASSERIE'!#REF!</f>
        <v>#REF!</v>
      </c>
      <c r="E97" s="212" t="e">
        <f>'SAISIE BAR BRASSERIE'!#REF!</f>
        <v>#REF!</v>
      </c>
      <c r="F97" s="216" t="s">
        <v>55</v>
      </c>
      <c r="G97" s="217"/>
      <c r="H97" s="214"/>
    </row>
    <row r="98" spans="1:8" x14ac:dyDescent="0.2">
      <c r="A98" s="201" t="str">
        <f>'SAISIE BAR BRASSERIE'!K258</f>
        <v/>
      </c>
      <c r="B98" s="210" t="str">
        <f>'SAISIE BAR BRASSERIE'!L258</f>
        <v>La sensibilisation</v>
      </c>
      <c r="C98" s="211">
        <f>'SAISIE BAR BRASSERIE'!M258</f>
        <v>0</v>
      </c>
      <c r="D98" s="201">
        <f>'SAISIE BAR BRASSERIE'!N258</f>
        <v>0</v>
      </c>
      <c r="E98" s="212">
        <f>'SAISIE BAR BRASSERIE'!O258</f>
        <v>0</v>
      </c>
      <c r="F98" s="213" t="s">
        <v>64</v>
      </c>
      <c r="G98" s="214"/>
      <c r="H98" s="214"/>
    </row>
    <row r="99" spans="1:8" ht="30" customHeight="1" x14ac:dyDescent="0.2">
      <c r="A99" s="125"/>
      <c r="B99" s="126" t="str">
        <f>'RESULTAT GLOBAL'!C36</f>
        <v>CONFORT ET PROPRETE</v>
      </c>
      <c r="C99" s="127" t="s">
        <v>28</v>
      </c>
      <c r="D99" s="125" t="s">
        <v>29</v>
      </c>
      <c r="E99" s="128" t="s">
        <v>30</v>
      </c>
      <c r="F99" s="208" t="s">
        <v>477</v>
      </c>
      <c r="G99" s="209" t="s">
        <v>478</v>
      </c>
      <c r="H99" s="209" t="s">
        <v>479</v>
      </c>
    </row>
    <row r="100" spans="1:8" s="112" customFormat="1" ht="30" customHeight="1" x14ac:dyDescent="0.2">
      <c r="A100" s="225"/>
      <c r="B100" s="226" t="s">
        <v>22</v>
      </c>
      <c r="C100" s="227"/>
      <c r="D100" s="225"/>
      <c r="E100" s="228"/>
      <c r="F100" s="216"/>
      <c r="G100" s="229"/>
      <c r="H100" s="229"/>
    </row>
    <row r="101" spans="1:8" x14ac:dyDescent="0.2">
      <c r="A101" s="201">
        <f>'SAISIE BAR BRASSERIE'!K73</f>
        <v>60</v>
      </c>
      <c r="B101" s="210" t="str">
        <f>'SAISIE BAR BRASSERIE'!L73</f>
        <v xml:space="preserve">Les extérieurs privatifs de l'établissement sont propres. </v>
      </c>
      <c r="C101" s="211">
        <f>'SAISIE BAR BRASSERIE'!M73</f>
        <v>3</v>
      </c>
      <c r="D101" s="201" t="str">
        <f>'SAISIE BAR BRASSERIE'!N73</f>
        <v>Très Satisfaisant</v>
      </c>
      <c r="E101" s="212">
        <f>'SAISIE BAR BRASSERIE'!O73</f>
        <v>0</v>
      </c>
      <c r="F101" s="216" t="s">
        <v>55</v>
      </c>
      <c r="G101" s="217"/>
      <c r="H101" s="214"/>
    </row>
    <row r="102" spans="1:8" x14ac:dyDescent="0.2">
      <c r="A102" s="201">
        <f>'SAISIE BAR BRASSERIE'!K64</f>
        <v>52</v>
      </c>
      <c r="B102" s="210" t="str">
        <f>'SAISIE BAR BRASSERIE'!L64</f>
        <v xml:space="preserve">Les abords privatifs de l'établissement sont propres. </v>
      </c>
      <c r="C102" s="211">
        <f>'SAISIE BAR BRASSERIE'!M64</f>
        <v>3</v>
      </c>
      <c r="D102" s="201" t="str">
        <f>'SAISIE BAR BRASSERIE'!N64</f>
        <v>Très Satisfaisant</v>
      </c>
      <c r="E102" s="212">
        <f>'SAISIE BAR BRASSERIE'!O64</f>
        <v>0</v>
      </c>
      <c r="F102" s="216" t="s">
        <v>55</v>
      </c>
      <c r="G102" s="217"/>
      <c r="H102" s="214"/>
    </row>
    <row r="103" spans="1:8" x14ac:dyDescent="0.2">
      <c r="A103" s="201">
        <f>'SAISIE BAR BRASSERIE'!K67</f>
        <v>55</v>
      </c>
      <c r="B103" s="210" t="str">
        <f>'SAISIE BAR BRASSERIE'!L67</f>
        <v>Les enseignes sont propres.</v>
      </c>
      <c r="C103" s="211">
        <f>'SAISIE BAR BRASSERIE'!M67</f>
        <v>3</v>
      </c>
      <c r="D103" s="201" t="str">
        <f>'SAISIE BAR BRASSERIE'!N67</f>
        <v>Très Satisfaisant</v>
      </c>
      <c r="E103" s="212">
        <f>'SAISIE BAR BRASSERIE'!O67</f>
        <v>0</v>
      </c>
      <c r="F103" s="216" t="s">
        <v>55</v>
      </c>
      <c r="G103" s="217"/>
      <c r="H103" s="214"/>
    </row>
    <row r="104" spans="1:8" ht="31.5" x14ac:dyDescent="0.2">
      <c r="A104" s="201">
        <f>'SAISIE BAR BRASSERIE'!K76</f>
        <v>63</v>
      </c>
      <c r="B104" s="210" t="str">
        <f>'SAISIE BAR BRASSERIE'!L76</f>
        <v>Les extérieurs privatifs et l'entrée sont dotés de poubelles et de cendriers, vidés régulièrement.</v>
      </c>
      <c r="C104" s="211">
        <f>'SAISIE BAR BRASSERIE'!M76</f>
        <v>1</v>
      </c>
      <c r="D104" s="201" t="str">
        <f>'SAISIE BAR BRASSERIE'!N76</f>
        <v>OUI</v>
      </c>
      <c r="E104" s="212">
        <f>'SAISIE BAR BRASSERIE'!O76</f>
        <v>0</v>
      </c>
      <c r="F104" s="216" t="s">
        <v>55</v>
      </c>
      <c r="G104" s="217"/>
      <c r="H104" s="214"/>
    </row>
    <row r="105" spans="1:8" x14ac:dyDescent="0.2">
      <c r="A105" s="201">
        <f>'SAISIE BAR BRASSERIE'!K86</f>
        <v>72</v>
      </c>
      <c r="B105" s="210" t="str">
        <f>'SAISIE BAR BRASSERIE'!L86</f>
        <v>Le support extérieur est propre.</v>
      </c>
      <c r="C105" s="211">
        <f>'SAISIE BAR BRASSERIE'!M86</f>
        <v>3</v>
      </c>
      <c r="D105" s="201" t="str">
        <f>'SAISIE BAR BRASSERIE'!N86</f>
        <v>Très Satisfaisant</v>
      </c>
      <c r="E105" s="212">
        <f>'SAISIE BAR BRASSERIE'!O86</f>
        <v>0</v>
      </c>
      <c r="F105" s="216" t="s">
        <v>55</v>
      </c>
      <c r="G105" s="217"/>
      <c r="H105" s="214"/>
    </row>
    <row r="106" spans="1:8" x14ac:dyDescent="0.2">
      <c r="A106" s="201">
        <f>'SAISIE BAR BRASSERIE'!K79</f>
        <v>66</v>
      </c>
      <c r="B106" s="210" t="str">
        <f>'SAISIE BAR BRASSERIE'!L79</f>
        <v>Si existante, le mobilier de la terrasse est propre.</v>
      </c>
      <c r="C106" s="211">
        <f>'SAISIE BAR BRASSERIE'!M79</f>
        <v>3</v>
      </c>
      <c r="D106" s="201" t="str">
        <f>'SAISIE BAR BRASSERIE'!N79</f>
        <v>Très Satisfaisant</v>
      </c>
      <c r="E106" s="212">
        <f>'SAISIE BAR BRASSERIE'!O79</f>
        <v>0</v>
      </c>
      <c r="F106" s="216" t="s">
        <v>55</v>
      </c>
      <c r="G106" s="217"/>
      <c r="H106" s="214"/>
    </row>
    <row r="107" spans="1:8" x14ac:dyDescent="0.2">
      <c r="A107" s="201">
        <f>'SAISIE BAR BRASSERIE'!K153</f>
        <v>130</v>
      </c>
      <c r="B107" s="210" t="str">
        <f>'SAISIE BAR BRASSERIE'!L153</f>
        <v>Les revêtements et les équipements de la salle sont propres.</v>
      </c>
      <c r="C107" s="211">
        <f>'SAISIE BAR BRASSERIE'!M153</f>
        <v>3</v>
      </c>
      <c r="D107" s="201" t="str">
        <f>'SAISIE BAR BRASSERIE'!N153</f>
        <v>Très Satisfaisant</v>
      </c>
      <c r="E107" s="212">
        <f>'SAISIE BAR BRASSERIE'!O153</f>
        <v>0</v>
      </c>
      <c r="F107" s="216" t="s">
        <v>55</v>
      </c>
      <c r="G107" s="217"/>
      <c r="H107" s="214"/>
    </row>
    <row r="108" spans="1:8" x14ac:dyDescent="0.2">
      <c r="A108" s="201">
        <f>'SAISIE BAR BRASSERIE'!K155</f>
        <v>132</v>
      </c>
      <c r="B108" s="210" t="str">
        <f>'SAISIE BAR BRASSERIE'!L155</f>
        <v>Le mobilier de la salle est propre.</v>
      </c>
      <c r="C108" s="211">
        <f>'SAISIE BAR BRASSERIE'!M155</f>
        <v>3</v>
      </c>
      <c r="D108" s="201" t="str">
        <f>'SAISIE BAR BRASSERIE'!N155</f>
        <v>Très Satisfaisant</v>
      </c>
      <c r="E108" s="212">
        <f>'SAISIE BAR BRASSERIE'!O155</f>
        <v>0</v>
      </c>
      <c r="F108" s="216" t="s">
        <v>55</v>
      </c>
      <c r="G108" s="217"/>
      <c r="H108" s="214"/>
    </row>
    <row r="109" spans="1:8" x14ac:dyDescent="0.2">
      <c r="A109" s="201">
        <f>'SAISIE BAR BRASSERIE'!K163</f>
        <v>139</v>
      </c>
      <c r="B109" s="210" t="str">
        <f>'SAISIE BAR BRASSERIE'!L163</f>
        <v>Le nappage et les serviettes sont propres.</v>
      </c>
      <c r="C109" s="211">
        <f>'SAISIE BAR BRASSERIE'!M163</f>
        <v>3</v>
      </c>
      <c r="D109" s="201" t="str">
        <f>'SAISIE BAR BRASSERIE'!N163</f>
        <v>Très Satisfaisant</v>
      </c>
      <c r="E109" s="212" t="str">
        <f>'SAISIE BAR BRASSERIE'!O163</f>
        <v/>
      </c>
      <c r="F109" s="216" t="s">
        <v>55</v>
      </c>
      <c r="G109" s="217"/>
      <c r="H109" s="214"/>
    </row>
    <row r="110" spans="1:8" x14ac:dyDescent="0.2">
      <c r="A110" s="201">
        <f>'SAISIE BAR BRASSERIE'!K165</f>
        <v>141</v>
      </c>
      <c r="B110" s="210" t="str">
        <f>'SAISIE BAR BRASSERIE'!L165</f>
        <v>La mise en place de la table est constituée d'éléments propres.</v>
      </c>
      <c r="C110" s="211">
        <f>'SAISIE BAR BRASSERIE'!M165</f>
        <v>3</v>
      </c>
      <c r="D110" s="201" t="str">
        <f>'SAISIE BAR BRASSERIE'!N165</f>
        <v>Très Satisfaisant</v>
      </c>
      <c r="E110" s="212" t="str">
        <f>'SAISIE BAR BRASSERIE'!O165</f>
        <v/>
      </c>
      <c r="F110" s="216" t="s">
        <v>55</v>
      </c>
      <c r="G110" s="217"/>
      <c r="H110" s="214"/>
    </row>
    <row r="111" spans="1:8" x14ac:dyDescent="0.2">
      <c r="A111" s="201" t="e">
        <f>'SAISIE BAR BRASSERIE'!#REF!</f>
        <v>#REF!</v>
      </c>
      <c r="B111" s="210" t="e">
        <f>'SAISIE BAR BRASSERIE'!#REF!</f>
        <v>#REF!</v>
      </c>
      <c r="C111" s="211" t="e">
        <f>'SAISIE BAR BRASSERIE'!#REF!</f>
        <v>#REF!</v>
      </c>
      <c r="D111" s="201" t="e">
        <f>'SAISIE BAR BRASSERIE'!#REF!</f>
        <v>#REF!</v>
      </c>
      <c r="E111" s="212" t="e">
        <f>'SAISIE BAR BRASSERIE'!#REF!</f>
        <v>#REF!</v>
      </c>
      <c r="F111" s="216" t="s">
        <v>55</v>
      </c>
      <c r="G111" s="217"/>
      <c r="H111" s="214"/>
    </row>
    <row r="112" spans="1:8" x14ac:dyDescent="0.2">
      <c r="A112" s="201">
        <f>'SAISIE BAR BRASSERIE'!K206</f>
        <v>171</v>
      </c>
      <c r="B112" s="210" t="str">
        <f>'SAISIE BAR BRASSERIE'!L206</f>
        <v>Les équipements des sanitaires sont propres.</v>
      </c>
      <c r="C112" s="211">
        <f>'SAISIE BAR BRASSERIE'!M206</f>
        <v>3</v>
      </c>
      <c r="D112" s="201" t="str">
        <f>'SAISIE BAR BRASSERIE'!N206</f>
        <v>Très Satisfaisant</v>
      </c>
      <c r="E112" s="212">
        <f>'SAISIE BAR BRASSERIE'!O206</f>
        <v>0</v>
      </c>
      <c r="F112" s="216" t="s">
        <v>55</v>
      </c>
      <c r="G112" s="217"/>
      <c r="H112" s="214"/>
    </row>
    <row r="113" spans="1:8" x14ac:dyDescent="0.2">
      <c r="A113" s="201">
        <f>'SAISIE BAR BRASSERIE'!K208</f>
        <v>173</v>
      </c>
      <c r="B113" s="210" t="str">
        <f>'SAISIE BAR BRASSERIE'!L208</f>
        <v>Les revêtements muraux, les sols et les plafonds des sanitaires sont propres.</v>
      </c>
      <c r="C113" s="211">
        <f>'SAISIE BAR BRASSERIE'!M208</f>
        <v>3</v>
      </c>
      <c r="D113" s="201" t="str">
        <f>'SAISIE BAR BRASSERIE'!N208</f>
        <v>Très Satisfaisant</v>
      </c>
      <c r="E113" s="212">
        <f>'SAISIE BAR BRASSERIE'!O208</f>
        <v>0</v>
      </c>
      <c r="F113" s="216" t="s">
        <v>55</v>
      </c>
      <c r="G113" s="217"/>
      <c r="H113" s="214"/>
    </row>
    <row r="114" spans="1:8" x14ac:dyDescent="0.2">
      <c r="A114" s="201">
        <f>'SAISIE BAR BRASSERIE'!K211</f>
        <v>176</v>
      </c>
      <c r="B114" s="210" t="str">
        <f>'SAISIE BAR BRASSERIE'!L211</f>
        <v>Les sanitaires ne présentent pas d'odeur désagréable.</v>
      </c>
      <c r="C114" s="211">
        <f>'SAISIE BAR BRASSERIE'!M211</f>
        <v>3</v>
      </c>
      <c r="D114" s="201" t="str">
        <f>'SAISIE BAR BRASSERIE'!N211</f>
        <v>OUI</v>
      </c>
      <c r="E114" s="212">
        <f>'SAISIE BAR BRASSERIE'!O211</f>
        <v>0</v>
      </c>
      <c r="F114" s="216" t="s">
        <v>55</v>
      </c>
      <c r="G114" s="217"/>
      <c r="H114" s="214"/>
    </row>
    <row r="115" spans="1:8" ht="31.5" x14ac:dyDescent="0.2">
      <c r="A115" s="201">
        <f>'SAISIE BAR BRASSERIE'!K229</f>
        <v>191</v>
      </c>
      <c r="B115" s="210" t="str">
        <f>'SAISIE BAR BRASSERIE'!L229</f>
        <v>Si existants, les espaces et/ou les équipements à destination des enfants sont propres.</v>
      </c>
      <c r="C115" s="211">
        <f>'SAISIE BAR BRASSERIE'!M229</f>
        <v>3</v>
      </c>
      <c r="D115" s="201" t="str">
        <f>'SAISIE BAR BRASSERIE'!N229</f>
        <v>Très Satisfaisant</v>
      </c>
      <c r="E115" s="212">
        <f>'SAISIE BAR BRASSERIE'!O229</f>
        <v>0</v>
      </c>
      <c r="F115" s="216" t="s">
        <v>55</v>
      </c>
      <c r="G115" s="217"/>
      <c r="H115" s="214"/>
    </row>
    <row r="116" spans="1:8" x14ac:dyDescent="0.2">
      <c r="A116" s="201" t="e">
        <f>'SAISIE BAR BRASSERIE'!#REF!</f>
        <v>#REF!</v>
      </c>
      <c r="B116" s="210" t="e">
        <f>'SAISIE BAR BRASSERIE'!#REF!</f>
        <v>#REF!</v>
      </c>
      <c r="C116" s="211" t="e">
        <f>'SAISIE BAR BRASSERIE'!#REF!</f>
        <v>#REF!</v>
      </c>
      <c r="D116" s="201" t="e">
        <f>'SAISIE BAR BRASSERIE'!#REF!</f>
        <v>#REF!</v>
      </c>
      <c r="E116" s="212" t="e">
        <f>'SAISIE BAR BRASSERIE'!#REF!</f>
        <v>#REF!</v>
      </c>
      <c r="F116" s="216" t="s">
        <v>55</v>
      </c>
      <c r="G116" s="217"/>
      <c r="H116" s="214"/>
    </row>
    <row r="117" spans="1:8" x14ac:dyDescent="0.2">
      <c r="A117" s="201" t="e">
        <f>'SAISIE BAR BRASSERIE'!#REF!</f>
        <v>#REF!</v>
      </c>
      <c r="B117" s="210" t="e">
        <f>'SAISIE BAR BRASSERIE'!#REF!</f>
        <v>#REF!</v>
      </c>
      <c r="C117" s="211" t="e">
        <f>'SAISIE BAR BRASSERIE'!#REF!</f>
        <v>#REF!</v>
      </c>
      <c r="D117" s="201" t="e">
        <f>'SAISIE BAR BRASSERIE'!#REF!</f>
        <v>#REF!</v>
      </c>
      <c r="E117" s="212" t="e">
        <f>'SAISIE BAR BRASSERIE'!#REF!</f>
        <v>#REF!</v>
      </c>
      <c r="F117" s="216" t="s">
        <v>55</v>
      </c>
      <c r="G117" s="217"/>
      <c r="H117" s="214"/>
    </row>
    <row r="118" spans="1:8" x14ac:dyDescent="0.2">
      <c r="A118" s="201" t="e">
        <f>'SAISIE BAR BRASSERIE'!#REF!</f>
        <v>#REF!</v>
      </c>
      <c r="B118" s="210" t="e">
        <f>'SAISIE BAR BRASSERIE'!#REF!</f>
        <v>#REF!</v>
      </c>
      <c r="C118" s="211" t="e">
        <f>'SAISIE BAR BRASSERIE'!#REF!</f>
        <v>#REF!</v>
      </c>
      <c r="D118" s="201" t="e">
        <f>'SAISIE BAR BRASSERIE'!#REF!</f>
        <v>#REF!</v>
      </c>
      <c r="E118" s="212" t="e">
        <f>'SAISIE BAR BRASSERIE'!#REF!</f>
        <v>#REF!</v>
      </c>
      <c r="F118" s="216" t="s">
        <v>55</v>
      </c>
      <c r="G118" s="217"/>
      <c r="H118" s="214"/>
    </row>
    <row r="119" spans="1:8" x14ac:dyDescent="0.2">
      <c r="A119" s="201" t="e">
        <f>'SAISIE BAR BRASSERIE'!#REF!</f>
        <v>#REF!</v>
      </c>
      <c r="B119" s="210" t="e">
        <f>'SAISIE BAR BRASSERIE'!#REF!</f>
        <v>#REF!</v>
      </c>
      <c r="C119" s="211" t="e">
        <f>'SAISIE BAR BRASSERIE'!#REF!</f>
        <v>#REF!</v>
      </c>
      <c r="D119" s="201" t="e">
        <f>'SAISIE BAR BRASSERIE'!#REF!</f>
        <v>#REF!</v>
      </c>
      <c r="E119" s="212" t="e">
        <f>'SAISIE BAR BRASSERIE'!#REF!</f>
        <v>#REF!</v>
      </c>
      <c r="F119" s="216" t="s">
        <v>55</v>
      </c>
      <c r="G119" s="217"/>
      <c r="H119" s="214"/>
    </row>
    <row r="120" spans="1:8" s="112" customFormat="1" ht="30" customHeight="1" x14ac:dyDescent="0.2">
      <c r="A120" s="225"/>
      <c r="B120" s="226" t="str">
        <f>'RESULTAT GLOBAL'!C38</f>
        <v>▪ Etat</v>
      </c>
      <c r="C120" s="227"/>
      <c r="D120" s="225"/>
      <c r="E120" s="228"/>
      <c r="F120" s="216"/>
      <c r="G120" s="229"/>
      <c r="H120" s="229"/>
    </row>
    <row r="121" spans="1:8" x14ac:dyDescent="0.2">
      <c r="A121" s="201">
        <f>'SAISIE BAR BRASSERIE'!K74</f>
        <v>61</v>
      </c>
      <c r="B121" s="210" t="str">
        <f>'SAISIE BAR BRASSERIE'!L74</f>
        <v xml:space="preserve">Les extérieurs privatifs de l'établissement sont en bon état. </v>
      </c>
      <c r="C121" s="211">
        <f>'SAISIE BAR BRASSERIE'!M74</f>
        <v>3</v>
      </c>
      <c r="D121" s="201" t="str">
        <f>'SAISIE BAR BRASSERIE'!N74</f>
        <v>Très Satisfaisant</v>
      </c>
      <c r="E121" s="212">
        <f>'SAISIE BAR BRASSERIE'!O74</f>
        <v>0</v>
      </c>
      <c r="F121" s="216" t="s">
        <v>55</v>
      </c>
      <c r="G121" s="217"/>
      <c r="H121" s="214"/>
    </row>
    <row r="122" spans="1:8" x14ac:dyDescent="0.2">
      <c r="A122" s="201">
        <f>'SAISIE BAR BRASSERIE'!K65</f>
        <v>53</v>
      </c>
      <c r="B122" s="210" t="str">
        <f>'SAISIE BAR BRASSERIE'!L65</f>
        <v xml:space="preserve">Les abords privatifs de l'établissement sont en bon état. </v>
      </c>
      <c r="C122" s="211">
        <f>'SAISIE BAR BRASSERIE'!M65</f>
        <v>3</v>
      </c>
      <c r="D122" s="201" t="str">
        <f>'SAISIE BAR BRASSERIE'!N65</f>
        <v>Très Satisfaisant</v>
      </c>
      <c r="E122" s="212">
        <f>'SAISIE BAR BRASSERIE'!O65</f>
        <v>0</v>
      </c>
      <c r="F122" s="216" t="s">
        <v>55</v>
      </c>
      <c r="G122" s="217"/>
      <c r="H122" s="214"/>
    </row>
    <row r="123" spans="1:8" x14ac:dyDescent="0.2">
      <c r="A123" s="201">
        <f>'SAISIE BAR BRASSERIE'!K68</f>
        <v>56</v>
      </c>
      <c r="B123" s="210" t="str">
        <f>'SAISIE BAR BRASSERIE'!L68</f>
        <v xml:space="preserve">Les enseignes sont en bon état. </v>
      </c>
      <c r="C123" s="211">
        <f>'SAISIE BAR BRASSERIE'!M68</f>
        <v>3</v>
      </c>
      <c r="D123" s="201" t="str">
        <f>'SAISIE BAR BRASSERIE'!N68</f>
        <v>Très Satisfaisant</v>
      </c>
      <c r="E123" s="212">
        <f>'SAISIE BAR BRASSERIE'!O68</f>
        <v>0</v>
      </c>
      <c r="F123" s="216" t="s">
        <v>55</v>
      </c>
      <c r="G123" s="217"/>
      <c r="H123" s="214"/>
    </row>
    <row r="124" spans="1:8" x14ac:dyDescent="0.2">
      <c r="A124" s="201">
        <f>'SAISIE BAR BRASSERIE'!K87</f>
        <v>73</v>
      </c>
      <c r="B124" s="210" t="str">
        <f>'SAISIE BAR BRASSERIE'!L87</f>
        <v>Le support extérieur est en bon état.</v>
      </c>
      <c r="C124" s="211">
        <f>'SAISIE BAR BRASSERIE'!M87</f>
        <v>3</v>
      </c>
      <c r="D124" s="201" t="str">
        <f>'SAISIE BAR BRASSERIE'!N87</f>
        <v>Très Satisfaisant</v>
      </c>
      <c r="E124" s="212">
        <f>'SAISIE BAR BRASSERIE'!O87</f>
        <v>0</v>
      </c>
      <c r="F124" s="216" t="s">
        <v>55</v>
      </c>
      <c r="G124" s="217"/>
      <c r="H124" s="214"/>
    </row>
    <row r="125" spans="1:8" x14ac:dyDescent="0.2">
      <c r="A125" s="201">
        <f>'SAISIE BAR BRASSERIE'!K80</f>
        <v>67</v>
      </c>
      <c r="B125" s="210" t="str">
        <f>'SAISIE BAR BRASSERIE'!L80</f>
        <v>Si existante, le mobilier de la terrasse est en bon état.</v>
      </c>
      <c r="C125" s="211">
        <f>'SAISIE BAR BRASSERIE'!M80</f>
        <v>3</v>
      </c>
      <c r="D125" s="201" t="str">
        <f>'SAISIE BAR BRASSERIE'!N80</f>
        <v>Très Satisfaisant</v>
      </c>
      <c r="E125" s="212">
        <f>'SAISIE BAR BRASSERIE'!O80</f>
        <v>0</v>
      </c>
      <c r="F125" s="216" t="s">
        <v>55</v>
      </c>
      <c r="G125" s="217"/>
      <c r="H125" s="214"/>
    </row>
    <row r="126" spans="1:8" x14ac:dyDescent="0.2">
      <c r="A126" s="201">
        <f>'SAISIE BAR BRASSERIE'!K154</f>
        <v>131</v>
      </c>
      <c r="B126" s="210" t="str">
        <f>'SAISIE BAR BRASSERIE'!L154</f>
        <v>Les revêtements et les équipements de la salle sont en bon état.</v>
      </c>
      <c r="C126" s="211">
        <f>'SAISIE BAR BRASSERIE'!M154</f>
        <v>3</v>
      </c>
      <c r="D126" s="201" t="str">
        <f>'SAISIE BAR BRASSERIE'!N154</f>
        <v>Très Satisfaisant</v>
      </c>
      <c r="E126" s="212">
        <f>'SAISIE BAR BRASSERIE'!O154</f>
        <v>0</v>
      </c>
      <c r="F126" s="216" t="s">
        <v>55</v>
      </c>
      <c r="G126" s="217"/>
      <c r="H126" s="214"/>
    </row>
    <row r="127" spans="1:8" x14ac:dyDescent="0.2">
      <c r="A127" s="201">
        <f>'SAISIE BAR BRASSERIE'!K156</f>
        <v>133</v>
      </c>
      <c r="B127" s="210" t="str">
        <f>'SAISIE BAR BRASSERIE'!L156</f>
        <v>Le mobilier de la salle est en bon état.</v>
      </c>
      <c r="C127" s="211">
        <f>'SAISIE BAR BRASSERIE'!M156</f>
        <v>3</v>
      </c>
      <c r="D127" s="201" t="str">
        <f>'SAISIE BAR BRASSERIE'!N156</f>
        <v>Très Satisfaisant</v>
      </c>
      <c r="E127" s="212">
        <f>'SAISIE BAR BRASSERIE'!O156</f>
        <v>0</v>
      </c>
      <c r="F127" s="216" t="s">
        <v>55</v>
      </c>
      <c r="G127" s="217"/>
      <c r="H127" s="214"/>
    </row>
    <row r="128" spans="1:8" x14ac:dyDescent="0.2">
      <c r="A128" s="201">
        <f>'SAISIE BAR BRASSERIE'!K164</f>
        <v>140</v>
      </c>
      <c r="B128" s="210" t="str">
        <f>'SAISIE BAR BRASSERIE'!L164</f>
        <v>Le nappage et les serviettes sont en bon état</v>
      </c>
      <c r="C128" s="211">
        <f>'SAISIE BAR BRASSERIE'!M164</f>
        <v>3</v>
      </c>
      <c r="D128" s="201" t="str">
        <f>'SAISIE BAR BRASSERIE'!N164</f>
        <v>Très Satisfaisant</v>
      </c>
      <c r="E128" s="212" t="str">
        <f>'SAISIE BAR BRASSERIE'!O164</f>
        <v/>
      </c>
      <c r="F128" s="216" t="s">
        <v>55</v>
      </c>
      <c r="G128" s="217"/>
      <c r="H128" s="214"/>
    </row>
    <row r="129" spans="1:8" x14ac:dyDescent="0.2">
      <c r="A129" s="201">
        <f>'SAISIE BAR BRASSERIE'!K166</f>
        <v>142</v>
      </c>
      <c r="B129" s="210" t="str">
        <f>'SAISIE BAR BRASSERIE'!L166</f>
        <v>La mise en place de la table est constituée d'éléments en bon état.</v>
      </c>
      <c r="C129" s="211">
        <f>'SAISIE BAR BRASSERIE'!M166</f>
        <v>3</v>
      </c>
      <c r="D129" s="201" t="str">
        <f>'SAISIE BAR BRASSERIE'!N166</f>
        <v>Très Satisfaisant</v>
      </c>
      <c r="E129" s="212" t="str">
        <f>'SAISIE BAR BRASSERIE'!O166</f>
        <v/>
      </c>
      <c r="F129" s="216" t="s">
        <v>55</v>
      </c>
      <c r="G129" s="217"/>
      <c r="H129" s="214"/>
    </row>
    <row r="130" spans="1:8" x14ac:dyDescent="0.2">
      <c r="A130" s="201" t="e">
        <f>'SAISIE BAR BRASSERIE'!#REF!</f>
        <v>#REF!</v>
      </c>
      <c r="B130" s="210" t="e">
        <f>'SAISIE BAR BRASSERIE'!#REF!</f>
        <v>#REF!</v>
      </c>
      <c r="C130" s="211" t="e">
        <f>'SAISIE BAR BRASSERIE'!#REF!</f>
        <v>#REF!</v>
      </c>
      <c r="D130" s="201" t="e">
        <f>'SAISIE BAR BRASSERIE'!#REF!</f>
        <v>#REF!</v>
      </c>
      <c r="E130" s="212" t="e">
        <f>'SAISIE BAR BRASSERIE'!#REF!</f>
        <v>#REF!</v>
      </c>
      <c r="F130" s="216" t="s">
        <v>55</v>
      </c>
      <c r="G130" s="217"/>
      <c r="H130" s="214"/>
    </row>
    <row r="131" spans="1:8" x14ac:dyDescent="0.2">
      <c r="A131" s="201">
        <f>'SAISIE BAR BRASSERIE'!K207</f>
        <v>172</v>
      </c>
      <c r="B131" s="210" t="str">
        <f>'SAISIE BAR BRASSERIE'!L207</f>
        <v>Les équipements des sanitaires sont en bon état.</v>
      </c>
      <c r="C131" s="211">
        <f>'SAISIE BAR BRASSERIE'!M207</f>
        <v>3</v>
      </c>
      <c r="D131" s="201" t="str">
        <f>'SAISIE BAR BRASSERIE'!N207</f>
        <v>Très Satisfaisant</v>
      </c>
      <c r="E131" s="212">
        <f>'SAISIE BAR BRASSERIE'!O207</f>
        <v>0</v>
      </c>
      <c r="F131" s="216" t="s">
        <v>55</v>
      </c>
      <c r="G131" s="217"/>
      <c r="H131" s="214"/>
    </row>
    <row r="132" spans="1:8" x14ac:dyDescent="0.2">
      <c r="A132" s="201">
        <f>'SAISIE BAR BRASSERIE'!K209</f>
        <v>174</v>
      </c>
      <c r="B132" s="210" t="str">
        <f>'SAISIE BAR BRASSERIE'!L209</f>
        <v>Les revêtements muraux, les sols et les plafonds des sanitaires sont en bon état.</v>
      </c>
      <c r="C132" s="211">
        <f>'SAISIE BAR BRASSERIE'!M209</f>
        <v>3</v>
      </c>
      <c r="D132" s="201" t="str">
        <f>'SAISIE BAR BRASSERIE'!N209</f>
        <v>Très Satisfaisant</v>
      </c>
      <c r="E132" s="212">
        <f>'SAISIE BAR BRASSERIE'!O209</f>
        <v>0</v>
      </c>
      <c r="F132" s="216" t="s">
        <v>55</v>
      </c>
      <c r="G132" s="217"/>
      <c r="H132" s="214"/>
    </row>
    <row r="133" spans="1:8" x14ac:dyDescent="0.2">
      <c r="A133" s="201">
        <f>'SAISIE BAR BRASSERIE'!K210</f>
        <v>175</v>
      </c>
      <c r="B133" s="210" t="str">
        <f>'SAISIE BAR BRASSERIE'!L210</f>
        <v>L'ensemble des équipements des sanitaires fonctionne bien.</v>
      </c>
      <c r="C133" s="211">
        <f>'SAISIE BAR BRASSERIE'!M210</f>
        <v>3</v>
      </c>
      <c r="D133" s="201" t="str">
        <f>'SAISIE BAR BRASSERIE'!N210</f>
        <v>OUI</v>
      </c>
      <c r="E133" s="212">
        <f>'SAISIE BAR BRASSERIE'!O210</f>
        <v>0</v>
      </c>
      <c r="F133" s="216" t="s">
        <v>55</v>
      </c>
      <c r="G133" s="217"/>
      <c r="H133" s="214"/>
    </row>
    <row r="134" spans="1:8" ht="31.5" x14ac:dyDescent="0.2">
      <c r="A134" s="201">
        <f>'SAISIE BAR BRASSERIE'!K230</f>
        <v>192</v>
      </c>
      <c r="B134" s="210" t="str">
        <f>'SAISIE BAR BRASSERIE'!L230</f>
        <v>Si existants, les espaces et/ou les équipements à destination des enfants sont en bon état.</v>
      </c>
      <c r="C134" s="211">
        <f>'SAISIE BAR BRASSERIE'!M230</f>
        <v>3</v>
      </c>
      <c r="D134" s="201" t="str">
        <f>'SAISIE BAR BRASSERIE'!N230</f>
        <v>Très Satisfaisant</v>
      </c>
      <c r="E134" s="212">
        <f>'SAISIE BAR BRASSERIE'!O230</f>
        <v>0</v>
      </c>
      <c r="F134" s="216" t="s">
        <v>55</v>
      </c>
      <c r="G134" s="217"/>
      <c r="H134" s="214"/>
    </row>
    <row r="135" spans="1:8" x14ac:dyDescent="0.2">
      <c r="A135" s="201" t="e">
        <f>'SAISIE BAR BRASSERIE'!#REF!</f>
        <v>#REF!</v>
      </c>
      <c r="B135" s="210" t="e">
        <f>'SAISIE BAR BRASSERIE'!#REF!</f>
        <v>#REF!</v>
      </c>
      <c r="C135" s="211" t="e">
        <f>'SAISIE BAR BRASSERIE'!#REF!</f>
        <v>#REF!</v>
      </c>
      <c r="D135" s="201" t="e">
        <f>'SAISIE BAR BRASSERIE'!#REF!</f>
        <v>#REF!</v>
      </c>
      <c r="E135" s="212" t="e">
        <f>'SAISIE BAR BRASSERIE'!#REF!</f>
        <v>#REF!</v>
      </c>
      <c r="F135" s="216" t="s">
        <v>55</v>
      </c>
      <c r="G135" s="217"/>
      <c r="H135" s="214"/>
    </row>
    <row r="136" spans="1:8" x14ac:dyDescent="0.2">
      <c r="A136" s="201" t="e">
        <f>'SAISIE BAR BRASSERIE'!#REF!</f>
        <v>#REF!</v>
      </c>
      <c r="B136" s="210" t="e">
        <f>'SAISIE BAR BRASSERIE'!#REF!</f>
        <v>#REF!</v>
      </c>
      <c r="C136" s="211" t="e">
        <f>'SAISIE BAR BRASSERIE'!#REF!</f>
        <v>#REF!</v>
      </c>
      <c r="D136" s="201" t="e">
        <f>'SAISIE BAR BRASSERIE'!#REF!</f>
        <v>#REF!</v>
      </c>
      <c r="E136" s="212" t="e">
        <f>'SAISIE BAR BRASSERIE'!#REF!</f>
        <v>#REF!</v>
      </c>
      <c r="F136" s="216" t="s">
        <v>55</v>
      </c>
      <c r="G136" s="217"/>
      <c r="H136" s="214"/>
    </row>
    <row r="137" spans="1:8" x14ac:dyDescent="0.2">
      <c r="A137" s="201" t="e">
        <f>'SAISIE BAR BRASSERIE'!#REF!</f>
        <v>#REF!</v>
      </c>
      <c r="B137" s="210" t="e">
        <f>'SAISIE BAR BRASSERIE'!#REF!</f>
        <v>#REF!</v>
      </c>
      <c r="C137" s="211" t="e">
        <f>'SAISIE BAR BRASSERIE'!#REF!</f>
        <v>#REF!</v>
      </c>
      <c r="D137" s="201" t="e">
        <f>'SAISIE BAR BRASSERIE'!#REF!</f>
        <v>#REF!</v>
      </c>
      <c r="E137" s="212" t="e">
        <f>'SAISIE BAR BRASSERIE'!#REF!</f>
        <v>#REF!</v>
      </c>
      <c r="F137" s="216" t="s">
        <v>55</v>
      </c>
      <c r="G137" s="217"/>
      <c r="H137" s="214"/>
    </row>
    <row r="138" spans="1:8" x14ac:dyDescent="0.2">
      <c r="A138" s="201" t="e">
        <f>'SAISIE BAR BRASSERIE'!#REF!</f>
        <v>#REF!</v>
      </c>
      <c r="B138" s="210" t="e">
        <f>'SAISIE BAR BRASSERIE'!#REF!</f>
        <v>#REF!</v>
      </c>
      <c r="C138" s="211" t="e">
        <f>'SAISIE BAR BRASSERIE'!#REF!</f>
        <v>#REF!</v>
      </c>
      <c r="D138" s="201" t="e">
        <f>'SAISIE BAR BRASSERIE'!#REF!</f>
        <v>#REF!</v>
      </c>
      <c r="E138" s="212" t="e">
        <f>'SAISIE BAR BRASSERIE'!#REF!</f>
        <v>#REF!</v>
      </c>
      <c r="F138" s="216" t="s">
        <v>55</v>
      </c>
      <c r="G138" s="217"/>
      <c r="H138" s="214"/>
    </row>
    <row r="139" spans="1:8" s="112" customFormat="1" ht="30" customHeight="1" x14ac:dyDescent="0.2">
      <c r="A139" s="225"/>
      <c r="B139" s="226" t="str">
        <f>'RESULTAT GLOBAL'!C39</f>
        <v>▪ Confort</v>
      </c>
      <c r="C139" s="227"/>
      <c r="D139" s="225"/>
      <c r="E139" s="228"/>
      <c r="F139" s="216"/>
      <c r="G139" s="229"/>
      <c r="H139" s="229"/>
    </row>
    <row r="140" spans="1:8" x14ac:dyDescent="0.2">
      <c r="A140" s="201">
        <f>'SAISIE BAR BRASSERIE'!K81</f>
        <v>68</v>
      </c>
      <c r="B140" s="210" t="str">
        <f>'SAISIE BAR BRASSERIE'!L81</f>
        <v>Si existante, la terrasse est aménagée de manière confortable et harmonieuse.</v>
      </c>
      <c r="C140" s="211">
        <f>'SAISIE BAR BRASSERIE'!M81</f>
        <v>1</v>
      </c>
      <c r="D140" s="201" t="str">
        <f>'SAISIE BAR BRASSERIE'!N81</f>
        <v>OUI</v>
      </c>
      <c r="E140" s="212">
        <f>'SAISIE BAR BRASSERIE'!O81</f>
        <v>0</v>
      </c>
      <c r="F140" s="216" t="s">
        <v>55</v>
      </c>
      <c r="G140" s="217"/>
      <c r="H140" s="214"/>
    </row>
    <row r="141" spans="1:8" x14ac:dyDescent="0.2">
      <c r="A141" s="201">
        <f>'SAISIE BAR BRASSERIE'!K150</f>
        <v>127</v>
      </c>
      <c r="B141" s="210" t="str">
        <f>'SAISIE BAR BRASSERIE'!L150</f>
        <v>La salle est aménagée de manière confortable.</v>
      </c>
      <c r="C141" s="211">
        <f>'SAISIE BAR BRASSERIE'!M150</f>
        <v>3</v>
      </c>
      <c r="D141" s="201" t="str">
        <f>'SAISIE BAR BRASSERIE'!N150</f>
        <v>OUI</v>
      </c>
      <c r="E141" s="212">
        <f>'SAISIE BAR BRASSERIE'!O150</f>
        <v>0</v>
      </c>
      <c r="F141" s="216" t="s">
        <v>55</v>
      </c>
      <c r="G141" s="217"/>
      <c r="H141" s="214"/>
    </row>
    <row r="142" spans="1:8" ht="31.5" x14ac:dyDescent="0.2">
      <c r="A142" s="201">
        <f>'SAISIE BAR BRASSERIE'!K151</f>
        <v>128</v>
      </c>
      <c r="B142" s="210" t="str">
        <f>'SAISIE BAR BRASSERIE'!L151</f>
        <v>La salle ne souffre pas de nuisances sonores internes : bruits de cuisine, bruits de porte…</v>
      </c>
      <c r="C142" s="211">
        <f>'SAISIE BAR BRASSERIE'!M151</f>
        <v>3</v>
      </c>
      <c r="D142" s="201" t="str">
        <f>'SAISIE BAR BRASSERIE'!N151</f>
        <v>OUI</v>
      </c>
      <c r="E142" s="212">
        <f>'SAISIE BAR BRASSERIE'!O151</f>
        <v>0</v>
      </c>
      <c r="F142" s="216" t="s">
        <v>55</v>
      </c>
      <c r="G142" s="217"/>
      <c r="H142" s="214"/>
    </row>
    <row r="143" spans="1:8" ht="31.5" x14ac:dyDescent="0.2">
      <c r="A143" s="201">
        <f>'SAISIE BAR BRASSERIE'!K152</f>
        <v>129</v>
      </c>
      <c r="B143" s="210" t="str">
        <f>'SAISIE BAR BRASSERIE'!L152</f>
        <v>La salle ne souffre pas de nuisances sonores externes : bruits de circulation (voitures, trains...)</v>
      </c>
      <c r="C143" s="211">
        <f>'SAISIE BAR BRASSERIE'!M152</f>
        <v>3</v>
      </c>
      <c r="D143" s="201" t="str">
        <f>'SAISIE BAR BRASSERIE'!N152</f>
        <v>OUI</v>
      </c>
      <c r="E143" s="212">
        <f>'SAISIE BAR BRASSERIE'!O152</f>
        <v>0</v>
      </c>
      <c r="F143" s="216" t="s">
        <v>55</v>
      </c>
      <c r="G143" s="217"/>
      <c r="H143" s="214"/>
    </row>
    <row r="144" spans="1:8" x14ac:dyDescent="0.2">
      <c r="A144" s="201" t="e">
        <f>'SAISIE BAR BRASSERIE'!#REF!</f>
        <v>#REF!</v>
      </c>
      <c r="B144" s="210" t="e">
        <f>'SAISIE BAR BRASSERIE'!#REF!</f>
        <v>#REF!</v>
      </c>
      <c r="C144" s="211" t="e">
        <f>'SAISIE BAR BRASSERIE'!#REF!</f>
        <v>#REF!</v>
      </c>
      <c r="D144" s="201" t="e">
        <f>'SAISIE BAR BRASSERIE'!#REF!</f>
        <v>#REF!</v>
      </c>
      <c r="E144" s="212" t="e">
        <f>'SAISIE BAR BRASSERIE'!#REF!</f>
        <v>#REF!</v>
      </c>
      <c r="F144" s="216" t="s">
        <v>55</v>
      </c>
      <c r="G144" s="217"/>
      <c r="H144" s="214"/>
    </row>
    <row r="145" spans="1:8" x14ac:dyDescent="0.2">
      <c r="A145" s="201">
        <f>'SAISIE BAR BRASSERIE'!K204</f>
        <v>169</v>
      </c>
      <c r="B145" s="210" t="str">
        <f>'SAISIE BAR BRASSERIE'!L204</f>
        <v xml:space="preserve">Les sanitaires sont bien équipés. </v>
      </c>
      <c r="C145" s="211">
        <f>'SAISIE BAR BRASSERIE'!M204</f>
        <v>3</v>
      </c>
      <c r="D145" s="201" t="str">
        <f>'SAISIE BAR BRASSERIE'!N204</f>
        <v>OUI</v>
      </c>
      <c r="E145" s="212">
        <f>'SAISIE BAR BRASSERIE'!O204</f>
        <v>0</v>
      </c>
      <c r="F145" s="216" t="s">
        <v>55</v>
      </c>
      <c r="G145" s="217"/>
      <c r="H145" s="214"/>
    </row>
    <row r="146" spans="1:8" x14ac:dyDescent="0.2">
      <c r="A146" s="201">
        <f>'SAISIE BAR BRASSERIE'!K205</f>
        <v>170</v>
      </c>
      <c r="B146" s="210" t="str">
        <f>'SAISIE BAR BRASSERIE'!L205</f>
        <v>L'aspect général des sanitaires est accueillant.</v>
      </c>
      <c r="C146" s="211">
        <f>'SAISIE BAR BRASSERIE'!M205</f>
        <v>3</v>
      </c>
      <c r="D146" s="201" t="str">
        <f>'SAISIE BAR BRASSERIE'!N205</f>
        <v>OUI</v>
      </c>
      <c r="E146" s="212">
        <f>'SAISIE BAR BRASSERIE'!O205</f>
        <v>0</v>
      </c>
      <c r="F146" s="216" t="s">
        <v>55</v>
      </c>
      <c r="G146" s="217"/>
      <c r="H146" s="214"/>
    </row>
    <row r="147" spans="1:8" ht="31.5" x14ac:dyDescent="0.2">
      <c r="A147" s="201">
        <f>'SAISIE BAR BRASSERIE'!K226</f>
        <v>188</v>
      </c>
      <c r="B147" s="210" t="str">
        <f>'SAISIE BAR BRASSERIE'!L226</f>
        <v>Un menu enfant est proposé ou une possibilité de choisir des plats à la carte en portion réduite.</v>
      </c>
      <c r="C147" s="211">
        <f>'SAISIE BAR BRASSERIE'!M226</f>
        <v>1</v>
      </c>
      <c r="D147" s="201" t="str">
        <f>'SAISIE BAR BRASSERIE'!N226</f>
        <v>OUI</v>
      </c>
      <c r="E147" s="212">
        <f>'SAISIE BAR BRASSERIE'!O226</f>
        <v>0</v>
      </c>
      <c r="F147" s="216" t="s">
        <v>64</v>
      </c>
      <c r="G147" s="217"/>
      <c r="H147" s="214"/>
    </row>
    <row r="148" spans="1:8" x14ac:dyDescent="0.2">
      <c r="A148" s="201">
        <f>'SAISIE BAR BRASSERIE'!K227</f>
        <v>189</v>
      </c>
      <c r="B148" s="210" t="str">
        <f>'SAISIE BAR BRASSERIE'!L227</f>
        <v xml:space="preserve">Au moins deux équipements sont disponibles pour les enfants en bas âge. </v>
      </c>
      <c r="C148" s="211">
        <f>'SAISIE BAR BRASSERIE'!M227</f>
        <v>1</v>
      </c>
      <c r="D148" s="201" t="str">
        <f>'SAISIE BAR BRASSERIE'!N227</f>
        <v>OUI</v>
      </c>
      <c r="E148" s="212">
        <f>'SAISIE BAR BRASSERIE'!O227</f>
        <v>0</v>
      </c>
      <c r="F148" s="216" t="s">
        <v>64</v>
      </c>
      <c r="G148" s="217"/>
      <c r="H148" s="214"/>
    </row>
    <row r="149" spans="1:8" x14ac:dyDescent="0.2">
      <c r="A149" s="201">
        <f>'SAISIE BAR BRASSERIE'!K228</f>
        <v>190</v>
      </c>
      <c r="B149" s="210" t="str">
        <f>'SAISIE BAR BRASSERIE'!L228</f>
        <v xml:space="preserve">Au moins un élément ludique est mis à disposition des enfants </v>
      </c>
      <c r="C149" s="211">
        <f>'SAISIE BAR BRASSERIE'!M228</f>
        <v>1</v>
      </c>
      <c r="D149" s="201" t="str">
        <f>'SAISIE BAR BRASSERIE'!N228</f>
        <v>OUI</v>
      </c>
      <c r="E149" s="212">
        <f>'SAISIE BAR BRASSERIE'!O228</f>
        <v>0</v>
      </c>
      <c r="F149" s="216" t="s">
        <v>64</v>
      </c>
      <c r="G149" s="217"/>
      <c r="H149" s="214"/>
    </row>
    <row r="150" spans="1:8" x14ac:dyDescent="0.2">
      <c r="A150" s="201" t="e">
        <f>'SAISIE BAR BRASSERIE'!#REF!</f>
        <v>#REF!</v>
      </c>
      <c r="B150" s="210" t="e">
        <f>'SAISIE BAR BRASSERIE'!#REF!</f>
        <v>#REF!</v>
      </c>
      <c r="C150" s="211" t="e">
        <f>'SAISIE BAR BRASSERIE'!#REF!</f>
        <v>#REF!</v>
      </c>
      <c r="D150" s="201" t="e">
        <f>'SAISIE BAR BRASSERIE'!#REF!</f>
        <v>#REF!</v>
      </c>
      <c r="E150" s="212" t="e">
        <f>'SAISIE BAR BRASSERIE'!#REF!</f>
        <v>#REF!</v>
      </c>
      <c r="F150" s="216" t="s">
        <v>55</v>
      </c>
      <c r="G150" s="217"/>
      <c r="H150" s="214"/>
    </row>
    <row r="151" spans="1:8" ht="30" customHeight="1" x14ac:dyDescent="0.2">
      <c r="A151" s="125"/>
      <c r="B151" s="126" t="str">
        <f>'RESULTAT GLOBAL'!C40</f>
        <v>DEVELOPPEMENT DURABLE</v>
      </c>
      <c r="C151" s="127" t="s">
        <v>28</v>
      </c>
      <c r="D151" s="125" t="s">
        <v>29</v>
      </c>
      <c r="E151" s="128" t="s">
        <v>30</v>
      </c>
      <c r="F151" s="208" t="s">
        <v>477</v>
      </c>
      <c r="G151" s="209" t="s">
        <v>478</v>
      </c>
      <c r="H151" s="209" t="s">
        <v>479</v>
      </c>
    </row>
    <row r="152" spans="1:8" x14ac:dyDescent="0.2">
      <c r="A152" s="201">
        <f>'SAISIE BAR BRASSERIE'!K30</f>
        <v>26</v>
      </c>
      <c r="B152" s="210" t="str">
        <f>'SAISIE BAR BRASSERIE'!L30</f>
        <v>Le site internet valorise la destination touristique</v>
      </c>
      <c r="C152" s="201">
        <f>'SAISIE BAR BRASSERIE'!M30</f>
        <v>3</v>
      </c>
      <c r="D152" s="201" t="str">
        <f>'SAISIE BAR BRASSERIE'!N30</f>
        <v>OUI</v>
      </c>
      <c r="E152" s="210">
        <f>'SAISIE BAR BRASSERIE'!O30</f>
        <v>0</v>
      </c>
      <c r="F152" s="213" t="s">
        <v>64</v>
      </c>
      <c r="G152" s="214"/>
      <c r="H152" s="214"/>
    </row>
    <row r="153" spans="1:8" x14ac:dyDescent="0.2">
      <c r="A153" s="201">
        <f>'SAISIE BAR BRASSERIE'!K259</f>
        <v>214</v>
      </c>
      <c r="B153" s="210" t="str">
        <f>'SAISIE BAR BRASSERIE'!L259</f>
        <v>Le personnel a été sensibilisé au tri des déchets.</v>
      </c>
      <c r="C153" s="211">
        <f>'SAISIE BAR BRASSERIE'!M259</f>
        <v>1</v>
      </c>
      <c r="D153" s="201" t="str">
        <f>'SAISIE BAR BRASSERIE'!N259</f>
        <v>OUI</v>
      </c>
      <c r="E153" s="212">
        <f>'SAISIE BAR BRASSERIE'!O259</f>
        <v>0</v>
      </c>
      <c r="F153" s="213" t="s">
        <v>64</v>
      </c>
      <c r="G153" s="214"/>
      <c r="H153" s="214"/>
    </row>
    <row r="154" spans="1:8" x14ac:dyDescent="0.2">
      <c r="A154" s="201">
        <f>'SAISIE BAR BRASSERIE'!K260</f>
        <v>215</v>
      </c>
      <c r="B154" s="210" t="str">
        <f>'SAISIE BAR BRASSERIE'!L260</f>
        <v>Le personnel est sensibilisé à la gestion économe de l'eau et de l'énergie.</v>
      </c>
      <c r="C154" s="211">
        <f>'SAISIE BAR BRASSERIE'!M260</f>
        <v>1</v>
      </c>
      <c r="D154" s="201" t="str">
        <f>'SAISIE BAR BRASSERIE'!N260</f>
        <v>OUI</v>
      </c>
      <c r="E154" s="212">
        <f>'SAISIE BAR BRASSERIE'!O260</f>
        <v>0</v>
      </c>
      <c r="F154" s="213" t="s">
        <v>64</v>
      </c>
      <c r="G154" s="214"/>
      <c r="H154" s="214"/>
    </row>
    <row r="155" spans="1:8" x14ac:dyDescent="0.2">
      <c r="A155" s="201">
        <f>'SAISIE BAR BRASSERIE'!K262</f>
        <v>216</v>
      </c>
      <c r="B155" s="210" t="str">
        <f>'SAISIE BAR BRASSERIE'!L262</f>
        <v>Le tri sélectif est mis en place dans l'établissement.</v>
      </c>
      <c r="C155" s="211">
        <f>'SAISIE BAR BRASSERIE'!M262</f>
        <v>1</v>
      </c>
      <c r="D155" s="201" t="str">
        <f>'SAISIE BAR BRASSERIE'!N262</f>
        <v>OUI</v>
      </c>
      <c r="E155" s="212">
        <f>'SAISIE BAR BRASSERIE'!O262</f>
        <v>0</v>
      </c>
      <c r="F155" s="213" t="s">
        <v>55</v>
      </c>
      <c r="G155" s="214"/>
      <c r="H155" s="214"/>
    </row>
    <row r="156" spans="1:8" ht="31.5" x14ac:dyDescent="0.2">
      <c r="A156" s="201">
        <f>'SAISIE BAR BRASSERIE'!K263</f>
        <v>217</v>
      </c>
      <c r="B156" s="210" t="str">
        <f>'SAISIE BAR BRASSERIE'!L263</f>
        <v>L'établissement a mis en place au moins une mesure visant à réduire la production de déchets.</v>
      </c>
      <c r="C156" s="211">
        <f>'SAISIE BAR BRASSERIE'!M263</f>
        <v>1</v>
      </c>
      <c r="D156" s="201" t="str">
        <f>'SAISIE BAR BRASSERIE'!N263</f>
        <v>OUI</v>
      </c>
      <c r="E156" s="212">
        <f>'SAISIE BAR BRASSERIE'!O263</f>
        <v>0</v>
      </c>
      <c r="F156" s="213" t="s">
        <v>64</v>
      </c>
      <c r="G156" s="214"/>
      <c r="H156" s="214"/>
    </row>
    <row r="157" spans="1:8" ht="31.5" x14ac:dyDescent="0.2">
      <c r="A157" s="201">
        <f>'SAISIE BAR BRASSERIE'!K264</f>
        <v>218</v>
      </c>
      <c r="B157" s="210" t="str">
        <f>'SAISIE BAR BRASSERIE'!L264</f>
        <v>L'établissement a mis en place au moins trois mesures visant à réduire la consommation énergétique et/ou eau.</v>
      </c>
      <c r="C157" s="211">
        <f>'SAISIE BAR BRASSERIE'!M264</f>
        <v>1</v>
      </c>
      <c r="D157" s="201" t="str">
        <f>'SAISIE BAR BRASSERIE'!N264</f>
        <v>OUI</v>
      </c>
      <c r="E157" s="212">
        <f>'SAISIE BAR BRASSERIE'!O264</f>
        <v>0</v>
      </c>
      <c r="F157" s="213" t="s">
        <v>64</v>
      </c>
      <c r="G157" s="214"/>
      <c r="H157" s="214"/>
    </row>
    <row r="158" spans="1:8" ht="31.5" x14ac:dyDescent="0.2">
      <c r="A158" s="201">
        <f>'SAISIE BAR BRASSERIE'!K265</f>
        <v>219</v>
      </c>
      <c r="B158" s="210" t="str">
        <f>'SAISIE BAR BRASSERIE'!L265</f>
        <v xml:space="preserve">L'établissement utilise au moins deux produits présentant un faible impact sur l'environnement. </v>
      </c>
      <c r="C158" s="211">
        <f>'SAISIE BAR BRASSERIE'!M265</f>
        <v>1</v>
      </c>
      <c r="D158" s="201" t="str">
        <f>'SAISIE BAR BRASSERIE'!N265</f>
        <v>OUI</v>
      </c>
      <c r="E158" s="212">
        <f>'SAISIE BAR BRASSERIE'!O265</f>
        <v>0</v>
      </c>
      <c r="F158" s="213" t="s">
        <v>64</v>
      </c>
      <c r="G158" s="214"/>
      <c r="H158" s="214"/>
    </row>
    <row r="159" spans="1:8" ht="31.5" x14ac:dyDescent="0.2">
      <c r="A159" s="201">
        <f>'SAISIE BAR BRASSERIE'!K266</f>
        <v>220</v>
      </c>
      <c r="B159" s="210" t="str">
        <f>'SAISIE BAR BRASSERIE'!L266</f>
        <v>Présence d'une information présentant les actions de l'établissement en faveur de l'environnement.</v>
      </c>
      <c r="C159" s="211">
        <f>'SAISIE BAR BRASSERIE'!M266</f>
        <v>1</v>
      </c>
      <c r="D159" s="201" t="str">
        <f>'SAISIE BAR BRASSERIE'!N266</f>
        <v>OUI</v>
      </c>
      <c r="E159" s="212">
        <f>'SAISIE BAR BRASSERIE'!O266</f>
        <v>0</v>
      </c>
      <c r="F159" s="213" t="s">
        <v>55</v>
      </c>
      <c r="G159" s="214"/>
      <c r="H159" s="214"/>
    </row>
    <row r="160" spans="1:8" x14ac:dyDescent="0.2">
      <c r="A160" s="201" t="e">
        <f>'SAISIE BAR BRASSERIE'!#REF!</f>
        <v>#REF!</v>
      </c>
      <c r="B160" s="210" t="e">
        <f>'SAISIE BAR BRASSERIE'!#REF!</f>
        <v>#REF!</v>
      </c>
      <c r="C160" s="211" t="e">
        <f>'SAISIE BAR BRASSERIE'!#REF!</f>
        <v>#REF!</v>
      </c>
      <c r="D160" s="201" t="e">
        <f>'SAISIE BAR BRASSERIE'!#REF!</f>
        <v>#REF!</v>
      </c>
      <c r="E160" s="212" t="e">
        <f>'SAISIE BAR BRASSERIE'!#REF!</f>
        <v>#REF!</v>
      </c>
      <c r="F160" s="213" t="s">
        <v>55</v>
      </c>
      <c r="G160" s="214"/>
      <c r="H160" s="214"/>
    </row>
    <row r="161" spans="1:8" x14ac:dyDescent="0.2">
      <c r="A161" s="201" t="str">
        <f>'SAISIE BAR BRASSERIE'!K268</f>
        <v/>
      </c>
      <c r="B161" s="210" t="str">
        <f>'SAISIE BAR BRASSERIE'!L268</f>
        <v>Les aspects sociaux</v>
      </c>
      <c r="C161" s="211">
        <f>'SAISIE BAR BRASSERIE'!M268</f>
        <v>0</v>
      </c>
      <c r="D161" s="201">
        <f>'SAISIE BAR BRASSERIE'!N268</f>
        <v>0</v>
      </c>
      <c r="E161" s="212">
        <f>'SAISIE BAR BRASSERIE'!O268</f>
        <v>0</v>
      </c>
      <c r="F161" s="213" t="s">
        <v>55</v>
      </c>
      <c r="G161" s="214"/>
      <c r="H161" s="214"/>
    </row>
    <row r="162" spans="1:8" ht="31.5" x14ac:dyDescent="0.2">
      <c r="A162" s="201">
        <f>'SAISIE BAR BRASSERIE'!K269</f>
        <v>222</v>
      </c>
      <c r="B162" s="210" t="str">
        <f>'SAISIE BAR BRASSERIE'!L269</f>
        <v>L'établissement a sensibilisé son personnel à l'accueil des personnes en situation de handicap.</v>
      </c>
      <c r="C162" s="211">
        <f>'SAISIE BAR BRASSERIE'!M269</f>
        <v>1</v>
      </c>
      <c r="D162" s="201" t="str">
        <f>'SAISIE BAR BRASSERIE'!N269</f>
        <v>OUI</v>
      </c>
      <c r="E162" s="212">
        <f>'SAISIE BAR BRASSERIE'!O269</f>
        <v>0</v>
      </c>
      <c r="F162" s="213" t="s">
        <v>55</v>
      </c>
      <c r="G162" s="214"/>
      <c r="H162" s="214"/>
    </row>
    <row r="163" spans="1:8" x14ac:dyDescent="0.2">
      <c r="A163" s="201">
        <f>'SAISIE BAR BRASSERIE'!K271</f>
        <v>223</v>
      </c>
      <c r="B163" s="210" t="str">
        <f>'SAISIE BAR BRASSERIE'!L271</f>
        <v>L'établissement privilégie des produits issus de la production locale.</v>
      </c>
      <c r="C163" s="211">
        <f>'SAISIE BAR BRASSERIE'!M271</f>
        <v>3</v>
      </c>
      <c r="D163" s="201" t="str">
        <f>'SAISIE BAR BRASSERIE'!N271</f>
        <v>OUI</v>
      </c>
      <c r="E163" s="212">
        <f>'SAISIE BAR BRASSERIE'!O271</f>
        <v>0</v>
      </c>
      <c r="F163" s="213" t="s">
        <v>55</v>
      </c>
      <c r="G163" s="214"/>
      <c r="H163" s="214"/>
    </row>
    <row r="164" spans="1:8" x14ac:dyDescent="0.2">
      <c r="A164" s="201">
        <f>'SAISIE BAR BRASSERIE'!K273</f>
        <v>225</v>
      </c>
      <c r="B164" s="210" t="str">
        <f>'SAISIE BAR BRASSERIE'!L273</f>
        <v>L'établissement a mis en place une action de valorisation du territoire</v>
      </c>
      <c r="C164" s="211">
        <f>'SAISIE BAR BRASSERIE'!M273</f>
        <v>3</v>
      </c>
      <c r="D164" s="201" t="str">
        <f>'SAISIE BAR BRASSERIE'!N273</f>
        <v>OUI</v>
      </c>
      <c r="E164" s="212">
        <f>'SAISIE BAR BRASSERIE'!O273</f>
        <v>0</v>
      </c>
      <c r="F164" s="213" t="s">
        <v>55</v>
      </c>
      <c r="G164" s="214"/>
      <c r="H164" s="214"/>
    </row>
    <row r="165" spans="1:8" x14ac:dyDescent="0.2">
      <c r="A165" s="201">
        <f>'SAISIE BAR BRASSERIE'!K274</f>
        <v>226</v>
      </c>
      <c r="B165" s="210" t="str">
        <f>'SAISIE BAR BRASSERIE'!L274</f>
        <v>Le personnel peut conseiller le client pour des visites ou des activités touristiques.</v>
      </c>
      <c r="C165" s="211">
        <f>'SAISIE BAR BRASSERIE'!M274</f>
        <v>3</v>
      </c>
      <c r="D165" s="201" t="str">
        <f>'SAISIE BAR BRASSERIE'!N274</f>
        <v>OUI</v>
      </c>
      <c r="E165" s="212">
        <f>'SAISIE BAR BRASSERIE'!O274</f>
        <v>0</v>
      </c>
      <c r="F165" s="213" t="s">
        <v>55</v>
      </c>
      <c r="G165" s="214"/>
      <c r="H165" s="214"/>
    </row>
    <row r="166" spans="1:8" ht="31.5" x14ac:dyDescent="0.2">
      <c r="A166" s="201">
        <f>'SAISIE BAR BRASSERIE'!K275</f>
        <v>227</v>
      </c>
      <c r="B166" s="210" t="str">
        <f>'SAISIE BAR BRASSERIE'!L275</f>
        <v>Les coordonnées et les horaires des services de proximité peuvent être communiqués au client.</v>
      </c>
      <c r="C166" s="211">
        <f>'SAISIE BAR BRASSERIE'!M275</f>
        <v>1</v>
      </c>
      <c r="D166" s="201" t="str">
        <f>'SAISIE BAR BRASSERIE'!N275</f>
        <v>OUI</v>
      </c>
      <c r="E166" s="212">
        <f>'SAISIE BAR BRASSERIE'!O275</f>
        <v>0</v>
      </c>
      <c r="F166" s="213" t="s">
        <v>55</v>
      </c>
      <c r="G166" s="214"/>
      <c r="H166" s="214"/>
    </row>
    <row r="167" spans="1:8" ht="31.5" x14ac:dyDescent="0.2">
      <c r="A167" s="201">
        <f>'SAISIE BAR BRASSERIE'!K276</f>
        <v>228</v>
      </c>
      <c r="B167" s="210" t="str">
        <f>'SAISIE BAR BRASSERIE'!L276</f>
        <v>L'exploitant a noué des relations partenariales avec d'autres prestataires pour proposer leurs services à ses clients : lieux de visite, taxis, activités…</v>
      </c>
      <c r="C167" s="211">
        <f>'SAISIE BAR BRASSERIE'!M276</f>
        <v>1</v>
      </c>
      <c r="D167" s="201" t="str">
        <f>'SAISIE BAR BRASSERIE'!N276</f>
        <v>OUI</v>
      </c>
      <c r="E167" s="230">
        <f>'SAISIE BAR BRASSERIE'!O276</f>
        <v>0</v>
      </c>
      <c r="F167" s="213" t="s">
        <v>55</v>
      </c>
      <c r="G167" s="214"/>
      <c r="H167" s="214"/>
    </row>
    <row r="168" spans="1:8" ht="30" customHeight="1" x14ac:dyDescent="0.2">
      <c r="A168" s="125"/>
      <c r="B168" s="126" t="str">
        <f>'RESULTAT GLOBAL'!C41</f>
        <v>QUALITE DE LA PRESTATION</v>
      </c>
      <c r="C168" s="127" t="s">
        <v>28</v>
      </c>
      <c r="D168" s="125" t="s">
        <v>29</v>
      </c>
      <c r="E168" s="128" t="s">
        <v>30</v>
      </c>
      <c r="F168" s="208" t="s">
        <v>477</v>
      </c>
      <c r="G168" s="209" t="s">
        <v>478</v>
      </c>
      <c r="H168" s="209" t="s">
        <v>479</v>
      </c>
    </row>
    <row r="169" spans="1:8" x14ac:dyDescent="0.2">
      <c r="A169" s="201" t="e">
        <f>'SAISIE BAR BRASSERIE'!#REF!</f>
        <v>#REF!</v>
      </c>
      <c r="B169" s="210" t="e">
        <f>'SAISIE BAR BRASSERIE'!#REF!</f>
        <v>#REF!</v>
      </c>
      <c r="C169" s="211" t="e">
        <f>'SAISIE BAR BRASSERIE'!#REF!</f>
        <v>#REF!</v>
      </c>
      <c r="D169" s="201" t="e">
        <f>'SAISIE BAR BRASSERIE'!#REF!</f>
        <v>#REF!</v>
      </c>
      <c r="E169" s="212" t="e">
        <f>'SAISIE BAR BRASSERIE'!#REF!</f>
        <v>#REF!</v>
      </c>
      <c r="F169" s="213" t="s">
        <v>55</v>
      </c>
      <c r="G169" s="214"/>
      <c r="H169" s="214"/>
    </row>
    <row r="170" spans="1:8" x14ac:dyDescent="0.2">
      <c r="A170" s="201" t="e">
        <f>'SAISIE BAR BRASSERIE'!#REF!</f>
        <v>#REF!</v>
      </c>
      <c r="B170" s="210" t="e">
        <f>'SAISIE BAR BRASSERIE'!#REF!</f>
        <v>#REF!</v>
      </c>
      <c r="C170" s="211" t="e">
        <f>'SAISIE BAR BRASSERIE'!#REF!</f>
        <v>#REF!</v>
      </c>
      <c r="D170" s="201" t="e">
        <f>'SAISIE BAR BRASSERIE'!#REF!</f>
        <v>#REF!</v>
      </c>
      <c r="E170" s="212" t="e">
        <f>'SAISIE BAR BRASSERIE'!#REF!</f>
        <v>#REF!</v>
      </c>
      <c r="F170" s="213" t="s">
        <v>55</v>
      </c>
      <c r="G170" s="214"/>
      <c r="H170" s="214"/>
    </row>
    <row r="171" spans="1:8" x14ac:dyDescent="0.2">
      <c r="A171" s="201">
        <f>'SAISIE BAR BRASSERIE'!K75</f>
        <v>62</v>
      </c>
      <c r="B171" s="210" t="str">
        <f>'SAISIE BAR BRASSERIE'!L75</f>
        <v>Si présence d'extérieurs privatifs, l'ensemble est bien éclairé.</v>
      </c>
      <c r="C171" s="211">
        <f>'SAISIE BAR BRASSERIE'!M75</f>
        <v>3</v>
      </c>
      <c r="D171" s="201" t="str">
        <f>'SAISIE BAR BRASSERIE'!N75</f>
        <v>OUI</v>
      </c>
      <c r="E171" s="212">
        <f>'SAISIE BAR BRASSERIE'!O75</f>
        <v>0</v>
      </c>
      <c r="F171" s="213" t="s">
        <v>55</v>
      </c>
      <c r="G171" s="214"/>
      <c r="H171" s="214"/>
    </row>
    <row r="172" spans="1:8" x14ac:dyDescent="0.2">
      <c r="A172" s="201">
        <f>'SAISIE BAR BRASSERIE'!K69</f>
        <v>57</v>
      </c>
      <c r="B172" s="210" t="str">
        <f>'SAISIE BAR BRASSERIE'!L69</f>
        <v>Les enseignes et la signalétique privée (si existante) sont harmonieuses.</v>
      </c>
      <c r="C172" s="211">
        <f>'SAISIE BAR BRASSERIE'!M69</f>
        <v>1</v>
      </c>
      <c r="D172" s="201" t="str">
        <f>'SAISIE BAR BRASSERIE'!N69</f>
        <v>OUI</v>
      </c>
      <c r="E172" s="212">
        <f>'SAISIE BAR BRASSERIE'!O69</f>
        <v>0</v>
      </c>
      <c r="F172" s="213" t="s">
        <v>55</v>
      </c>
      <c r="G172" s="214"/>
      <c r="H172" s="214"/>
    </row>
    <row r="173" spans="1:8" ht="31.5" x14ac:dyDescent="0.2">
      <c r="A173" s="201">
        <f>'SAISIE BAR BRASSERIE'!K70</f>
        <v>58</v>
      </c>
      <c r="B173" s="210" t="str">
        <f>'SAISIE BAR BRASSERIE'!L70</f>
        <v>La façade et l'entrée sont mises en valeur par un fleurissement, un élément décoratif, un éclairage, etc.</v>
      </c>
      <c r="C173" s="211">
        <f>'SAISIE BAR BRASSERIE'!M70</f>
        <v>1</v>
      </c>
      <c r="D173" s="201" t="str">
        <f>'SAISIE BAR BRASSERIE'!N70</f>
        <v>OUI</v>
      </c>
      <c r="E173" s="212">
        <f>'SAISIE BAR BRASSERIE'!O70</f>
        <v>0</v>
      </c>
      <c r="F173" s="213" t="s">
        <v>55</v>
      </c>
      <c r="G173" s="214"/>
      <c r="H173" s="214"/>
    </row>
    <row r="174" spans="1:8" x14ac:dyDescent="0.2">
      <c r="A174" s="201" t="e">
        <f>'SAISIE BAR BRASSERIE'!#REF!</f>
        <v>#REF!</v>
      </c>
      <c r="B174" s="210" t="e">
        <f>'SAISIE BAR BRASSERIE'!#REF!</f>
        <v>#REF!</v>
      </c>
      <c r="C174" s="211" t="e">
        <f>'SAISIE BAR BRASSERIE'!#REF!</f>
        <v>#REF!</v>
      </c>
      <c r="D174" s="201" t="e">
        <f>'SAISIE BAR BRASSERIE'!#REF!</f>
        <v>#REF!</v>
      </c>
      <c r="E174" s="212" t="e">
        <f>'SAISIE BAR BRASSERIE'!#REF!</f>
        <v>#REF!</v>
      </c>
      <c r="F174" s="213" t="s">
        <v>64</v>
      </c>
      <c r="G174" s="214"/>
      <c r="H174" s="214"/>
    </row>
    <row r="175" spans="1:8" ht="31.5" x14ac:dyDescent="0.2">
      <c r="A175" s="201">
        <f>'SAISIE BAR BRASSERIE'!K106</f>
        <v>89</v>
      </c>
      <c r="B175" s="210" t="str">
        <f>'SAISIE BAR BRASSERIE'!L106</f>
        <v>La carte comporte au moins une entrée à base de produits de saison ou de produits locaux</v>
      </c>
      <c r="C175" s="211">
        <f>'SAISIE BAR BRASSERIE'!M106</f>
        <v>3</v>
      </c>
      <c r="D175" s="201" t="str">
        <f>'SAISIE BAR BRASSERIE'!N106</f>
        <v>OUI</v>
      </c>
      <c r="E175" s="212">
        <f>'SAISIE BAR BRASSERIE'!O106</f>
        <v>0</v>
      </c>
      <c r="F175" s="213" t="s">
        <v>64</v>
      </c>
      <c r="G175" s="214"/>
      <c r="H175" s="214"/>
    </row>
    <row r="176" spans="1:8" ht="31.5" x14ac:dyDescent="0.2">
      <c r="A176" s="201">
        <f>'SAISIE BAR BRASSERIE'!K107</f>
        <v>90</v>
      </c>
      <c r="B176" s="210" t="str">
        <f>'SAISIE BAR BRASSERIE'!L107</f>
        <v>La carte comporte au moins un plat à base de produits de saison ou de produits locaux</v>
      </c>
      <c r="C176" s="211">
        <f>'SAISIE BAR BRASSERIE'!M107</f>
        <v>3</v>
      </c>
      <c r="D176" s="201" t="str">
        <f>'SAISIE BAR BRASSERIE'!N107</f>
        <v>OUI</v>
      </c>
      <c r="E176" s="212">
        <f>'SAISIE BAR BRASSERIE'!O107</f>
        <v>0</v>
      </c>
      <c r="F176" s="213" t="s">
        <v>55</v>
      </c>
      <c r="G176" s="214"/>
      <c r="H176" s="214"/>
    </row>
    <row r="177" spans="1:8" x14ac:dyDescent="0.2">
      <c r="A177" s="201">
        <f>'SAISIE BAR BRASSERIE'!K141</f>
        <v>120</v>
      </c>
      <c r="B177" s="210" t="str">
        <f>'SAISIE BAR BRASSERIE'!L141</f>
        <v>L'établissement accepte au moins deux moyens de paiement.</v>
      </c>
      <c r="C177" s="211">
        <f>'SAISIE BAR BRASSERIE'!M141</f>
        <v>1</v>
      </c>
      <c r="D177" s="201" t="str">
        <f>'SAISIE BAR BRASSERIE'!N141</f>
        <v>OUI</v>
      </c>
      <c r="E177" s="212">
        <f>'SAISIE BAR BRASSERIE'!O141</f>
        <v>0</v>
      </c>
      <c r="F177" s="213" t="s">
        <v>55</v>
      </c>
      <c r="G177" s="214"/>
      <c r="H177" s="214"/>
    </row>
    <row r="178" spans="1:8" x14ac:dyDescent="0.2">
      <c r="A178" s="201">
        <f>'SAISIE BAR BRASSERIE'!K218</f>
        <v>181</v>
      </c>
      <c r="B178" s="210" t="str">
        <f>'SAISIE BAR BRASSERIE'!L218</f>
        <v>Les informations sont soigneusement présentées et actualisées.</v>
      </c>
      <c r="C178" s="211">
        <f>'SAISIE BAR BRASSERIE'!M218</f>
        <v>1</v>
      </c>
      <c r="D178" s="201" t="str">
        <f>'SAISIE BAR BRASSERIE'!N218</f>
        <v>OUI</v>
      </c>
      <c r="E178" s="212">
        <f>'SAISIE BAR BRASSERIE'!O218</f>
        <v>0</v>
      </c>
      <c r="F178" s="213" t="s">
        <v>64</v>
      </c>
      <c r="G178" s="214"/>
      <c r="H178" s="214"/>
    </row>
    <row r="179" spans="1:8" x14ac:dyDescent="0.2">
      <c r="A179" s="201">
        <f>'SAISIE BAR BRASSERIE'!K147</f>
        <v>124</v>
      </c>
      <c r="B179" s="210" t="str">
        <f>'SAISIE BAR BRASSERIE'!L147</f>
        <v xml:space="preserve">L'aspect général de la salle est accueillant. </v>
      </c>
      <c r="C179" s="211">
        <f>'SAISIE BAR BRASSERIE'!M147</f>
        <v>9</v>
      </c>
      <c r="D179" s="201" t="str">
        <f>'SAISIE BAR BRASSERIE'!N147</f>
        <v>OUI</v>
      </c>
      <c r="E179" s="212">
        <f>'SAISIE BAR BRASSERIE'!O147</f>
        <v>0</v>
      </c>
      <c r="F179" s="213" t="s">
        <v>55</v>
      </c>
      <c r="G179" s="214"/>
      <c r="H179" s="214"/>
    </row>
    <row r="180" spans="1:8" x14ac:dyDescent="0.2">
      <c r="A180" s="201">
        <f>'SAISIE BAR BRASSERIE'!K148</f>
        <v>125</v>
      </c>
      <c r="B180" s="210" t="str">
        <f>'SAISIE BAR BRASSERIE'!L148</f>
        <v>La décoration et l'ameublement de la salle sont harmonieux.</v>
      </c>
      <c r="C180" s="211">
        <f>'SAISIE BAR BRASSERIE'!M148</f>
        <v>3</v>
      </c>
      <c r="D180" s="201" t="str">
        <f>'SAISIE BAR BRASSERIE'!N148</f>
        <v>OUI</v>
      </c>
      <c r="E180" s="212">
        <f>'SAISIE BAR BRASSERIE'!O148</f>
        <v>0</v>
      </c>
      <c r="F180" s="213" t="s">
        <v>55</v>
      </c>
      <c r="G180" s="214"/>
      <c r="H180" s="214"/>
    </row>
    <row r="181" spans="1:8" x14ac:dyDescent="0.2">
      <c r="A181" s="201">
        <f>'SAISIE BAR BRASSERIE'!K149</f>
        <v>126</v>
      </c>
      <c r="B181" s="210" t="str">
        <f>'SAISIE BAR BRASSERIE'!L149</f>
        <v>La décoration de la salle est au goût du jour.</v>
      </c>
      <c r="C181" s="211">
        <f>'SAISIE BAR BRASSERIE'!M149</f>
        <v>3</v>
      </c>
      <c r="D181" s="201" t="str">
        <f>'SAISIE BAR BRASSERIE'!N149</f>
        <v>OUI</v>
      </c>
      <c r="E181" s="212">
        <f>'SAISIE BAR BRASSERIE'!O149</f>
        <v>0</v>
      </c>
      <c r="F181" s="213" t="s">
        <v>55</v>
      </c>
      <c r="G181" s="214"/>
      <c r="H181" s="214"/>
    </row>
    <row r="182" spans="1:8" x14ac:dyDescent="0.2">
      <c r="A182" s="201">
        <f>'SAISIE BAR BRASSERIE'!K161</f>
        <v>137</v>
      </c>
      <c r="B182" s="210" t="str">
        <f>'SAISIE BAR BRASSERIE'!L161</f>
        <v>La mise en place de la table est harmonieuse.</v>
      </c>
      <c r="C182" s="211">
        <f>'SAISIE BAR BRASSERIE'!M161</f>
        <v>1</v>
      </c>
      <c r="D182" s="201" t="str">
        <f>'SAISIE BAR BRASSERIE'!N161</f>
        <v>OUI</v>
      </c>
      <c r="E182" s="212" t="str">
        <f>'SAISIE BAR BRASSERIE'!O161</f>
        <v/>
      </c>
      <c r="F182" s="213" t="s">
        <v>55</v>
      </c>
      <c r="G182" s="214"/>
      <c r="H182" s="214"/>
    </row>
    <row r="183" spans="1:8" x14ac:dyDescent="0.2">
      <c r="A183" s="201">
        <f>'SAISIE BAR BRASSERIE'!K162</f>
        <v>138</v>
      </c>
      <c r="B183" s="210" t="str">
        <f>'SAISIE BAR BRASSERIE'!L162</f>
        <v>La mise en place de la verrerie est adaptée à la consommation du client.</v>
      </c>
      <c r="C183" s="211">
        <f>'SAISIE BAR BRASSERIE'!M162</f>
        <v>1</v>
      </c>
      <c r="D183" s="201" t="str">
        <f>'SAISIE BAR BRASSERIE'!N162</f>
        <v>OUI</v>
      </c>
      <c r="E183" s="212" t="str">
        <f>'SAISIE BAR BRASSERIE'!O162</f>
        <v/>
      </c>
      <c r="F183" s="213" t="s">
        <v>55</v>
      </c>
      <c r="G183" s="214"/>
      <c r="H183" s="214"/>
    </row>
    <row r="184" spans="1:8" x14ac:dyDescent="0.2">
      <c r="A184" s="201">
        <f>'SAISIE BAR BRASSERIE'!K170</f>
        <v>144</v>
      </c>
      <c r="B184" s="210" t="str">
        <f>'SAISIE BAR BRASSERIE'!L170</f>
        <v>Les apéritifs sont servis avec des amuse-bouches.</v>
      </c>
      <c r="C184" s="211">
        <f>'SAISIE BAR BRASSERIE'!M170</f>
        <v>1</v>
      </c>
      <c r="D184" s="201" t="str">
        <f>'SAISIE BAR BRASSERIE'!N170</f>
        <v>OUI</v>
      </c>
      <c r="E184" s="212">
        <f>'SAISIE BAR BRASSERIE'!O170</f>
        <v>0</v>
      </c>
      <c r="F184" s="213" t="s">
        <v>55</v>
      </c>
      <c r="G184" s="214"/>
      <c r="H184" s="214"/>
    </row>
    <row r="185" spans="1:8" x14ac:dyDescent="0.2">
      <c r="A185" s="201" t="e">
        <f>'SAISIE BAR BRASSERIE'!#REF!</f>
        <v>#REF!</v>
      </c>
      <c r="B185" s="210" t="e">
        <f>'SAISIE BAR BRASSERIE'!#REF!</f>
        <v>#REF!</v>
      </c>
      <c r="C185" s="211" t="e">
        <f>'SAISIE BAR BRASSERIE'!#REF!</f>
        <v>#REF!</v>
      </c>
      <c r="D185" s="201" t="e">
        <f>'SAISIE BAR BRASSERIE'!#REF!</f>
        <v>#REF!</v>
      </c>
      <c r="E185" s="212" t="e">
        <f>'SAISIE BAR BRASSERIE'!#REF!</f>
        <v>#REF!</v>
      </c>
      <c r="F185" s="213" t="s">
        <v>55</v>
      </c>
      <c r="G185" s="214"/>
      <c r="H185" s="214"/>
    </row>
    <row r="186" spans="1:8" x14ac:dyDescent="0.2">
      <c r="A186" s="201">
        <f>'SAISIE BAR BRASSERIE'!K175</f>
        <v>148</v>
      </c>
      <c r="B186" s="188" t="str">
        <f>'SAISIE BAR BRASSERIE'!L175</f>
        <v>La présentation de l'entrée est harmonieuse et appétissante.</v>
      </c>
      <c r="C186" s="211">
        <f>'SAISIE BAR BRASSERIE'!M175</f>
        <v>3</v>
      </c>
      <c r="D186" s="201" t="str">
        <f>'SAISIE BAR BRASSERIE'!N175</f>
        <v>OUI</v>
      </c>
      <c r="E186" s="212" t="str">
        <f>'SAISIE BAR BRASSERIE'!O175</f>
        <v/>
      </c>
      <c r="F186" s="213" t="s">
        <v>55</v>
      </c>
      <c r="G186" s="214"/>
      <c r="H186" s="214"/>
    </row>
    <row r="187" spans="1:8" x14ac:dyDescent="0.2">
      <c r="A187" s="201">
        <f>'SAISIE BAR BRASSERIE'!K176</f>
        <v>149</v>
      </c>
      <c r="B187" s="188" t="str">
        <f>'SAISIE BAR BRASSERIE'!L176</f>
        <v>Les quantités de l'entrée sont bien proportionnées.</v>
      </c>
      <c r="C187" s="211">
        <f>'SAISIE BAR BRASSERIE'!M176</f>
        <v>3</v>
      </c>
      <c r="D187" s="201" t="str">
        <f>'SAISIE BAR BRASSERIE'!N176</f>
        <v>OUI</v>
      </c>
      <c r="E187" s="212" t="str">
        <f>'SAISIE BAR BRASSERIE'!O176</f>
        <v/>
      </c>
      <c r="F187" s="213" t="s">
        <v>55</v>
      </c>
      <c r="G187" s="214"/>
      <c r="H187" s="214"/>
    </row>
    <row r="188" spans="1:8" x14ac:dyDescent="0.2">
      <c r="A188" s="201">
        <f>'SAISIE BAR BRASSERIE'!K177</f>
        <v>150</v>
      </c>
      <c r="B188" s="188" t="str">
        <f>'SAISIE BAR BRASSERIE'!L177</f>
        <v>L'entrée est servie à bonne température.</v>
      </c>
      <c r="C188" s="211">
        <f>'SAISIE BAR BRASSERIE'!M177</f>
        <v>3</v>
      </c>
      <c r="D188" s="201" t="str">
        <f>'SAISIE BAR BRASSERIE'!N177</f>
        <v>OUI</v>
      </c>
      <c r="E188" s="212" t="str">
        <f>'SAISIE BAR BRASSERIE'!O177</f>
        <v/>
      </c>
      <c r="F188" s="213" t="s">
        <v>55</v>
      </c>
      <c r="G188" s="214"/>
      <c r="H188" s="214"/>
    </row>
    <row r="189" spans="1:8" x14ac:dyDescent="0.2">
      <c r="A189" s="201">
        <f>'SAISIE BAR BRASSERIE'!K178</f>
        <v>151</v>
      </c>
      <c r="B189" s="188" t="str">
        <f>'SAISIE BAR BRASSERIE'!L178</f>
        <v>L'entrée est savoureuse.</v>
      </c>
      <c r="C189" s="211">
        <f>'SAISIE BAR BRASSERIE'!M178</f>
        <v>3</v>
      </c>
      <c r="D189" s="201" t="str">
        <f>'SAISIE BAR BRASSERIE'!N178</f>
        <v>OUI</v>
      </c>
      <c r="E189" s="212" t="str">
        <f>'SAISIE BAR BRASSERIE'!O178</f>
        <v/>
      </c>
      <c r="F189" s="213" t="s">
        <v>55</v>
      </c>
      <c r="G189" s="214"/>
      <c r="H189" s="214"/>
    </row>
    <row r="190" spans="1:8" x14ac:dyDescent="0.2">
      <c r="A190" s="201">
        <f>'SAISIE BAR BRASSERIE'!K180</f>
        <v>152</v>
      </c>
      <c r="B190" s="188" t="str">
        <f>'SAISIE BAR BRASSERIE'!L180</f>
        <v>La présentation du plat est harmonieuse et appétissante.</v>
      </c>
      <c r="C190" s="211">
        <f>'SAISIE BAR BRASSERIE'!M180</f>
        <v>3</v>
      </c>
      <c r="D190" s="201" t="str">
        <f>'SAISIE BAR BRASSERIE'!N180</f>
        <v>OUI</v>
      </c>
      <c r="E190" s="212" t="str">
        <f>'SAISIE BAR BRASSERIE'!O180</f>
        <v/>
      </c>
      <c r="F190" s="213" t="s">
        <v>55</v>
      </c>
      <c r="G190" s="214"/>
      <c r="H190" s="214"/>
    </row>
    <row r="191" spans="1:8" x14ac:dyDescent="0.2">
      <c r="A191" s="201">
        <f>'SAISIE BAR BRASSERIE'!K181</f>
        <v>153</v>
      </c>
      <c r="B191" s="188" t="str">
        <f>'SAISIE BAR BRASSERIE'!L181</f>
        <v>Les quantités du plat sont bien proportionnées.</v>
      </c>
      <c r="C191" s="211">
        <f>'SAISIE BAR BRASSERIE'!M181</f>
        <v>3</v>
      </c>
      <c r="D191" s="201" t="str">
        <f>'SAISIE BAR BRASSERIE'!N181</f>
        <v>OUI</v>
      </c>
      <c r="E191" s="212" t="str">
        <f>'SAISIE BAR BRASSERIE'!O181</f>
        <v/>
      </c>
      <c r="F191" s="213" t="s">
        <v>55</v>
      </c>
      <c r="G191" s="214"/>
      <c r="H191" s="214"/>
    </row>
    <row r="192" spans="1:8" x14ac:dyDescent="0.2">
      <c r="A192" s="201">
        <f>'SAISIE BAR BRASSERIE'!K182</f>
        <v>154</v>
      </c>
      <c r="B192" s="188" t="str">
        <f>'SAISIE BAR BRASSERIE'!L182</f>
        <v>Le plat est servi à bonne température.</v>
      </c>
      <c r="C192" s="211">
        <f>'SAISIE BAR BRASSERIE'!M182</f>
        <v>3</v>
      </c>
      <c r="D192" s="201" t="str">
        <f>'SAISIE BAR BRASSERIE'!N182</f>
        <v>OUI</v>
      </c>
      <c r="E192" s="212" t="str">
        <f>'SAISIE BAR BRASSERIE'!O182</f>
        <v/>
      </c>
      <c r="F192" s="213" t="s">
        <v>55</v>
      </c>
      <c r="G192" s="214"/>
      <c r="H192" s="214"/>
    </row>
    <row r="193" spans="1:8" x14ac:dyDescent="0.2">
      <c r="A193" s="201">
        <f>'SAISIE BAR BRASSERIE'!K183</f>
        <v>155</v>
      </c>
      <c r="B193" s="188" t="str">
        <f>'SAISIE BAR BRASSERIE'!L183</f>
        <v>Le plat est savoureux.</v>
      </c>
      <c r="C193" s="211">
        <f>'SAISIE BAR BRASSERIE'!M183</f>
        <v>3</v>
      </c>
      <c r="D193" s="201" t="str">
        <f>'SAISIE BAR BRASSERIE'!N183</f>
        <v>OUI</v>
      </c>
      <c r="E193" s="212" t="str">
        <f>'SAISIE BAR BRASSERIE'!O183</f>
        <v/>
      </c>
      <c r="F193" s="213" t="s">
        <v>55</v>
      </c>
      <c r="G193" s="214"/>
      <c r="H193" s="214"/>
    </row>
    <row r="194" spans="1:8" x14ac:dyDescent="0.2">
      <c r="A194" s="201">
        <f>'SAISIE BAR BRASSERIE'!K185</f>
        <v>156</v>
      </c>
      <c r="B194" s="188" t="str">
        <f>'SAISIE BAR BRASSERIE'!L185</f>
        <v>La présentation du fromage et/ou du dessert et/ou pâtisserie est appétissante.</v>
      </c>
      <c r="C194" s="211">
        <f>'SAISIE BAR BRASSERIE'!M185</f>
        <v>3</v>
      </c>
      <c r="D194" s="201" t="str">
        <f>'SAISIE BAR BRASSERIE'!N185</f>
        <v>OUI</v>
      </c>
      <c r="E194" s="212" t="str">
        <f>'SAISIE BAR BRASSERIE'!O185</f>
        <v/>
      </c>
      <c r="F194" s="213" t="s">
        <v>55</v>
      </c>
      <c r="G194" s="214"/>
      <c r="H194" s="214"/>
    </row>
    <row r="195" spans="1:8" x14ac:dyDescent="0.2">
      <c r="A195" s="201" t="e">
        <f>'SAISIE BAR BRASSERIE'!#REF!</f>
        <v>#REF!</v>
      </c>
      <c r="B195" s="188" t="e">
        <f>'SAISIE BAR BRASSERIE'!#REF!</f>
        <v>#REF!</v>
      </c>
      <c r="C195" s="211" t="e">
        <f>'SAISIE BAR BRASSERIE'!#REF!</f>
        <v>#REF!</v>
      </c>
      <c r="D195" s="201" t="e">
        <f>'SAISIE BAR BRASSERIE'!#REF!</f>
        <v>#REF!</v>
      </c>
      <c r="E195" s="212" t="e">
        <f>'SAISIE BAR BRASSERIE'!#REF!</f>
        <v>#REF!</v>
      </c>
      <c r="F195" s="213" t="s">
        <v>55</v>
      </c>
      <c r="G195" s="214"/>
      <c r="H195" s="214"/>
    </row>
    <row r="196" spans="1:8" x14ac:dyDescent="0.2">
      <c r="A196" s="201">
        <f>'SAISIE BAR BRASSERIE'!K186</f>
        <v>157</v>
      </c>
      <c r="B196" s="188" t="str">
        <f>'SAISIE BAR BRASSERIE'!L186</f>
        <v>Les quantités du dessert et/ou fromage et/ou pâtisserie sont bien proportionnées.</v>
      </c>
      <c r="C196" s="211">
        <f>'SAISIE BAR BRASSERIE'!M186</f>
        <v>3</v>
      </c>
      <c r="D196" s="201" t="str">
        <f>'SAISIE BAR BRASSERIE'!N186</f>
        <v>OUI</v>
      </c>
      <c r="E196" s="212" t="str">
        <f>'SAISIE BAR BRASSERIE'!O186</f>
        <v/>
      </c>
      <c r="F196" s="213" t="s">
        <v>55</v>
      </c>
      <c r="G196" s="214"/>
      <c r="H196" s="214"/>
    </row>
    <row r="197" spans="1:8" ht="31.5" x14ac:dyDescent="0.2">
      <c r="A197" s="201">
        <f>'SAISIE BAR BRASSERIE'!K108</f>
        <v>91</v>
      </c>
      <c r="B197" s="188" t="str">
        <f>'SAISIE BAR BRASSERIE'!L108</f>
        <v>La carte comporte au moins un dessert à base de produits de saison ou  de produits locaux</v>
      </c>
      <c r="C197" s="211">
        <f>'SAISIE BAR BRASSERIE'!M108</f>
        <v>3</v>
      </c>
      <c r="D197" s="201" t="str">
        <f>'SAISIE BAR BRASSERIE'!N108</f>
        <v>OUI</v>
      </c>
      <c r="E197" s="212">
        <f>'SAISIE BAR BRASSERIE'!O108</f>
        <v>0</v>
      </c>
      <c r="F197" s="213" t="s">
        <v>55</v>
      </c>
      <c r="G197" s="214"/>
      <c r="H197" s="214"/>
    </row>
    <row r="198" spans="1:8" x14ac:dyDescent="0.2">
      <c r="A198" s="201">
        <f>'SAISIE BAR BRASSERIE'!K187</f>
        <v>158</v>
      </c>
      <c r="B198" s="188" t="str">
        <f>'SAISIE BAR BRASSERIE'!L187</f>
        <v>Le dessert et/ou le fromage et/ou la pâtisserie sont savoureux.</v>
      </c>
      <c r="C198" s="211">
        <f>'SAISIE BAR BRASSERIE'!M187</f>
        <v>3</v>
      </c>
      <c r="D198" s="201" t="str">
        <f>'SAISIE BAR BRASSERIE'!N187</f>
        <v>OUI</v>
      </c>
      <c r="E198" s="212" t="str">
        <f>'SAISIE BAR BRASSERIE'!O187</f>
        <v/>
      </c>
      <c r="F198" s="213" t="s">
        <v>55</v>
      </c>
      <c r="G198" s="214"/>
      <c r="H198" s="214"/>
    </row>
    <row r="199" spans="1:8" x14ac:dyDescent="0.2">
      <c r="A199" s="201">
        <f>'SAISIE BAR BRASSERIE'!K111</f>
        <v>94</v>
      </c>
      <c r="B199" s="188" t="str">
        <f>'SAISIE BAR BRASSERIE'!L111</f>
        <v>La carte du bar comporte un large choix de jus de fruits.</v>
      </c>
      <c r="C199" s="211">
        <f>'SAISIE BAR BRASSERIE'!M111</f>
        <v>3</v>
      </c>
      <c r="D199" s="201" t="str">
        <f>'SAISIE BAR BRASSERIE'!N111</f>
        <v>OUI</v>
      </c>
      <c r="E199" s="212">
        <f>'SAISIE BAR BRASSERIE'!O111</f>
        <v>0</v>
      </c>
      <c r="F199" s="213" t="s">
        <v>55</v>
      </c>
      <c r="G199" s="214"/>
      <c r="H199" s="214"/>
    </row>
    <row r="200" spans="1:8" x14ac:dyDescent="0.2">
      <c r="A200" s="201">
        <f>'SAISIE BAR BRASSERIE'!K197</f>
        <v>165</v>
      </c>
      <c r="B200" s="188" t="str">
        <f>'SAISIE BAR BRASSERIE'!L197</f>
        <v>La boisson (café, infusion…) est de bon goût et servie chaude.</v>
      </c>
      <c r="C200" s="211">
        <f>'SAISIE BAR BRASSERIE'!M197</f>
        <v>3</v>
      </c>
      <c r="D200" s="201" t="str">
        <f>'SAISIE BAR BRASSERIE'!N197</f>
        <v>OUI</v>
      </c>
      <c r="E200" s="212" t="str">
        <f>'SAISIE BAR BRASSERIE'!O197</f>
        <v/>
      </c>
      <c r="F200" s="213" t="s">
        <v>55</v>
      </c>
      <c r="G200" s="214"/>
      <c r="H200" s="214"/>
    </row>
    <row r="201" spans="1:8" x14ac:dyDescent="0.2">
      <c r="A201" s="201">
        <f>'SAISIE BAR BRASSERIE'!K199</f>
        <v>167</v>
      </c>
      <c r="B201" s="188" t="str">
        <f>'SAISIE BAR BRASSERIE'!L199</f>
        <v>La boisson chaude est servie avec un accompagnement.</v>
      </c>
      <c r="C201" s="211">
        <f>'SAISIE BAR BRASSERIE'!M199</f>
        <v>1</v>
      </c>
      <c r="D201" s="201" t="str">
        <f>'SAISIE BAR BRASSERIE'!N199</f>
        <v>OUI</v>
      </c>
      <c r="E201" s="212" t="str">
        <f>'SAISIE BAR BRASSERIE'!O199</f>
        <v/>
      </c>
      <c r="F201" s="213" t="s">
        <v>55</v>
      </c>
      <c r="G201" s="214"/>
      <c r="H201" s="214"/>
    </row>
    <row r="202" spans="1:8" x14ac:dyDescent="0.2">
      <c r="A202" s="201" t="e">
        <f>'SAISIE BAR BRASSERIE'!#REF!</f>
        <v>#REF!</v>
      </c>
      <c r="B202" s="210" t="e">
        <f>'SAISIE BAR BRASSERIE'!#REF!</f>
        <v>#REF!</v>
      </c>
      <c r="C202" s="211" t="e">
        <f>'SAISIE BAR BRASSERIE'!#REF!</f>
        <v>#REF!</v>
      </c>
      <c r="D202" s="201" t="e">
        <f>'SAISIE BAR BRASSERIE'!#REF!</f>
        <v>#REF!</v>
      </c>
      <c r="E202" s="212" t="e">
        <f>'SAISIE BAR BRASSERIE'!#REF!</f>
        <v>#REF!</v>
      </c>
      <c r="F202" s="216" t="s">
        <v>55</v>
      </c>
      <c r="G202" s="214"/>
      <c r="H202" s="214"/>
    </row>
    <row r="203" spans="1:8" x14ac:dyDescent="0.2">
      <c r="A203" s="201" t="e">
        <f>'SAISIE BAR BRASSERIE'!#REF!</f>
        <v>#REF!</v>
      </c>
      <c r="B203" s="210" t="e">
        <f>'SAISIE BAR BRASSERIE'!#REF!</f>
        <v>#REF!</v>
      </c>
      <c r="C203" s="211" t="e">
        <f>'SAISIE BAR BRASSERIE'!#REF!</f>
        <v>#REF!</v>
      </c>
      <c r="D203" s="201" t="e">
        <f>'SAISIE BAR BRASSERIE'!#REF!</f>
        <v>#REF!</v>
      </c>
      <c r="E203" s="212" t="e">
        <f>'SAISIE BAR BRASSERIE'!#REF!</f>
        <v>#REF!</v>
      </c>
      <c r="F203" s="216" t="s">
        <v>55</v>
      </c>
      <c r="G203" s="214"/>
      <c r="H203" s="214"/>
    </row>
    <row r="204" spans="1:8" ht="31.5" x14ac:dyDescent="0.2">
      <c r="A204" s="201">
        <f>'SAISIE BAR BRASSERIE'!K213</f>
        <v>177</v>
      </c>
      <c r="B204" s="210" t="str">
        <f>'SAISIE BAR BRASSERIE'!L213</f>
        <v>La presse du jour est disponible. Présence d'au moins deux exemplaires, presse locale et/ou nationale.</v>
      </c>
      <c r="C204" s="211">
        <f>'SAISIE BAR BRASSERIE'!M213</f>
        <v>1</v>
      </c>
      <c r="D204" s="201" t="str">
        <f>'SAISIE BAR BRASSERIE'!N213</f>
        <v>OUI</v>
      </c>
      <c r="E204" s="212">
        <f>'SAISIE BAR BRASSERIE'!O213</f>
        <v>0</v>
      </c>
      <c r="F204" s="216" t="s">
        <v>64</v>
      </c>
      <c r="G204" s="217"/>
      <c r="H204" s="214"/>
    </row>
    <row r="205" spans="1:8" x14ac:dyDescent="0.2">
      <c r="A205" s="201">
        <f>'SAISIE BAR BRASSERIE'!K214</f>
        <v>178</v>
      </c>
      <c r="B205" s="210" t="str">
        <f>'SAISIE BAR BRASSERIE'!L214</f>
        <v>Une connexion WIFI gratuite est disponible.</v>
      </c>
      <c r="C205" s="211">
        <f>'SAISIE BAR BRASSERIE'!M214</f>
        <v>1</v>
      </c>
      <c r="D205" s="201" t="str">
        <f>'SAISIE BAR BRASSERIE'!N214</f>
        <v>OUI</v>
      </c>
      <c r="E205" s="212">
        <f>'SAISIE BAR BRASSERIE'!O214</f>
        <v>0</v>
      </c>
      <c r="F205" s="216" t="s">
        <v>55</v>
      </c>
      <c r="G205" s="217"/>
      <c r="H205" s="214"/>
    </row>
    <row r="206" spans="1:8" x14ac:dyDescent="0.2">
      <c r="A206" s="201">
        <f>'SAISIE BAR BRASSERIE'!K215</f>
        <v>179</v>
      </c>
      <c r="B206" s="210" t="str">
        <f>'SAISIE BAR BRASSERIE'!L215</f>
        <v>Au moins deux services complémentaires sont à disposition du client.</v>
      </c>
      <c r="C206" s="211">
        <f>'SAISIE BAR BRASSERIE'!M215</f>
        <v>1</v>
      </c>
      <c r="D206" s="201" t="str">
        <f>'SAISIE BAR BRASSERIE'!N215</f>
        <v>OUI</v>
      </c>
      <c r="E206" s="212">
        <f>'SAISIE BAR BRASSERIE'!O215</f>
        <v>0</v>
      </c>
      <c r="F206" s="216" t="s">
        <v>55</v>
      </c>
      <c r="G206" s="217"/>
      <c r="H206" s="214"/>
    </row>
    <row r="207" spans="1:8" x14ac:dyDescent="0.2">
      <c r="A207" s="201" t="e">
        <f>'SAISIE BAR BRASSERIE'!#REF!</f>
        <v>#REF!</v>
      </c>
      <c r="B207" s="210" t="e">
        <f>'SAISIE BAR BRASSERIE'!#REF!</f>
        <v>#REF!</v>
      </c>
      <c r="C207" s="211" t="e">
        <f>'SAISIE BAR BRASSERIE'!#REF!</f>
        <v>#REF!</v>
      </c>
      <c r="D207" s="201" t="e">
        <f>'SAISIE BAR BRASSERIE'!#REF!</f>
        <v>#REF!</v>
      </c>
      <c r="E207" s="212" t="e">
        <f>'SAISIE BAR BRASSERIE'!#REF!</f>
        <v>#REF!</v>
      </c>
      <c r="F207" s="216" t="s">
        <v>55</v>
      </c>
      <c r="G207" s="217"/>
      <c r="H207" s="214"/>
    </row>
    <row r="208" spans="1:8" x14ac:dyDescent="0.2">
      <c r="A208" s="201" t="e">
        <f>'SAISIE BAR BRASSERIE'!#REF!</f>
        <v>#REF!</v>
      </c>
      <c r="B208" s="210" t="e">
        <f>'SAISIE BAR BRASSERIE'!#REF!</f>
        <v>#REF!</v>
      </c>
      <c r="C208" s="211" t="e">
        <f>'SAISIE BAR BRASSERIE'!#REF!</f>
        <v>#REF!</v>
      </c>
      <c r="D208" s="201" t="e">
        <f>'SAISIE BAR BRASSERIE'!#REF!</f>
        <v>#REF!</v>
      </c>
      <c r="E208" s="212" t="e">
        <f>'SAISIE BAR BRASSERIE'!#REF!</f>
        <v>#REF!</v>
      </c>
      <c r="F208" s="216" t="s">
        <v>55</v>
      </c>
      <c r="G208" s="217"/>
      <c r="H208" s="214"/>
    </row>
    <row r="209" spans="1:8" x14ac:dyDescent="0.2">
      <c r="A209" s="201" t="e">
        <f>'SAISIE BAR BRASSERIE'!#REF!</f>
        <v>#REF!</v>
      </c>
      <c r="B209" s="210" t="e">
        <f>'SAISIE BAR BRASSERIE'!#REF!</f>
        <v>#REF!</v>
      </c>
      <c r="C209" s="211" t="e">
        <f>'SAISIE BAR BRASSERIE'!#REF!</f>
        <v>#REF!</v>
      </c>
      <c r="D209" s="201" t="e">
        <f>'SAISIE BAR BRASSERIE'!#REF!</f>
        <v>#REF!</v>
      </c>
      <c r="E209" s="212" t="e">
        <f>'SAISIE BAR BRASSERIE'!#REF!</f>
        <v>#REF!</v>
      </c>
      <c r="F209" s="216" t="s">
        <v>55</v>
      </c>
      <c r="G209" s="217"/>
      <c r="H209" s="214"/>
    </row>
    <row r="210" spans="1:8" x14ac:dyDescent="0.2">
      <c r="A210" s="201" t="e">
        <f>'SAISIE BAR BRASSERIE'!#REF!</f>
        <v>#REF!</v>
      </c>
      <c r="B210" s="210" t="e">
        <f>'SAISIE BAR BRASSERIE'!#REF!</f>
        <v>#REF!</v>
      </c>
      <c r="C210" s="211" t="e">
        <f>'SAISIE BAR BRASSERIE'!#REF!</f>
        <v>#REF!</v>
      </c>
      <c r="D210" s="201" t="e">
        <f>'SAISIE BAR BRASSERIE'!#REF!</f>
        <v>#REF!</v>
      </c>
      <c r="E210" s="212" t="e">
        <f>'SAISIE BAR BRASSERIE'!#REF!</f>
        <v>#REF!</v>
      </c>
      <c r="F210" s="216" t="s">
        <v>55</v>
      </c>
      <c r="G210" s="217"/>
      <c r="H210" s="214"/>
    </row>
    <row r="211" spans="1:8" x14ac:dyDescent="0.2">
      <c r="A211" s="201" t="e">
        <f>'SAISIE BAR BRASSERIE'!#REF!</f>
        <v>#REF!</v>
      </c>
      <c r="B211" s="188" t="e">
        <f>'SAISIE BAR BRASSERIE'!#REF!</f>
        <v>#REF!</v>
      </c>
      <c r="C211" s="211" t="e">
        <f>'SAISIE BAR BRASSERIE'!#REF!</f>
        <v>#REF!</v>
      </c>
      <c r="D211" s="201" t="e">
        <f>'SAISIE BAR BRASSERIE'!#REF!</f>
        <v>#REF!</v>
      </c>
      <c r="E211" s="212" t="e">
        <f>'SAISIE BAR BRASSERIE'!#REF!</f>
        <v>#REF!</v>
      </c>
      <c r="F211" s="216" t="s">
        <v>55</v>
      </c>
      <c r="G211" s="217"/>
      <c r="H211" s="214"/>
    </row>
    <row r="212" spans="1:8" ht="31.5" x14ac:dyDescent="0.2">
      <c r="A212" s="201">
        <f>'SAISIE BAR BRASSERIE'!K235</f>
        <v>195</v>
      </c>
      <c r="B212" s="210" t="str">
        <f>'SAISIE BAR BRASSERIE'!L235</f>
        <v>L'établissement prend connaissance des avis des consommateurs sur au moins 2 sites.</v>
      </c>
      <c r="C212" s="211">
        <f>'SAISIE BAR BRASSERIE'!M235</f>
        <v>1</v>
      </c>
      <c r="D212" s="201" t="str">
        <f>'SAISIE BAR BRASSERIE'!N235</f>
        <v>OUI</v>
      </c>
      <c r="E212" s="212">
        <f>'SAISIE BAR BRASSERIE'!O235</f>
        <v>0</v>
      </c>
      <c r="F212" s="216" t="s">
        <v>64</v>
      </c>
      <c r="G212" s="217"/>
      <c r="H212" s="214"/>
    </row>
    <row r="213" spans="1:8" ht="31.5" x14ac:dyDescent="0.2">
      <c r="A213" s="201">
        <f>'SAISIE BAR BRASSERIE'!K236</f>
        <v>196</v>
      </c>
      <c r="B213" s="210" t="str">
        <f>'SAISIE BAR BRASSERIE'!L236</f>
        <v>L'établissement a mis en place un système d'alerte pour être informé des avis de consommateurs.</v>
      </c>
      <c r="C213" s="211">
        <f>'SAISIE BAR BRASSERIE'!M236</f>
        <v>1</v>
      </c>
      <c r="D213" s="201" t="str">
        <f>'SAISIE BAR BRASSERIE'!N236</f>
        <v>OUI</v>
      </c>
      <c r="E213" s="212">
        <f>'SAISIE BAR BRASSERIE'!O236</f>
        <v>0</v>
      </c>
      <c r="F213" s="216" t="s">
        <v>64</v>
      </c>
      <c r="G213" s="217"/>
      <c r="H213" s="214"/>
    </row>
    <row r="214" spans="1:8" x14ac:dyDescent="0.2">
      <c r="A214" s="201">
        <f>'SAISIE BAR BRASSERIE'!K237</f>
        <v>197</v>
      </c>
      <c r="B214" s="210" t="str">
        <f>'SAISIE BAR BRASSERIE'!L237</f>
        <v>L'établissement exerce son droit de réponse aux avis de consommateurs</v>
      </c>
      <c r="C214" s="211">
        <f>'SAISIE BAR BRASSERIE'!M237</f>
        <v>1</v>
      </c>
      <c r="D214" s="201" t="str">
        <f>'SAISIE BAR BRASSERIE'!N237</f>
        <v>OUI</v>
      </c>
      <c r="E214" s="212">
        <f>'SAISIE BAR BRASSERIE'!O237</f>
        <v>0</v>
      </c>
      <c r="F214" s="213" t="s">
        <v>64</v>
      </c>
      <c r="G214" s="214"/>
      <c r="H214" s="214"/>
    </row>
    <row r="215" spans="1:8" x14ac:dyDescent="0.2">
      <c r="A215" s="201">
        <f>'SAISIE BAR BRASSERIE'!K238</f>
        <v>198</v>
      </c>
      <c r="B215" s="210" t="str">
        <f>'SAISIE BAR BRASSERIE'!L238</f>
        <v>La réponse apportée par l'établissement est constructive.</v>
      </c>
      <c r="C215" s="211">
        <f>'SAISIE BAR BRASSERIE'!M238</f>
        <v>1</v>
      </c>
      <c r="D215" s="201" t="str">
        <f>'SAISIE BAR BRASSERIE'!N238</f>
        <v>OUI</v>
      </c>
      <c r="E215" s="212">
        <f>'SAISIE BAR BRASSERIE'!O238</f>
        <v>0</v>
      </c>
      <c r="F215" s="213" t="s">
        <v>64</v>
      </c>
      <c r="G215" s="214"/>
      <c r="H215" s="214"/>
    </row>
    <row r="216" spans="1:8" x14ac:dyDescent="0.2">
      <c r="A216" s="201">
        <f>'SAISIE BAR BRASSERIE'!K240</f>
        <v>199</v>
      </c>
      <c r="B216" s="210" t="str">
        <f>'SAISIE BAR BRASSERIE'!L240</f>
        <v>Le suivi de la satisfaction du client est effectué avant le règlement de la facture.</v>
      </c>
      <c r="C216" s="211">
        <f>'SAISIE BAR BRASSERIE'!M240</f>
        <v>3</v>
      </c>
      <c r="D216" s="201" t="str">
        <f>'SAISIE BAR BRASSERIE'!N240</f>
        <v>OUI</v>
      </c>
      <c r="E216" s="212">
        <f>'SAISIE BAR BRASSERIE'!O240</f>
        <v>0</v>
      </c>
      <c r="F216" s="213" t="s">
        <v>55</v>
      </c>
      <c r="G216" s="214"/>
      <c r="H216" s="214"/>
    </row>
    <row r="217" spans="1:8" ht="31.5" x14ac:dyDescent="0.2">
      <c r="A217" s="201">
        <f>'SAISIE BAR BRASSERIE'!K241</f>
        <v>200</v>
      </c>
      <c r="B217" s="231" t="str">
        <f>'SAISIE BAR BRASSERIE'!L241</f>
        <v>Le questionnaire de satisfaction est joint avec la note ou il est à disposition dans un lieu de passage de l'établissement.</v>
      </c>
      <c r="C217" s="211">
        <f>'SAISIE BAR BRASSERIE'!M241</f>
        <v>3</v>
      </c>
      <c r="D217" s="201" t="str">
        <f>'SAISIE BAR BRASSERIE'!N241</f>
        <v>OUI</v>
      </c>
      <c r="E217" s="212">
        <f>'SAISIE BAR BRASSERIE'!O241</f>
        <v>0</v>
      </c>
      <c r="F217" s="213" t="s">
        <v>55</v>
      </c>
      <c r="G217" s="214"/>
      <c r="H217" s="214"/>
    </row>
    <row r="218" spans="1:8" x14ac:dyDescent="0.2">
      <c r="A218" s="201">
        <f>'SAISIE BAR BRASSERIE'!K242</f>
        <v>201</v>
      </c>
      <c r="B218" s="188" t="str">
        <f>'SAISIE BAR BRASSERIE'!L242</f>
        <v>Le questionnaire de satisfaction est traduit dans une langue étrangère.</v>
      </c>
      <c r="C218" s="211">
        <f>'SAISIE BAR BRASSERIE'!M242</f>
        <v>3</v>
      </c>
      <c r="D218" s="201" t="str">
        <f>'SAISIE BAR BRASSERIE'!N242</f>
        <v>OUI</v>
      </c>
      <c r="E218" s="212">
        <f>'SAISIE BAR BRASSERIE'!O242</f>
        <v>0</v>
      </c>
      <c r="F218" s="213" t="s">
        <v>55</v>
      </c>
      <c r="G218" s="214"/>
      <c r="H218" s="214"/>
    </row>
    <row r="219" spans="1:8" ht="31.5" x14ac:dyDescent="0.2">
      <c r="A219" s="232">
        <f>'SAISIE BAR BRASSERIE'!K244</f>
        <v>203</v>
      </c>
      <c r="B219" s="233" t="str">
        <f>'SAISIE BAR BRASSERIE'!L244</f>
        <v>L'établissement apporte une réponse aux enquêtes de satisfaction mentionnant une insatisfaction notable et la traite comme une réclamation.</v>
      </c>
      <c r="C219" s="201">
        <f>'SAISIE BAR BRASSERIE'!M244</f>
        <v>3</v>
      </c>
      <c r="D219" s="201" t="str">
        <f>'SAISIE BAR BRASSERIE'!N244</f>
        <v>OUI</v>
      </c>
      <c r="E219" s="212">
        <f>'SAISIE BAR BRASSERIE'!O244</f>
        <v>0</v>
      </c>
      <c r="F219" s="213" t="s">
        <v>64</v>
      </c>
      <c r="G219" s="214"/>
      <c r="H219" s="214"/>
    </row>
    <row r="220" spans="1:8" x14ac:dyDescent="0.2">
      <c r="A220" s="232">
        <f>'SAISIE BAR BRASSERIE'!K245</f>
        <v>204</v>
      </c>
      <c r="B220" s="234" t="str">
        <f>'SAISIE BAR BRASSERIE'!L245</f>
        <v>Les questionnaires et les enquêtes de satisfaction sont archivés.</v>
      </c>
      <c r="C220" s="201">
        <f>'SAISIE BAR BRASSERIE'!M245</f>
        <v>1</v>
      </c>
      <c r="D220" s="201" t="str">
        <f>'SAISIE BAR BRASSERIE'!N245</f>
        <v>OUI</v>
      </c>
      <c r="E220" s="230">
        <f>'SAISIE BAR BRASSERIE'!O245</f>
        <v>0</v>
      </c>
      <c r="F220" s="213" t="s">
        <v>64</v>
      </c>
      <c r="G220" s="214"/>
      <c r="H220" s="214"/>
    </row>
    <row r="221" spans="1:8" ht="31.5" x14ac:dyDescent="0.2">
      <c r="A221" s="201">
        <f>'SAISIE BAR BRASSERIE'!K246</f>
        <v>205</v>
      </c>
      <c r="B221" s="210" t="str">
        <f>'SAISIE BAR BRASSERIE'!L246</f>
        <v xml:space="preserve">Si un plan d'actions a été établi lors du pré-audit ou de l'audit précédent, celui-ci a été complété. </v>
      </c>
      <c r="C221" s="211">
        <f>'SAISIE BAR BRASSERIE'!M246</f>
        <v>1</v>
      </c>
      <c r="D221" s="201" t="str">
        <f>'SAISIE BAR BRASSERIE'!N246</f>
        <v>OUI</v>
      </c>
      <c r="E221" s="212">
        <f>'SAISIE BAR BRASSERIE'!O246</f>
        <v>0</v>
      </c>
      <c r="F221" s="213" t="s">
        <v>64</v>
      </c>
      <c r="G221" s="214"/>
      <c r="H221" s="214"/>
    </row>
    <row r="222" spans="1:8" x14ac:dyDescent="0.2">
      <c r="A222" s="201">
        <f>'SAISIE BAR BRASSERIE'!K248</f>
        <v>206</v>
      </c>
      <c r="B222" s="231" t="str">
        <f>'SAISIE BAR BRASSERIE'!L248</f>
        <v xml:space="preserve">L’établissement a formalisé une procédure écrite pour le suivi des réclamations </v>
      </c>
      <c r="C222" s="211">
        <f>'SAISIE BAR BRASSERIE'!M248</f>
        <v>3</v>
      </c>
      <c r="D222" s="201" t="str">
        <f>'SAISIE BAR BRASSERIE'!N248</f>
        <v>OUI</v>
      </c>
      <c r="E222" s="212">
        <f>'SAISIE BAR BRASSERIE'!O248</f>
        <v>0</v>
      </c>
      <c r="F222" s="213" t="s">
        <v>64</v>
      </c>
      <c r="G222" s="214"/>
      <c r="H222" s="214"/>
    </row>
    <row r="223" spans="1:8" ht="31.5" x14ac:dyDescent="0.2">
      <c r="A223" s="201">
        <f>'SAISIE BAR BRASSERIE'!K249</f>
        <v>207</v>
      </c>
      <c r="B223" s="210" t="str">
        <f>'SAISIE BAR BRASSERIE'!L249</f>
        <v>L’établissement archive l'ensemble des réclamations dans un classeur dédié avec un tableau de suivi.</v>
      </c>
      <c r="C223" s="211">
        <f>'SAISIE BAR BRASSERIE'!M249</f>
        <v>1</v>
      </c>
      <c r="D223" s="201" t="str">
        <f>'SAISIE BAR BRASSERIE'!N249</f>
        <v>OUI</v>
      </c>
      <c r="E223" s="212">
        <f>'SAISIE BAR BRASSERIE'!O249</f>
        <v>0</v>
      </c>
      <c r="F223" s="213" t="s">
        <v>64</v>
      </c>
      <c r="G223" s="214"/>
      <c r="H223" s="214"/>
    </row>
    <row r="224" spans="1:8" x14ac:dyDescent="0.2">
      <c r="A224" s="232">
        <f>'SAISIE BAR BRASSERIE'!K250</f>
        <v>208</v>
      </c>
      <c r="B224" s="234" t="str">
        <f>'SAISIE BAR BRASSERIE'!L250</f>
        <v>L'établissement dispose d'un courrier-type de prise en compte d'une réclamation</v>
      </c>
      <c r="C224" s="211">
        <f>'SAISIE BAR BRASSERIE'!M250</f>
        <v>1</v>
      </c>
      <c r="D224" s="201" t="str">
        <f>'SAISIE BAR BRASSERIE'!N250</f>
        <v>OUI</v>
      </c>
      <c r="E224" s="212">
        <f>'SAISIE BAR BRASSERIE'!O250</f>
        <v>0</v>
      </c>
      <c r="F224" s="213" t="s">
        <v>64</v>
      </c>
      <c r="G224" s="214"/>
      <c r="H224" s="214"/>
    </row>
    <row r="225" spans="1:8" x14ac:dyDescent="0.2">
      <c r="A225" s="235">
        <f>'SAISIE BAR BRASSERIE'!K251</f>
        <v>209</v>
      </c>
      <c r="B225" s="236" t="str">
        <f>'SAISIE BAR BRASSERIE'!L251</f>
        <v>L'établissement accuse réception des réclamations dans un délai de 72h et répond dans un délai maximum de 15 jours.</v>
      </c>
      <c r="C225" s="211">
        <f>'SAISIE BAR BRASSERIE'!M251</f>
        <v>3</v>
      </c>
      <c r="D225" s="201" t="str">
        <f>'SAISIE BAR BRASSERIE'!N251</f>
        <v>OUI</v>
      </c>
      <c r="E225" s="212">
        <f>'SAISIE BAR BRASSERIE'!O251</f>
        <v>0</v>
      </c>
      <c r="F225" s="213" t="s">
        <v>64</v>
      </c>
      <c r="G225" s="214"/>
      <c r="H225" s="214"/>
    </row>
    <row r="226" spans="1:8" x14ac:dyDescent="0.2">
      <c r="A226" s="232">
        <f>'SAISIE BAR BRASSERIE'!K252</f>
        <v>210</v>
      </c>
      <c r="B226" s="234" t="str">
        <f>'SAISIE BAR BRASSERIE'!L252</f>
        <v>Les réponses aux réclamations sont personnalisées et constructives.</v>
      </c>
      <c r="C226" s="211">
        <f>'SAISIE BAR BRASSERIE'!M252</f>
        <v>1</v>
      </c>
      <c r="D226" s="201" t="str">
        <f>'SAISIE BAR BRASSERIE'!N252</f>
        <v>OUI</v>
      </c>
      <c r="E226" s="212">
        <f>'SAISIE BAR BRASSERIE'!O252</f>
        <v>0</v>
      </c>
      <c r="F226" s="213" t="s">
        <v>64</v>
      </c>
      <c r="G226" s="214"/>
      <c r="H226" s="214"/>
    </row>
    <row r="227" spans="1:8" x14ac:dyDescent="0.2">
      <c r="A227" s="232">
        <f>'SAISIE BAR BRASSERIE'!K254</f>
        <v>211</v>
      </c>
      <c r="B227" s="234" t="str">
        <f>'SAISIE BAR BRASSERIE'!L254</f>
        <v>Un référent qualité est identifié dans l'établissement.</v>
      </c>
      <c r="C227" s="211">
        <f>'SAISIE BAR BRASSERIE'!M254</f>
        <v>1</v>
      </c>
      <c r="D227" s="201" t="str">
        <f>'SAISIE BAR BRASSERIE'!N254</f>
        <v>OUI</v>
      </c>
      <c r="E227" s="212">
        <f>'SAISIE BAR BRASSERIE'!O254</f>
        <v>0</v>
      </c>
      <c r="F227" s="213" t="s">
        <v>64</v>
      </c>
      <c r="G227" s="214"/>
      <c r="H227" s="214"/>
    </row>
    <row r="228" spans="1:8" x14ac:dyDescent="0.2">
      <c r="A228" s="235">
        <f>'SAISIE BAR BRASSERIE'!K255</f>
        <v>212</v>
      </c>
      <c r="B228" s="236" t="str">
        <f>'SAISIE BAR BRASSERIE'!L255</f>
        <v>L'écoute client est analysée.</v>
      </c>
      <c r="C228" s="201">
        <f>'SAISIE BAR BRASSERIE'!M255</f>
        <v>3</v>
      </c>
      <c r="D228" s="201" t="str">
        <f>'SAISIE BAR BRASSERIE'!N255</f>
        <v>OUI</v>
      </c>
      <c r="E228" s="212">
        <f>'SAISIE BAR BRASSERIE'!O255</f>
        <v>0</v>
      </c>
      <c r="F228" s="213" t="s">
        <v>64</v>
      </c>
      <c r="G228" s="214"/>
      <c r="H228" s="214"/>
    </row>
  </sheetData>
  <sheetProtection selectLockedCells="1" selectUnlockedCells="1"/>
  <autoFilter ref="A1:H228"/>
  <conditionalFormatting sqref="D2:D4 D47:D48 D98 D153:D167 D212:D215 D217:D228">
    <cfRule type="cellIs" dxfId="91" priority="1" stopIfTrue="1" operator="equal">
      <formula>"NON"</formula>
    </cfRule>
    <cfRule type="cellIs" dxfId="90" priority="2" stopIfTrue="1" operator="equal">
      <formula>"OUI"</formula>
    </cfRule>
  </conditionalFormatting>
  <conditionalFormatting sqref="D5:D46 D50:D97 D101:D119 D121:D138 D140:D150 D152 D169:D211 D216">
    <cfRule type="cellIs" dxfId="89" priority="3" stopIfTrue="1" operator="equal">
      <formula>"Très Insatisfaisant"</formula>
    </cfRule>
    <cfRule type="cellIs" dxfId="88" priority="4" stopIfTrue="1" operator="equal">
      <formula>"Insatisfaisant"</formula>
    </cfRule>
    <cfRule type="cellIs" dxfId="87" priority="5" stopIfTrue="1" operator="equal">
      <formula>"Satisfaisant"</formula>
    </cfRule>
  </conditionalFormatting>
  <dataValidations count="1">
    <dataValidation type="list" allowBlank="1" showErrorMessage="1" sqref="D169:D228">
      <formula1>#REF!</formula1>
      <formula2>0</formula2>
    </dataValidation>
  </dataValidations>
  <printOptions horizontalCentered="1"/>
  <pageMargins left="0.78749999999999998" right="0.59027777777777779" top="0.78749999999999998" bottom="0.78749999999999998" header="0.51180555555555551" footer="0.51180555555555551"/>
  <pageSetup paperSize="9" scale="48" firstPageNumber="0" orientation="landscape" horizontalDpi="300" verticalDpi="300" r:id="rId1"/>
  <headerFooter alignWithMargins="0">
    <oddHeader>&amp;C&amp;"Calibri,Normal"&amp;F</oddHeader>
    <oddFooter>&amp;L&amp;"Calibri,Normal"NOM DEMARCHE QUALITE&amp;R&amp;"Calibri,Normal"&amp;P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view="pageBreakPreview" zoomScale="70" zoomScaleSheetLayoutView="70" workbookViewId="0">
      <selection sqref="A1:S251"/>
    </sheetView>
  </sheetViews>
  <sheetFormatPr baseColWidth="10" defaultColWidth="11.5703125" defaultRowHeight="12.75" x14ac:dyDescent="0.2"/>
  <sheetData>
    <row r="1" spans="1:2" x14ac:dyDescent="0.2">
      <c r="A1" s="237" t="s">
        <v>96</v>
      </c>
      <c r="B1" s="237">
        <v>0.1</v>
      </c>
    </row>
    <row r="2" spans="1:2" x14ac:dyDescent="0.2">
      <c r="A2" s="237" t="s">
        <v>56</v>
      </c>
      <c r="B2" s="237">
        <v>0.1</v>
      </c>
    </row>
    <row r="3" spans="1:2" x14ac:dyDescent="0.2">
      <c r="A3" s="237" t="s">
        <v>154</v>
      </c>
      <c r="B3" s="237">
        <v>0.2</v>
      </c>
    </row>
    <row r="4" spans="1:2" x14ac:dyDescent="0.2">
      <c r="A4" s="237" t="s">
        <v>149</v>
      </c>
      <c r="B4" s="237">
        <v>0.25</v>
      </c>
    </row>
    <row r="5" spans="1:2" x14ac:dyDescent="0.2">
      <c r="A5" s="237" t="s">
        <v>106</v>
      </c>
      <c r="B5" s="237">
        <v>0.35</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D244"/>
  <sheetViews>
    <sheetView zoomScale="70" zoomScaleNormal="70" workbookViewId="0">
      <selection sqref="A1:H1"/>
    </sheetView>
  </sheetViews>
  <sheetFormatPr baseColWidth="10" defaultColWidth="11.42578125" defaultRowHeight="12.75" x14ac:dyDescent="0.2"/>
  <cols>
    <col min="1" max="1" width="5.5703125" customWidth="1"/>
    <col min="2" max="2" width="81.5703125" customWidth="1"/>
    <col min="3" max="3" width="4.7109375" customWidth="1"/>
    <col min="4" max="4" width="20.85546875" customWidth="1"/>
    <col min="5" max="5" width="57" customWidth="1"/>
    <col min="6" max="6" width="8.85546875" customWidth="1"/>
    <col min="7" max="7" width="60.7109375" customWidth="1"/>
  </cols>
  <sheetData>
    <row r="1" spans="1:8" s="379" customFormat="1" ht="28.5" x14ac:dyDescent="0.25">
      <c r="A1" s="525" t="s">
        <v>582</v>
      </c>
      <c r="B1" s="526"/>
      <c r="C1" s="526"/>
      <c r="D1" s="526"/>
      <c r="E1" s="526"/>
      <c r="F1" s="526"/>
      <c r="G1" s="526"/>
      <c r="H1" s="527"/>
    </row>
    <row r="2" spans="1:8" s="379" customFormat="1" ht="15.75" x14ac:dyDescent="0.25">
      <c r="A2" s="384"/>
      <c r="B2" s="385"/>
      <c r="C2" s="386"/>
      <c r="D2" s="384"/>
      <c r="E2" s="387"/>
      <c r="F2" s="386"/>
      <c r="G2" s="388"/>
      <c r="H2" s="388"/>
    </row>
    <row r="3" spans="1:8" s="381" customFormat="1" ht="29.25" customHeight="1" x14ac:dyDescent="0.3">
      <c r="A3" s="380"/>
      <c r="B3" s="417" t="str">
        <f>'RESULTAT GLOBAL'!C34</f>
        <v>INFORMATION ET COMMUNICATION</v>
      </c>
      <c r="C3" s="418" t="s">
        <v>28</v>
      </c>
      <c r="D3" s="418" t="s">
        <v>29</v>
      </c>
      <c r="E3" s="419" t="s">
        <v>30</v>
      </c>
      <c r="F3" s="420" t="s">
        <v>477</v>
      </c>
      <c r="G3" s="421" t="s">
        <v>478</v>
      </c>
      <c r="H3" s="421" t="s">
        <v>479</v>
      </c>
    </row>
    <row r="4" spans="1:8" s="237" customFormat="1" ht="31.5" x14ac:dyDescent="0.2">
      <c r="A4" s="289">
        <f>'SAISIE BAR BRASSERIE'!K3</f>
        <v>1</v>
      </c>
      <c r="B4" s="382" t="str">
        <f>'SAISIE BAR BRASSERIE'!L3</f>
        <v>Au moins 2 actions de communication ou de promotion sont engagées par l'établissement et accessibles à la clientèle.</v>
      </c>
      <c r="C4" s="389">
        <f>'SAISIE BAR BRASSERIE'!M3</f>
        <v>1</v>
      </c>
      <c r="D4" s="390" t="str">
        <f>'SAISIE BAR BRASSERIE'!N3</f>
        <v>OUI</v>
      </c>
      <c r="E4" s="395">
        <f>'SAISIE BAR BRASSERIE'!O3</f>
        <v>0</v>
      </c>
      <c r="F4" s="391" t="str">
        <f>'SAISIE BAR BRASSERIE'!B3</f>
        <v>R</v>
      </c>
      <c r="G4" s="396"/>
      <c r="H4" s="394"/>
    </row>
    <row r="5" spans="1:8" s="237" customFormat="1" ht="31.5" x14ac:dyDescent="0.2">
      <c r="A5" s="289">
        <f>'SAISIE BAR BRASSERIE'!K4</f>
        <v>2</v>
      </c>
      <c r="B5" s="382" t="str">
        <f>'SAISIE BAR BRASSERIE'!L4</f>
        <v>Les actions de communication et de promotion de l'établissement sont effectuées à au moins 2 niveaux (local, régional, national, international).</v>
      </c>
      <c r="C5" s="389">
        <f>'SAISIE BAR BRASSERIE'!M4</f>
        <v>1</v>
      </c>
      <c r="D5" s="390" t="str">
        <f>'SAISIE BAR BRASSERIE'!N4</f>
        <v>OUI</v>
      </c>
      <c r="E5" s="395">
        <f>'SAISIE BAR BRASSERIE'!O4</f>
        <v>0</v>
      </c>
      <c r="F5" s="391" t="str">
        <f>'SAISIE BAR BRASSERIE'!B4</f>
        <v>R</v>
      </c>
      <c r="G5" s="396"/>
      <c r="H5" s="394"/>
    </row>
    <row r="6" spans="1:8" s="237" customFormat="1" ht="15.75" x14ac:dyDescent="0.2">
      <c r="A6" s="289">
        <f>'SAISIE BAR BRASSERIE'!K5</f>
        <v>3</v>
      </c>
      <c r="B6" s="382" t="str">
        <f>'SAISIE BAR BRASSERIE'!L5</f>
        <v>L'établissement est présent sur les réseaux sociaux</v>
      </c>
      <c r="C6" s="389">
        <f>'SAISIE BAR BRASSERIE'!M5</f>
        <v>1</v>
      </c>
      <c r="D6" s="390" t="str">
        <f>'SAISIE BAR BRASSERIE'!N5</f>
        <v>OUI</v>
      </c>
      <c r="E6" s="395">
        <f>'SAISIE BAR BRASSERIE'!O5</f>
        <v>0</v>
      </c>
      <c r="F6" s="391" t="str">
        <f>'SAISIE BAR BRASSERIE'!B5</f>
        <v>R</v>
      </c>
      <c r="G6" s="396"/>
      <c r="H6" s="394"/>
    </row>
    <row r="7" spans="1:8" s="237" customFormat="1" ht="31.5" x14ac:dyDescent="0.2">
      <c r="A7" s="289">
        <f>'SAISIE BAR BRASSERIE'!K7</f>
        <v>4</v>
      </c>
      <c r="B7" s="382" t="str">
        <f>'SAISIE BAR BRASSERIE'!L7</f>
        <v xml:space="preserve">Il existe une cohérence graphique entre les différents supports de communication de la structure. </v>
      </c>
      <c r="C7" s="389">
        <f>'SAISIE BAR BRASSERIE'!M7</f>
        <v>1</v>
      </c>
      <c r="D7" s="390" t="str">
        <f>'SAISIE BAR BRASSERIE'!N7</f>
        <v>OUI</v>
      </c>
      <c r="E7" s="395">
        <f>'SAISIE BAR BRASSERIE'!O7</f>
        <v>0</v>
      </c>
      <c r="F7" s="391" t="str">
        <f>'SAISIE BAR BRASSERIE'!B7</f>
        <v>R</v>
      </c>
      <c r="G7" s="446"/>
      <c r="H7" s="447"/>
    </row>
    <row r="8" spans="1:8" s="237" customFormat="1" ht="15.75" x14ac:dyDescent="0.2">
      <c r="A8" s="289">
        <f>'SAISIE BAR BRASSERIE'!K8</f>
        <v>5</v>
      </c>
      <c r="B8" s="382" t="str">
        <f>'SAISIE BAR BRASSERIE'!L8</f>
        <v>L'établissement possède son propre outil de communication.</v>
      </c>
      <c r="C8" s="389">
        <f>'SAISIE BAR BRASSERIE'!M8</f>
        <v>3</v>
      </c>
      <c r="D8" s="390" t="str">
        <f>'SAISIE BAR BRASSERIE'!N8</f>
        <v>OUI</v>
      </c>
      <c r="E8" s="395">
        <f>'SAISIE BAR BRASSERIE'!O8</f>
        <v>0</v>
      </c>
      <c r="F8" s="391" t="str">
        <f>'SAISIE BAR BRASSERIE'!B8</f>
        <v>R</v>
      </c>
      <c r="G8" s="396"/>
      <c r="H8" s="394"/>
    </row>
    <row r="9" spans="1:8" s="237" customFormat="1" ht="15.75" x14ac:dyDescent="0.2">
      <c r="A9" s="289">
        <f>'SAISIE BAR BRASSERIE'!K9</f>
        <v>6</v>
      </c>
      <c r="B9" s="382" t="str">
        <f>'SAISIE BAR BRASSERIE'!L9</f>
        <v>La présentation de l'outil de communication est soignée et attractive.</v>
      </c>
      <c r="C9" s="389">
        <f>'SAISIE BAR BRASSERIE'!M9</f>
        <v>3</v>
      </c>
      <c r="D9" s="390" t="str">
        <f>'SAISIE BAR BRASSERIE'!N9</f>
        <v>Très Satisfaisant</v>
      </c>
      <c r="E9" s="395">
        <f>'SAISIE BAR BRASSERIE'!O9</f>
        <v>0</v>
      </c>
      <c r="F9" s="391" t="str">
        <f>'SAISIE BAR BRASSERIE'!B9</f>
        <v>R</v>
      </c>
      <c r="G9" s="396"/>
      <c r="H9" s="394"/>
    </row>
    <row r="10" spans="1:8" s="237" customFormat="1" ht="15.75" x14ac:dyDescent="0.2">
      <c r="A10" s="289">
        <f>'SAISIE BAR BRASSERIE'!K10</f>
        <v>7</v>
      </c>
      <c r="B10" s="382" t="str">
        <f>'SAISIE BAR BRASSERIE'!L10</f>
        <v xml:space="preserve">L'outil de communication est représentatif de l'offre. </v>
      </c>
      <c r="C10" s="389">
        <f>'SAISIE BAR BRASSERIE'!M10</f>
        <v>1</v>
      </c>
      <c r="D10" s="390" t="str">
        <f>'SAISIE BAR BRASSERIE'!N10</f>
        <v>OUI</v>
      </c>
      <c r="E10" s="395">
        <f>'SAISIE BAR BRASSERIE'!O10</f>
        <v>0</v>
      </c>
      <c r="F10" s="391" t="str">
        <f>'SAISIE BAR BRASSERIE'!B10</f>
        <v>R</v>
      </c>
      <c r="G10" s="396"/>
      <c r="H10" s="394"/>
    </row>
    <row r="11" spans="1:8" s="237" customFormat="1" ht="31.5" x14ac:dyDescent="0.2">
      <c r="A11" s="289">
        <f>'SAISIE BAR BRASSERIE'!K11</f>
        <v>8</v>
      </c>
      <c r="B11" s="382" t="str">
        <f>'SAISIE BAR BRASSERIE'!L11</f>
        <v>L'outil de communication contient les coordonnées de l'établissement : l'adresse, le site internet, le courriel et le numéro de téléphone.</v>
      </c>
      <c r="C11" s="389">
        <f>'SAISIE BAR BRASSERIE'!M11</f>
        <v>1</v>
      </c>
      <c r="D11" s="390" t="str">
        <f>'SAISIE BAR BRASSERIE'!N11</f>
        <v>OUI</v>
      </c>
      <c r="E11" s="395">
        <f>'SAISIE BAR BRASSERIE'!O11</f>
        <v>0</v>
      </c>
      <c r="F11" s="391" t="str">
        <f>'SAISIE BAR BRASSERIE'!B11</f>
        <v>R</v>
      </c>
      <c r="G11" s="396"/>
      <c r="H11" s="394"/>
    </row>
    <row r="12" spans="1:8" s="237" customFormat="1" ht="31.5" x14ac:dyDescent="0.2">
      <c r="A12" s="289">
        <f>'SAISIE BAR BRASSERIE'!K12</f>
        <v>9</v>
      </c>
      <c r="B12" s="382" t="str">
        <f>'SAISIE BAR BRASSERIE'!L12</f>
        <v>Cet outil contient les informations suivantes : une information sur le type de restauration, les spécialités et les moyens de paiement acceptés.</v>
      </c>
      <c r="C12" s="389">
        <f>'SAISIE BAR BRASSERIE'!M12</f>
        <v>1</v>
      </c>
      <c r="D12" s="390" t="str">
        <f>'SAISIE BAR BRASSERIE'!N12</f>
        <v>OUI</v>
      </c>
      <c r="E12" s="395">
        <f>'SAISIE BAR BRASSERIE'!O12</f>
        <v>0</v>
      </c>
      <c r="F12" s="391" t="str">
        <f>'SAISIE BAR BRASSERIE'!B12</f>
        <v>R</v>
      </c>
      <c r="G12" s="396"/>
      <c r="H12" s="394"/>
    </row>
    <row r="13" spans="1:8" s="237" customFormat="1" ht="15.75" x14ac:dyDescent="0.2">
      <c r="A13" s="289">
        <f>'SAISIE BAR BRASSERIE'!K13</f>
        <v>10</v>
      </c>
      <c r="B13" s="382" t="str">
        <f>'SAISIE BAR BRASSERIE'!L13</f>
        <v>L'outil de communication contient des informations sur l'accès à l'établissement.</v>
      </c>
      <c r="C13" s="389">
        <f>'SAISIE BAR BRASSERIE'!M13</f>
        <v>1</v>
      </c>
      <c r="D13" s="390" t="str">
        <f>'SAISIE BAR BRASSERIE'!N13</f>
        <v>OUI</v>
      </c>
      <c r="E13" s="395">
        <f>'SAISIE BAR BRASSERIE'!O13</f>
        <v>0</v>
      </c>
      <c r="F13" s="391" t="str">
        <f>'SAISIE BAR BRASSERIE'!B13</f>
        <v>R</v>
      </c>
      <c r="G13" s="396"/>
      <c r="H13" s="394"/>
    </row>
    <row r="14" spans="1:8" s="237" customFormat="1" ht="15.75" x14ac:dyDescent="0.2">
      <c r="A14" s="289">
        <f>'SAISIE BAR BRASSERIE'!K14</f>
        <v>11</v>
      </c>
      <c r="B14" s="382" t="str">
        <f>'SAISIE BAR BRASSERIE'!L14</f>
        <v>L'outil de communication est actualisé.</v>
      </c>
      <c r="C14" s="389">
        <f>'SAISIE BAR BRASSERIE'!M14</f>
        <v>3</v>
      </c>
      <c r="D14" s="390" t="str">
        <f>'SAISIE BAR BRASSERIE'!N14</f>
        <v>OUI</v>
      </c>
      <c r="E14" s="395">
        <f>'SAISIE BAR BRASSERIE'!O14</f>
        <v>0</v>
      </c>
      <c r="F14" s="391" t="str">
        <f>'SAISIE BAR BRASSERIE'!B14</f>
        <v>R</v>
      </c>
      <c r="G14" s="396"/>
      <c r="H14" s="394"/>
    </row>
    <row r="15" spans="1:8" s="237" customFormat="1" ht="15.75" x14ac:dyDescent="0.2">
      <c r="A15" s="289">
        <f>'SAISIE BAR BRASSERIE'!K15</f>
        <v>12</v>
      </c>
      <c r="B15" s="382" t="str">
        <f>'SAISIE BAR BRASSERIE'!L15</f>
        <v>L'outil de communication est traduit dans une langue étrangère au moins.</v>
      </c>
      <c r="C15" s="389">
        <f>'SAISIE BAR BRASSERIE'!M15</f>
        <v>3</v>
      </c>
      <c r="D15" s="390" t="str">
        <f>'SAISIE BAR BRASSERIE'!N15</f>
        <v>OUI</v>
      </c>
      <c r="E15" s="395">
        <f>'SAISIE BAR BRASSERIE'!O15</f>
        <v>0</v>
      </c>
      <c r="F15" s="391" t="str">
        <f>'SAISIE BAR BRASSERIE'!B15</f>
        <v>R</v>
      </c>
      <c r="G15" s="396"/>
      <c r="H15" s="394"/>
    </row>
    <row r="16" spans="1:8" s="237" customFormat="1" ht="15.75" x14ac:dyDescent="0.2">
      <c r="A16" s="289">
        <f>'SAISIE BAR BRASSERIE'!K16</f>
        <v>13</v>
      </c>
      <c r="B16" s="382" t="str">
        <f>'SAISIE BAR BRASSERIE'!L16</f>
        <v>L'outil de communication est traduit dans une deuxième langue étrangère.</v>
      </c>
      <c r="C16" s="289">
        <f>'SAISIE BAR BRASSERIE'!M16</f>
        <v>3</v>
      </c>
      <c r="D16" s="390" t="str">
        <f>'SAISIE BAR BRASSERIE'!N16</f>
        <v>OUI</v>
      </c>
      <c r="E16" s="395">
        <f>'SAISIE BAR BRASSERIE'!O16</f>
        <v>0</v>
      </c>
      <c r="F16" s="270" t="str">
        <f>'SAISIE BAR BRASSERIE'!B16</f>
        <v>R</v>
      </c>
      <c r="G16" s="396"/>
      <c r="H16" s="394"/>
    </row>
    <row r="17" spans="1:8" s="237" customFormat="1" ht="15.75" x14ac:dyDescent="0.2">
      <c r="A17" s="289">
        <f>'SAISIE BAR BRASSERIE'!K17</f>
        <v>14</v>
      </c>
      <c r="B17" s="382" t="str">
        <f>'SAISIE BAR BRASSERIE'!L17</f>
        <v>Le logo Qualité Tourisme™  est présent sur un outil de communication.</v>
      </c>
      <c r="C17" s="389">
        <f>'SAISIE BAR BRASSERIE'!M17</f>
        <v>3</v>
      </c>
      <c r="D17" s="390" t="str">
        <f>'SAISIE BAR BRASSERIE'!N17</f>
        <v>OUI</v>
      </c>
      <c r="E17" s="395">
        <f>'SAISIE BAR BRASSERIE'!O17</f>
        <v>0</v>
      </c>
      <c r="F17" s="391" t="str">
        <f>'SAISIE BAR BRASSERIE'!B17</f>
        <v>R</v>
      </c>
      <c r="G17" s="396"/>
      <c r="H17" s="394"/>
    </row>
    <row r="18" spans="1:8" s="237" customFormat="1" ht="15.75" x14ac:dyDescent="0.2">
      <c r="A18" s="289">
        <f>'SAISIE BAR BRASSERIE'!K18</f>
        <v>15</v>
      </c>
      <c r="B18" s="382" t="str">
        <f>'SAISIE BAR BRASSERIE'!L18</f>
        <v>Le logo Bistrot de Pays  est présent sur au moins un support de communication</v>
      </c>
      <c r="C18" s="389">
        <f>'SAISIE BAR BRASSERIE'!M18</f>
        <v>3</v>
      </c>
      <c r="D18" s="390" t="str">
        <f>'SAISIE BAR BRASSERIE'!N18</f>
        <v>OUI</v>
      </c>
      <c r="E18" s="395" t="str">
        <f>'SAISIE BAR BRASSERIE'!O18</f>
        <v/>
      </c>
      <c r="F18" s="391" t="str">
        <f>'SAISIE BAR BRASSERIE'!B18</f>
        <v>R</v>
      </c>
      <c r="G18" s="446"/>
      <c r="H18" s="447"/>
    </row>
    <row r="19" spans="1:8" s="237" customFormat="1" ht="31.5" x14ac:dyDescent="0.2">
      <c r="A19" s="289">
        <f>'SAISIE BAR BRASSERIE'!K19</f>
        <v>16</v>
      </c>
      <c r="B19" s="382" t="str">
        <f>'SAISIE BAR BRASSERIE'!L19</f>
        <v>Les supports imprimés du réseau Bistrot de Pays (brochure, dépliant, flyer…) de l'année sont disponibles pour les clients.</v>
      </c>
      <c r="C19" s="389">
        <f>'SAISIE BAR BRASSERIE'!M19</f>
        <v>3</v>
      </c>
      <c r="D19" s="390" t="str">
        <f>'SAISIE BAR BRASSERIE'!N19</f>
        <v>OUI</v>
      </c>
      <c r="E19" s="395" t="str">
        <f>'SAISIE BAR BRASSERIE'!O19</f>
        <v/>
      </c>
      <c r="F19" s="391" t="str">
        <f>'SAISIE BAR BRASSERIE'!B19</f>
        <v>R</v>
      </c>
      <c r="G19" s="446"/>
      <c r="H19" s="447"/>
    </row>
    <row r="20" spans="1:8" s="237" customFormat="1" ht="15.75" x14ac:dyDescent="0.2">
      <c r="A20" s="289">
        <f>'SAISIE BAR BRASSERIE'!K21</f>
        <v>17</v>
      </c>
      <c r="B20" s="382" t="str">
        <f>'SAISIE BAR BRASSERIE'!L21</f>
        <v>L'établissement possède un site internet dédié (site individuel ou site partagé).</v>
      </c>
      <c r="C20" s="389">
        <f>'SAISIE BAR BRASSERIE'!M21</f>
        <v>9</v>
      </c>
      <c r="D20" s="390" t="str">
        <f>'SAISIE BAR BRASSERIE'!N21</f>
        <v>OUI</v>
      </c>
      <c r="E20" s="395">
        <f>'SAISIE BAR BRASSERIE'!O21</f>
        <v>0</v>
      </c>
      <c r="F20" s="391" t="str">
        <f>'SAISIE BAR BRASSERIE'!B21</f>
        <v>R</v>
      </c>
      <c r="G20" s="396"/>
      <c r="H20" s="394"/>
    </row>
    <row r="21" spans="1:8" s="237" customFormat="1" ht="15.75" x14ac:dyDescent="0.2">
      <c r="A21" s="289">
        <f>'SAISIE BAR BRASSERIE'!K22</f>
        <v>18</v>
      </c>
      <c r="B21" s="382" t="str">
        <f>'SAISIE BAR BRASSERIE'!L22</f>
        <v>Le site internet est bien référencé.</v>
      </c>
      <c r="C21" s="389">
        <f>'SAISIE BAR BRASSERIE'!M22</f>
        <v>1</v>
      </c>
      <c r="D21" s="390" t="str">
        <f>'SAISIE BAR BRASSERIE'!N22</f>
        <v>OUI</v>
      </c>
      <c r="E21" s="395">
        <f>'SAISIE BAR BRASSERIE'!O22</f>
        <v>0</v>
      </c>
      <c r="F21" s="391" t="str">
        <f>'SAISIE BAR BRASSERIE'!B22</f>
        <v>R</v>
      </c>
      <c r="G21" s="396"/>
      <c r="H21" s="394"/>
    </row>
    <row r="22" spans="1:8" s="237" customFormat="1" ht="15.75" x14ac:dyDescent="0.2">
      <c r="A22" s="289">
        <f>'SAISIE BAR BRASSERIE'!K23</f>
        <v>19</v>
      </c>
      <c r="B22" s="382" t="str">
        <f>'SAISIE BAR BRASSERIE'!L23</f>
        <v>La présentation du site internet est soignée, attractive et ergonomique.</v>
      </c>
      <c r="C22" s="389">
        <f>'SAISIE BAR BRASSERIE'!M23</f>
        <v>3</v>
      </c>
      <c r="D22" s="390" t="str">
        <f>'SAISIE BAR BRASSERIE'!N23</f>
        <v>Très Satisfaisant</v>
      </c>
      <c r="E22" s="395">
        <f>'SAISIE BAR BRASSERIE'!O23</f>
        <v>0</v>
      </c>
      <c r="F22" s="391" t="str">
        <f>'SAISIE BAR BRASSERIE'!B23</f>
        <v>R</v>
      </c>
      <c r="G22" s="396"/>
      <c r="H22" s="394"/>
    </row>
    <row r="23" spans="1:8" s="237" customFormat="1" ht="31.5" x14ac:dyDescent="0.2">
      <c r="A23" s="289">
        <f>'SAISIE BAR BRASSERIE'!K24</f>
        <v>20</v>
      </c>
      <c r="B23" s="382" t="str">
        <f>'SAISIE BAR BRASSERIE'!L24</f>
        <v>Le site internet contient les coordonnées de l'établissement : l'adresse, le courriel et le numéro de téléphone.</v>
      </c>
      <c r="C23" s="389">
        <f>'SAISIE BAR BRASSERIE'!M24</f>
        <v>1</v>
      </c>
      <c r="D23" s="390" t="str">
        <f>'SAISIE BAR BRASSERIE'!N24</f>
        <v>OUI</v>
      </c>
      <c r="E23" s="395">
        <f>'SAISIE BAR BRASSERIE'!O24</f>
        <v>0</v>
      </c>
      <c r="F23" s="391" t="str">
        <f>'SAISIE BAR BRASSERIE'!B24</f>
        <v>R</v>
      </c>
      <c r="G23" s="396"/>
      <c r="H23" s="394"/>
    </row>
    <row r="24" spans="1:8" s="237" customFormat="1" ht="31.5" x14ac:dyDescent="0.2">
      <c r="A24" s="289">
        <f>'SAISIE BAR BRASSERIE'!K25</f>
        <v>21</v>
      </c>
      <c r="B24" s="382" t="str">
        <f>'SAISIE BAR BRASSERIE'!L25</f>
        <v>Le site internet contient les informations suivantes : une information sur le type de restauration, les tarifs et les moyens de paiement acceptés.</v>
      </c>
      <c r="C24" s="389">
        <f>'SAISIE BAR BRASSERIE'!M25</f>
        <v>1</v>
      </c>
      <c r="D24" s="390" t="str">
        <f>'SAISIE BAR BRASSERIE'!N25</f>
        <v>OUI</v>
      </c>
      <c r="E24" s="395">
        <f>'SAISIE BAR BRASSERIE'!O25</f>
        <v>0</v>
      </c>
      <c r="F24" s="391" t="str">
        <f>'SAISIE BAR BRASSERIE'!B25</f>
        <v>R</v>
      </c>
      <c r="G24" s="396"/>
      <c r="H24" s="394"/>
    </row>
    <row r="25" spans="1:8" s="237" customFormat="1" ht="47.25" x14ac:dyDescent="0.2">
      <c r="A25" s="289">
        <f>'SAISIE BAR BRASSERIE'!K26</f>
        <v>22</v>
      </c>
      <c r="B25" s="382" t="str">
        <f>'SAISIE BAR BRASSERIE'!L26</f>
        <v>Le site internet contient des informations sur l'accès à l'établissement. Le plan d'accès est téléchargeable et imprimable et/ou des outils de gestion d'itinéraire sont mis à disposition.</v>
      </c>
      <c r="C25" s="389">
        <f>'SAISIE BAR BRASSERIE'!M26</f>
        <v>1</v>
      </c>
      <c r="D25" s="390" t="str">
        <f>'SAISIE BAR BRASSERIE'!N26</f>
        <v>OUI</v>
      </c>
      <c r="E25" s="395">
        <f>'SAISIE BAR BRASSERIE'!O26</f>
        <v>0</v>
      </c>
      <c r="F25" s="391" t="str">
        <f>'SAISIE BAR BRASSERIE'!B26</f>
        <v>R</v>
      </c>
      <c r="G25" s="396"/>
      <c r="H25" s="394"/>
    </row>
    <row r="26" spans="1:8" s="237" customFormat="1" ht="15.75" x14ac:dyDescent="0.2">
      <c r="A26" s="289">
        <f>'SAISIE BAR BRASSERIE'!K27</f>
        <v>23</v>
      </c>
      <c r="B26" s="382" t="str">
        <f>'SAISIE BAR BRASSERIE'!L27</f>
        <v>Les informations du site internet sont actualisées.</v>
      </c>
      <c r="C26" s="389">
        <f>'SAISIE BAR BRASSERIE'!M27</f>
        <v>9</v>
      </c>
      <c r="D26" s="390" t="str">
        <f>'SAISIE BAR BRASSERIE'!N27</f>
        <v>OUI</v>
      </c>
      <c r="E26" s="395">
        <f>'SAISIE BAR BRASSERIE'!O27</f>
        <v>0</v>
      </c>
      <c r="F26" s="391" t="str">
        <f>'SAISIE BAR BRASSERIE'!B27</f>
        <v>R</v>
      </c>
      <c r="G26" s="396"/>
      <c r="H26" s="394"/>
    </row>
    <row r="27" spans="1:8" s="237" customFormat="1" ht="15.75" x14ac:dyDescent="0.2">
      <c r="A27" s="289">
        <f>'SAISIE BAR BRASSERIE'!K28</f>
        <v>24</v>
      </c>
      <c r="B27" s="382" t="str">
        <f>'SAISIE BAR BRASSERIE'!L28</f>
        <v>Le site internet est traduit dans une langue étrangère au moins.</v>
      </c>
      <c r="C27" s="389">
        <f>'SAISIE BAR BRASSERIE'!M28</f>
        <v>3</v>
      </c>
      <c r="D27" s="390" t="str">
        <f>'SAISIE BAR BRASSERIE'!N28</f>
        <v>OUI</v>
      </c>
      <c r="E27" s="395">
        <f>'SAISIE BAR BRASSERIE'!O28</f>
        <v>0</v>
      </c>
      <c r="F27" s="391" t="str">
        <f>'SAISIE BAR BRASSERIE'!B28</f>
        <v>R</v>
      </c>
      <c r="G27" s="396"/>
      <c r="H27" s="394"/>
    </row>
    <row r="28" spans="1:8" s="237" customFormat="1" ht="15.75" x14ac:dyDescent="0.2">
      <c r="A28" s="289">
        <f>'SAISIE BAR BRASSERIE'!K29</f>
        <v>25</v>
      </c>
      <c r="B28" s="382" t="str">
        <f>'SAISIE BAR BRASSERIE'!L29</f>
        <v>Le site internet est traduit dans une deuxième langue étrangère.</v>
      </c>
      <c r="C28" s="289">
        <f>'SAISIE BAR BRASSERIE'!M29</f>
        <v>3</v>
      </c>
      <c r="D28" s="390" t="str">
        <f>'SAISIE BAR BRASSERIE'!N29</f>
        <v>OUI</v>
      </c>
      <c r="E28" s="395">
        <f>'SAISIE BAR BRASSERIE'!O29</f>
        <v>0</v>
      </c>
      <c r="F28" s="270" t="str">
        <f>'SAISIE BAR BRASSERIE'!B29</f>
        <v>R</v>
      </c>
      <c r="G28" s="396"/>
      <c r="H28" s="394"/>
    </row>
    <row r="29" spans="1:8" s="237" customFormat="1" ht="31.5" x14ac:dyDescent="0.2">
      <c r="A29" s="289">
        <f>'SAISIE BAR BRASSERIE'!K31</f>
        <v>27</v>
      </c>
      <c r="B29" s="382" t="str">
        <f>'SAISIE BAR BRASSERIE'!L31</f>
        <v>L'établissement informe ses clients par mail ou/et sur son site internet des animations, concerts, des repas de fêtes, etc.</v>
      </c>
      <c r="C29" s="389">
        <f>'SAISIE BAR BRASSERIE'!M31</f>
        <v>1</v>
      </c>
      <c r="D29" s="390" t="str">
        <f>'SAISIE BAR BRASSERIE'!N31</f>
        <v>OUI</v>
      </c>
      <c r="E29" s="395">
        <f>'SAISIE BAR BRASSERIE'!O31</f>
        <v>0</v>
      </c>
      <c r="F29" s="391" t="str">
        <f>'SAISIE BAR BRASSERIE'!B31</f>
        <v>R</v>
      </c>
      <c r="G29" s="396"/>
      <c r="H29" s="394"/>
    </row>
    <row r="30" spans="1:8" s="237" customFormat="1" ht="15.75" x14ac:dyDescent="0.2">
      <c r="A30" s="289">
        <f>'SAISIE BAR BRASSERIE'!K32</f>
        <v>28</v>
      </c>
      <c r="B30" s="382" t="str">
        <f>'SAISIE BAR BRASSERIE'!L32</f>
        <v>Le logo Qualité Tourisme™  est présent sur le site internet.</v>
      </c>
      <c r="C30" s="389">
        <f>'SAISIE BAR BRASSERIE'!M32</f>
        <v>3</v>
      </c>
      <c r="D30" s="390" t="str">
        <f>'SAISIE BAR BRASSERIE'!N32</f>
        <v>OUI</v>
      </c>
      <c r="E30" s="395">
        <f>'SAISIE BAR BRASSERIE'!O32</f>
        <v>0</v>
      </c>
      <c r="F30" s="391" t="str">
        <f>'SAISIE BAR BRASSERIE'!B32</f>
        <v>R</v>
      </c>
      <c r="G30" s="396"/>
      <c r="H30" s="394"/>
    </row>
    <row r="31" spans="1:8" s="237" customFormat="1" ht="31.5" x14ac:dyDescent="0.2">
      <c r="A31" s="289">
        <f>'SAISIE BAR BRASSERIE'!K33</f>
        <v>29</v>
      </c>
      <c r="B31" s="382" t="str">
        <f>'SAISIE BAR BRASSERIE'!L33</f>
        <v xml:space="preserve">La démarche Qualité Tourisme™ est explicitée sur le site internet ou il existe un lien vers le site de   Qualité Tourisme™. </v>
      </c>
      <c r="C31" s="389">
        <f>'SAISIE BAR BRASSERIE'!M33</f>
        <v>3</v>
      </c>
      <c r="D31" s="390" t="str">
        <f>'SAISIE BAR BRASSERIE'!N33</f>
        <v>OUI</v>
      </c>
      <c r="E31" s="395">
        <f>'SAISIE BAR BRASSERIE'!O33</f>
        <v>0</v>
      </c>
      <c r="F31" s="391" t="str">
        <f>'SAISIE BAR BRASSERIE'!B33</f>
        <v>R</v>
      </c>
      <c r="G31" s="396"/>
      <c r="H31" s="394"/>
    </row>
    <row r="32" spans="1:8" s="237" customFormat="1" ht="15.75" x14ac:dyDescent="0.2">
      <c r="A32" s="289">
        <f>'SAISIE BAR BRASSERIE'!K34</f>
        <v>30</v>
      </c>
      <c r="B32" s="382" t="str">
        <f>'SAISIE BAR BRASSERIE'!L34</f>
        <v>Le site Internet est consultable sur smartphone et/ou tablette</v>
      </c>
      <c r="C32" s="289">
        <f>'SAISIE BAR BRASSERIE'!M34</f>
        <v>1</v>
      </c>
      <c r="D32" s="390" t="str">
        <f>'SAISIE BAR BRASSERIE'!N34</f>
        <v>OUI</v>
      </c>
      <c r="E32" s="395">
        <f>'SAISIE BAR BRASSERIE'!O34</f>
        <v>0</v>
      </c>
      <c r="F32" s="270" t="str">
        <f>'SAISIE BAR BRASSERIE'!B34</f>
        <v>R</v>
      </c>
      <c r="G32" s="396"/>
      <c r="H32" s="394"/>
    </row>
    <row r="33" spans="1:8" s="237" customFormat="1" ht="47.25" x14ac:dyDescent="0.2">
      <c r="A33" s="316">
        <f>'SAISIE BAR BRASSERIE'!K35</f>
        <v>31</v>
      </c>
      <c r="B33" s="311" t="str">
        <f>'SAISIE BAR BRASSERIE'!L35</f>
        <v>Si l'établissement dispose d'un site internet individuel et/ou page facebook individuelle la démarche Bistrot de Pays est explicitée ou il existe un lien vers www.bistrotdepays.com</v>
      </c>
      <c r="C33" s="312">
        <f>'SAISIE BAR BRASSERIE'!M35</f>
        <v>3</v>
      </c>
      <c r="D33" s="313" t="str">
        <f>'SAISIE BAR BRASSERIE'!N35</f>
        <v>OUI</v>
      </c>
      <c r="E33" s="444" t="str">
        <f>'SAISIE BAR BRASSERIE'!O35</f>
        <v/>
      </c>
      <c r="F33" s="391" t="str">
        <f>'SAISIE BAR BRASSERIE'!B18</f>
        <v>R</v>
      </c>
      <c r="G33" s="446"/>
      <c r="H33" s="447"/>
    </row>
    <row r="34" spans="1:8" s="237" customFormat="1" ht="47.25" x14ac:dyDescent="0.2">
      <c r="A34" s="316">
        <f>'SAISIE BAR BRASSERIE'!K36</f>
        <v>32</v>
      </c>
      <c r="B34" s="311" t="str">
        <f>'SAISIE BAR BRASSERIE'!L36</f>
        <v>Si l'établissement dispose d'un site internet individuel et/ou page facebook individuelle la démarche Bistrot de Pays est explicitée ou il existe un lien vers www.bistrotdepays.com</v>
      </c>
      <c r="C34" s="312">
        <f>'SAISIE BAR BRASSERIE'!M36</f>
        <v>3</v>
      </c>
      <c r="D34" s="313" t="str">
        <f>'SAISIE BAR BRASSERIE'!N36</f>
        <v>OUI</v>
      </c>
      <c r="E34" s="444" t="str">
        <f>'SAISIE BAR BRASSERIE'!O36</f>
        <v/>
      </c>
      <c r="F34" s="391" t="str">
        <f>'SAISIE BAR BRASSERIE'!B19</f>
        <v>R</v>
      </c>
      <c r="G34" s="446"/>
      <c r="H34" s="447"/>
    </row>
    <row r="35" spans="1:8" s="237" customFormat="1" ht="31.5" x14ac:dyDescent="0.2">
      <c r="A35" s="289">
        <f>'SAISIE BAR BRASSERIE'!K50</f>
        <v>42</v>
      </c>
      <c r="B35" s="382" t="str">
        <f>'SAISIE BAR BRASSERIE'!L50</f>
        <v xml:space="preserve">Le message du répondeur annonce le nom de l'établissement et informe des horaires d'ouverture. </v>
      </c>
      <c r="C35" s="389">
        <f>'SAISIE BAR BRASSERIE'!M50</f>
        <v>1</v>
      </c>
      <c r="D35" s="390" t="str">
        <f>'SAISIE BAR BRASSERIE'!N50</f>
        <v>OUI</v>
      </c>
      <c r="E35" s="395">
        <f>'SAISIE BAR BRASSERIE'!O50</f>
        <v>0</v>
      </c>
      <c r="F35" s="391" t="str">
        <f>'SAISIE BAR BRASSERIE'!B50</f>
        <v>R</v>
      </c>
      <c r="G35" s="396"/>
      <c r="H35" s="394"/>
    </row>
    <row r="36" spans="1:8" s="237" customFormat="1" ht="31.5" x14ac:dyDescent="0.2">
      <c r="A36" s="289">
        <f>'SAISIE BAR BRASSERIE'!K51</f>
        <v>43</v>
      </c>
      <c r="B36" s="382" t="str">
        <f>'SAISIE BAR BRASSERIE'!L51</f>
        <v>Le message du répondeur téléphonique mentionne les horaires d'ouverture en au moins une langue étrangère.</v>
      </c>
      <c r="C36" s="389">
        <f>'SAISIE BAR BRASSERIE'!M51</f>
        <v>1</v>
      </c>
      <c r="D36" s="390" t="str">
        <f>'SAISIE BAR BRASSERIE'!N51</f>
        <v>OUI</v>
      </c>
      <c r="E36" s="395">
        <f>'SAISIE BAR BRASSERIE'!O51</f>
        <v>0</v>
      </c>
      <c r="F36" s="391" t="str">
        <f>'SAISIE BAR BRASSERIE'!B51</f>
        <v>R</v>
      </c>
      <c r="G36" s="396"/>
      <c r="H36" s="394"/>
    </row>
    <row r="37" spans="1:8" s="237" customFormat="1" ht="31.5" x14ac:dyDescent="0.2">
      <c r="A37" s="289">
        <f>'SAISIE BAR BRASSERIE'!K52</f>
        <v>44</v>
      </c>
      <c r="B37" s="382" t="str">
        <f>'SAISIE BAR BRASSERIE'!L52</f>
        <v>Le message du répondeur téléphonique mentionne les horaires d'ouverture dans une deuxième langue étrangère.</v>
      </c>
      <c r="C37" s="289">
        <f>'SAISIE BAR BRASSERIE'!M52</f>
        <v>1</v>
      </c>
      <c r="D37" s="390" t="str">
        <f>'SAISIE BAR BRASSERIE'!N52</f>
        <v>OUI</v>
      </c>
      <c r="E37" s="395">
        <f>'SAISIE BAR BRASSERIE'!O52</f>
        <v>0</v>
      </c>
      <c r="F37" s="392" t="str">
        <f>'SAISIE BAR BRASSERIE'!B52</f>
        <v>R</v>
      </c>
      <c r="G37" s="396"/>
      <c r="H37" s="394"/>
    </row>
    <row r="38" spans="1:8" s="237" customFormat="1" ht="31.5" x14ac:dyDescent="0.2">
      <c r="A38" s="289">
        <f>'SAISIE BAR BRASSERIE'!K49</f>
        <v>41</v>
      </c>
      <c r="B38" s="382" t="str">
        <f>'SAISIE BAR BRASSERIE'!L49</f>
        <v>En cas d'absence, un répondeur assure l'accueil téléphonique. Le ton de message est courtois, employant les formules de politesse adaptées.</v>
      </c>
      <c r="C38" s="389">
        <f>'SAISIE BAR BRASSERIE'!M49</f>
        <v>1</v>
      </c>
      <c r="D38" s="390" t="str">
        <f>'SAISIE BAR BRASSERIE'!N49</f>
        <v>OUI</v>
      </c>
      <c r="E38" s="395">
        <f>'SAISIE BAR BRASSERIE'!O49</f>
        <v>0</v>
      </c>
      <c r="F38" s="391" t="str">
        <f>'SAISIE BAR BRASSERIE'!$B$49</f>
        <v>R</v>
      </c>
      <c r="G38" s="396"/>
      <c r="H38" s="394"/>
    </row>
    <row r="39" spans="1:8" s="237" customFormat="1" ht="31.5" x14ac:dyDescent="0.2">
      <c r="A39" s="289">
        <f>'SAISIE BAR BRASSERIE'!K55</f>
        <v>46</v>
      </c>
      <c r="B39" s="382" t="str">
        <f>'SAISIE BAR BRASSERIE'!L55</f>
        <v>Lors d'une demande d'informations, la réponse mentionne le logo Qualité Tourisme™ dans la signature.</v>
      </c>
      <c r="C39" s="389">
        <f>'SAISIE BAR BRASSERIE'!M55</f>
        <v>1</v>
      </c>
      <c r="D39" s="390" t="str">
        <f>'SAISIE BAR BRASSERIE'!N55</f>
        <v>OUI</v>
      </c>
      <c r="E39" s="395">
        <f>'SAISIE BAR BRASSERIE'!O55</f>
        <v>0</v>
      </c>
      <c r="F39" s="391" t="str">
        <f>'SAISIE BAR BRASSERIE'!$B$55</f>
        <v>R</v>
      </c>
      <c r="G39" s="396"/>
      <c r="H39" s="394"/>
    </row>
    <row r="40" spans="1:8" s="237" customFormat="1" ht="15.75" x14ac:dyDescent="0.2">
      <c r="A40" s="289">
        <f>'SAISIE BAR BRASSERIE'!K61</f>
        <v>50</v>
      </c>
      <c r="B40" s="382" t="str">
        <f>'SAISIE BAR BRASSERIE'!L61</f>
        <v>Si autorisée, une signalisation d'accès est visible, lisible et uniforme.</v>
      </c>
      <c r="C40" s="389">
        <f>'SAISIE BAR BRASSERIE'!M61</f>
        <v>1</v>
      </c>
      <c r="D40" s="390" t="str">
        <f>'SAISIE BAR BRASSERIE'!N61</f>
        <v>OUI</v>
      </c>
      <c r="E40" s="395">
        <f>'SAISIE BAR BRASSERIE'!O61</f>
        <v>0</v>
      </c>
      <c r="F40" s="391" t="str">
        <f>'SAISIE BAR BRASSERIE'!B61</f>
        <v>NR</v>
      </c>
      <c r="G40" s="396"/>
      <c r="H40" s="394"/>
    </row>
    <row r="41" spans="1:8" s="237" customFormat="1" ht="15.75" x14ac:dyDescent="0.2">
      <c r="A41" s="289">
        <f>'SAISIE BAR BRASSERIE'!K62</f>
        <v>51</v>
      </c>
      <c r="B41" s="382" t="str">
        <f>'SAISIE BAR BRASSERIE'!L62</f>
        <v>L'établissement est facile à trouver.</v>
      </c>
      <c r="C41" s="389">
        <f>'SAISIE BAR BRASSERIE'!M62</f>
        <v>3</v>
      </c>
      <c r="D41" s="390" t="str">
        <f>'SAISIE BAR BRASSERIE'!N62</f>
        <v>OUI</v>
      </c>
      <c r="E41" s="395">
        <f>'SAISIE BAR BRASSERIE'!O62</f>
        <v>0</v>
      </c>
      <c r="F41" s="391" t="str">
        <f>'SAISIE BAR BRASSERIE'!B62</f>
        <v>NR</v>
      </c>
      <c r="G41" s="396"/>
      <c r="H41" s="394"/>
    </row>
    <row r="42" spans="1:8" s="237" customFormat="1" ht="15.75" x14ac:dyDescent="0.2">
      <c r="A42" s="289">
        <f>'SAISIE BAR BRASSERIE'!K66</f>
        <v>54</v>
      </c>
      <c r="B42" s="382" t="str">
        <f>'SAISIE BAR BRASSERIE'!L66</f>
        <v>Une enseigne est présente et on identifie clairement l'entrée de l'établissement.</v>
      </c>
      <c r="C42" s="389">
        <f>'SAISIE BAR BRASSERIE'!M66</f>
        <v>1</v>
      </c>
      <c r="D42" s="390" t="str">
        <f>'SAISIE BAR BRASSERIE'!N66</f>
        <v>OUI</v>
      </c>
      <c r="E42" s="395">
        <f>'SAISIE BAR BRASSERIE'!O66</f>
        <v>0</v>
      </c>
      <c r="F42" s="445" t="s">
        <v>64</v>
      </c>
      <c r="G42" s="396"/>
      <c r="H42" s="394"/>
    </row>
    <row r="43" spans="1:8" s="237" customFormat="1" ht="15.75" x14ac:dyDescent="0.2">
      <c r="A43" s="316">
        <f>'SAISIE BAR BRASSERIE'!K71</f>
        <v>59</v>
      </c>
      <c r="B43" s="311" t="str">
        <f>'SAISIE BAR BRASSERIE'!L71</f>
        <v>L'enseigne Bistrot de Pays est visible</v>
      </c>
      <c r="C43" s="312">
        <f>'SAISIE BAR BRASSERIE'!M71</f>
        <v>3</v>
      </c>
      <c r="D43" s="313" t="str">
        <f>'SAISIE BAR BRASSERIE'!N71</f>
        <v>OUI</v>
      </c>
      <c r="E43" s="444" t="str">
        <f>'SAISIE BAR BRASSERIE'!O71</f>
        <v/>
      </c>
      <c r="F43" s="445" t="s">
        <v>64</v>
      </c>
      <c r="G43" s="446"/>
      <c r="H43" s="447"/>
    </row>
    <row r="44" spans="1:8" ht="15.75" x14ac:dyDescent="0.2">
      <c r="A44" s="289">
        <f>'SAISIE BAR BRASSERIE'!K75</f>
        <v>62</v>
      </c>
      <c r="B44" s="311" t="str">
        <f>'SAISIE BAR BRASSERIE'!L75</f>
        <v>Si présence d'extérieurs privatifs, l'ensemble est bien éclairé.</v>
      </c>
      <c r="C44" s="289">
        <f>'SAISIE BAR BRASSERIE'!M75</f>
        <v>3</v>
      </c>
      <c r="D44" s="289" t="str">
        <f>'SAISIE BAR BRASSERIE'!N75</f>
        <v>OUI</v>
      </c>
      <c r="E44" s="289">
        <f>'SAISIE BAR BRASSERIE'!O75</f>
        <v>0</v>
      </c>
      <c r="F44" s="391" t="str">
        <f>'SAISIE BAR BRASSERIE'!B75</f>
        <v>NR</v>
      </c>
      <c r="G44" s="396"/>
      <c r="H44" s="394"/>
    </row>
    <row r="45" spans="1:8" s="237" customFormat="1" ht="15.75" x14ac:dyDescent="0.2">
      <c r="A45" s="289">
        <f>'SAISIE BAR BRASSERIE'!K83</f>
        <v>69</v>
      </c>
      <c r="B45" s="382" t="str">
        <f>'SAISIE BAR BRASSERIE'!L83</f>
        <v>La plaque Qualité Tourisme™ est apposée à l'entrée de l'établissement.</v>
      </c>
      <c r="C45" s="389">
        <f>'SAISIE BAR BRASSERIE'!M83</f>
        <v>3</v>
      </c>
      <c r="D45" s="390" t="str">
        <f>'SAISIE BAR BRASSERIE'!N83</f>
        <v>OUI</v>
      </c>
      <c r="E45" s="395">
        <f>'SAISIE BAR BRASSERIE'!O83</f>
        <v>0</v>
      </c>
      <c r="F45" s="391" t="str">
        <f>'SAISIE BAR BRASSERIE'!B83</f>
        <v>R</v>
      </c>
      <c r="G45" s="396"/>
      <c r="H45" s="394"/>
    </row>
    <row r="46" spans="1:8" s="237" customFormat="1" ht="31.5" x14ac:dyDescent="0.2">
      <c r="A46" s="289">
        <f>'SAISIE BAR BRASSERIE'!K84</f>
        <v>70</v>
      </c>
      <c r="B46" s="382" t="str">
        <f>'SAISIE BAR BRASSERIE'!L84</f>
        <v>A minima, il est affiché les prix, les horaires et les périodes d'ouverture, l'ensemble des moyens de paiement acceptés, les cartes et les menus (si existants).</v>
      </c>
      <c r="C46" s="289">
        <f>'SAISIE BAR BRASSERIE'!M84</f>
        <v>3</v>
      </c>
      <c r="D46" s="390" t="str">
        <f>'SAISIE BAR BRASSERIE'!N84</f>
        <v>OUI</v>
      </c>
      <c r="E46" s="395">
        <f>'SAISIE BAR BRASSERIE'!O84</f>
        <v>0</v>
      </c>
      <c r="F46" s="391" t="str">
        <f>'SAISIE BAR BRASSERIE'!B84</f>
        <v>R</v>
      </c>
      <c r="G46" s="396"/>
      <c r="H46" s="394"/>
    </row>
    <row r="47" spans="1:8" s="237" customFormat="1" ht="47.25" x14ac:dyDescent="0.2">
      <c r="A47" s="289">
        <f>'SAISIE BAR BRASSERIE'!K85</f>
        <v>71</v>
      </c>
      <c r="B47" s="382" t="str">
        <f>'SAISIE BAR BRASSERIE'!L85</f>
        <v>Le client identifie rapidement les langues parlées par le personnel de l'établissement soit par un affichage extérieur, soit par la mention des langues parlées sur le badge du personnel en contact avec le client.</v>
      </c>
      <c r="C47" s="389">
        <f>'SAISIE BAR BRASSERIE'!M85</f>
        <v>1</v>
      </c>
      <c r="D47" s="390" t="str">
        <f>'SAISIE BAR BRASSERIE'!N85</f>
        <v>OUI</v>
      </c>
      <c r="E47" s="395">
        <f>'SAISIE BAR BRASSERIE'!O85</f>
        <v>0</v>
      </c>
      <c r="F47" s="391" t="str">
        <f>'SAISIE BAR BRASSERIE'!B85</f>
        <v>R</v>
      </c>
      <c r="G47" s="396"/>
      <c r="H47" s="394"/>
    </row>
    <row r="48" spans="1:8" s="237" customFormat="1" ht="15.75" x14ac:dyDescent="0.2">
      <c r="A48" s="289">
        <f>'SAISIE BAR BRASSERIE'!K88</f>
        <v>74</v>
      </c>
      <c r="B48" s="382" t="str">
        <f>'SAISIE BAR BRASSERIE'!L88</f>
        <v>Les affichages extérieurs sont traduits en une langue étrangère au moins.</v>
      </c>
      <c r="C48" s="389">
        <f>'SAISIE BAR BRASSERIE'!M88</f>
        <v>3</v>
      </c>
      <c r="D48" s="390" t="str">
        <f>'SAISIE BAR BRASSERIE'!N88</f>
        <v>OUI</v>
      </c>
      <c r="E48" s="395">
        <f>'SAISIE BAR BRASSERIE'!O88</f>
        <v>0</v>
      </c>
      <c r="F48" s="391" t="str">
        <f>'SAISIE BAR BRASSERIE'!B88</f>
        <v>R</v>
      </c>
      <c r="G48" s="396"/>
      <c r="H48" s="394"/>
    </row>
    <row r="49" spans="1:8" s="237" customFormat="1" ht="15.75" x14ac:dyDescent="0.2">
      <c r="A49" s="289">
        <f>'SAISIE BAR BRASSERIE'!K89</f>
        <v>75</v>
      </c>
      <c r="B49" s="382" t="str">
        <f>'SAISIE BAR BRASSERIE'!L89</f>
        <v>Les affichages extérieurs sont traduits dans une deuxième langue étrangère.</v>
      </c>
      <c r="C49" s="289">
        <f>'SAISIE BAR BRASSERIE'!M89</f>
        <v>3</v>
      </c>
      <c r="D49" s="390" t="str">
        <f>'SAISIE BAR BRASSERIE'!N89</f>
        <v>OUI</v>
      </c>
      <c r="E49" s="395">
        <f>'SAISIE BAR BRASSERIE'!O89</f>
        <v>0</v>
      </c>
      <c r="F49" s="392" t="str">
        <f>'SAISIE BAR BRASSERIE'!B89</f>
        <v>R</v>
      </c>
      <c r="G49" s="396"/>
      <c r="H49" s="394"/>
    </row>
    <row r="50" spans="1:8" s="237" customFormat="1" ht="31.5" x14ac:dyDescent="0.2">
      <c r="A50" s="289">
        <f>'SAISIE BAR BRASSERIE'!K101</f>
        <v>84</v>
      </c>
      <c r="B50" s="382" t="str">
        <f>'SAISIE BAR BRASSERIE'!L101</f>
        <v>Présence d' une carte des boissons et une carte de l'offre restauration distinctes ou une carte commune boisson et restauration</v>
      </c>
      <c r="C50" s="389">
        <f>'SAISIE BAR BRASSERIE'!M101</f>
        <v>3</v>
      </c>
      <c r="D50" s="390" t="str">
        <f>'SAISIE BAR BRASSERIE'!N101</f>
        <v>OUI</v>
      </c>
      <c r="E50" s="395">
        <f>'SAISIE BAR BRASSERIE'!O101</f>
        <v>0</v>
      </c>
      <c r="F50" s="391" t="str">
        <f>'SAISIE BAR BRASSERIE'!B101</f>
        <v>R</v>
      </c>
      <c r="G50" s="396"/>
      <c r="H50" s="394"/>
    </row>
    <row r="51" spans="1:8" s="237" customFormat="1" ht="15.75" x14ac:dyDescent="0.2">
      <c r="A51" s="289">
        <f>'SAISIE BAR BRASSERIE'!K102</f>
        <v>85</v>
      </c>
      <c r="B51" s="382" t="str">
        <f>'SAISIE BAR BRASSERIE'!L102</f>
        <v>Les cartes et menus sont soignés, attractifs et complets</v>
      </c>
      <c r="C51" s="389">
        <f>'SAISIE BAR BRASSERIE'!M102</f>
        <v>1</v>
      </c>
      <c r="D51" s="390" t="str">
        <f>'SAISIE BAR BRASSERIE'!N102</f>
        <v>OUI</v>
      </c>
      <c r="E51" s="395">
        <f>'SAISIE BAR BRASSERIE'!O102</f>
        <v>0</v>
      </c>
      <c r="F51" s="391" t="str">
        <f>'SAISIE BAR BRASSERIE'!B102</f>
        <v>R</v>
      </c>
      <c r="G51" s="396"/>
      <c r="H51" s="394"/>
    </row>
    <row r="52" spans="1:8" s="237" customFormat="1" ht="31.5" x14ac:dyDescent="0.2">
      <c r="A52" s="289">
        <f>'SAISIE BAR BRASSERIE'!K103</f>
        <v>86</v>
      </c>
      <c r="B52" s="382" t="str">
        <f>'SAISIE BAR BRASSERIE'!L103</f>
        <v>Si l'établissement propose des spécialités maison (boissons, entrées, plats ou desserts), elles sont valorisées sur la carte.</v>
      </c>
      <c r="C52" s="389">
        <f>'SAISIE BAR BRASSERIE'!M103</f>
        <v>1</v>
      </c>
      <c r="D52" s="390" t="str">
        <f>'SAISIE BAR BRASSERIE'!N103</f>
        <v>OUI</v>
      </c>
      <c r="E52" s="395">
        <f>'SAISIE BAR BRASSERIE'!O103</f>
        <v>0</v>
      </c>
      <c r="F52" s="391" t="str">
        <f>'SAISIE BAR BRASSERIE'!B103</f>
        <v>NR</v>
      </c>
      <c r="G52" s="396"/>
      <c r="H52" s="394"/>
    </row>
    <row r="53" spans="1:8" s="237" customFormat="1" ht="47.25" x14ac:dyDescent="0.2">
      <c r="A53" s="289">
        <f>'SAISIE BAR BRASSERIE'!K104</f>
        <v>87</v>
      </c>
      <c r="B53" s="382" t="str">
        <f>'SAISIE BAR BRASSERIE'!L104</f>
        <v>Si l'établissement propose des spécialités issues de la gastronomie locale ou élaborées à base de produits locaux (boissons, entrées, plats, fromages ou desserts), elles sont valorisées sur la carte.</v>
      </c>
      <c r="C53" s="389">
        <f>'SAISIE BAR BRASSERIE'!M104</f>
        <v>1</v>
      </c>
      <c r="D53" s="390" t="str">
        <f>'SAISIE BAR BRASSERIE'!N104</f>
        <v>OUI</v>
      </c>
      <c r="E53" s="395">
        <f>'SAISIE BAR BRASSERIE'!O104</f>
        <v>0</v>
      </c>
      <c r="F53" s="391" t="str">
        <f>'SAISIE BAR BRASSERIE'!B104</f>
        <v>R</v>
      </c>
      <c r="G53" s="396"/>
      <c r="H53" s="394"/>
    </row>
    <row r="54" spans="1:8" s="237" customFormat="1" ht="31.5" x14ac:dyDescent="0.2">
      <c r="A54" s="289">
        <f>'SAISIE BAR BRASSERIE'!K115</f>
        <v>98</v>
      </c>
      <c r="B54" s="382" t="str">
        <f>'SAISIE BAR BRASSERIE'!L115</f>
        <v>La carte des boissons et/ou la carte de l'offre de restauration est traduite au moins en une langue étrangère.</v>
      </c>
      <c r="C54" s="389">
        <f>'SAISIE BAR BRASSERIE'!M115</f>
        <v>3</v>
      </c>
      <c r="D54" s="390" t="str">
        <f>'SAISIE BAR BRASSERIE'!N115</f>
        <v>OUI</v>
      </c>
      <c r="E54" s="395">
        <f>'SAISIE BAR BRASSERIE'!O115</f>
        <v>0</v>
      </c>
      <c r="F54" s="391" t="str">
        <f>'SAISIE BAR BRASSERIE'!B115</f>
        <v>R</v>
      </c>
      <c r="G54" s="396"/>
      <c r="H54" s="394"/>
    </row>
    <row r="55" spans="1:8" s="237" customFormat="1" ht="15.75" x14ac:dyDescent="0.2">
      <c r="A55" s="289">
        <f>'SAISIE BAR BRASSERIE'!K116</f>
        <v>99</v>
      </c>
      <c r="B55" s="382" t="str">
        <f>'SAISIE BAR BRASSERIE'!L116</f>
        <v>La carte des menus est traduite dans une deuxième langue étrangère.</v>
      </c>
      <c r="C55" s="389">
        <f>'SAISIE BAR BRASSERIE'!M116</f>
        <v>3</v>
      </c>
      <c r="D55" s="390" t="str">
        <f>'SAISIE BAR BRASSERIE'!N116</f>
        <v>OUI</v>
      </c>
      <c r="E55" s="383">
        <f>'SAISIE BAR BRASSERIE'!O116</f>
        <v>0</v>
      </c>
      <c r="F55" s="270" t="str">
        <f>'SAISIE BAR BRASSERIE'!B116</f>
        <v>R</v>
      </c>
      <c r="G55" s="396"/>
      <c r="H55" s="394"/>
    </row>
    <row r="56" spans="1:8" s="237" customFormat="1" ht="15.75" x14ac:dyDescent="0.2">
      <c r="A56" s="289">
        <f>'SAISIE BAR BRASSERIE'!K217</f>
        <v>180</v>
      </c>
      <c r="B56" s="382" t="str">
        <f>'SAISIE BAR BRASSERIE'!L217</f>
        <v>Les informations essentielles sont affichées.</v>
      </c>
      <c r="C56" s="389">
        <f>'SAISIE BAR BRASSERIE'!M217</f>
        <v>1</v>
      </c>
      <c r="D56" s="390" t="str">
        <f>'SAISIE BAR BRASSERIE'!N217</f>
        <v>OUI</v>
      </c>
      <c r="E56" s="395">
        <f>'SAISIE BAR BRASSERIE'!O217</f>
        <v>0</v>
      </c>
      <c r="F56" s="391" t="str">
        <f>'SAISIE BAR BRASSERIE'!B219</f>
        <v>R</v>
      </c>
      <c r="G56" s="396"/>
      <c r="H56" s="394"/>
    </row>
    <row r="57" spans="1:8" s="237" customFormat="1" ht="15.75" x14ac:dyDescent="0.2">
      <c r="A57" s="289">
        <f>'SAISIE BAR BRASSERIE'!K218</f>
        <v>181</v>
      </c>
      <c r="B57" s="382" t="str">
        <f>'SAISIE BAR BRASSERIE'!L218</f>
        <v>Les informations sont soigneusement présentées et actualisées.</v>
      </c>
      <c r="C57" s="389">
        <f>'SAISIE BAR BRASSERIE'!M218</f>
        <v>1</v>
      </c>
      <c r="D57" s="390" t="str">
        <f>'SAISIE BAR BRASSERIE'!N218</f>
        <v>OUI</v>
      </c>
      <c r="E57" s="395">
        <f>'SAISIE BAR BRASSERIE'!O218</f>
        <v>0</v>
      </c>
      <c r="F57" s="391" t="str">
        <f>'SAISIE BAR BRASSERIE'!B219</f>
        <v>R</v>
      </c>
      <c r="G57" s="396"/>
      <c r="H57" s="394"/>
    </row>
    <row r="58" spans="1:8" s="237" customFormat="1" ht="31.5" x14ac:dyDescent="0.2">
      <c r="A58" s="289">
        <f>'SAISIE BAR BRASSERIE'!K219</f>
        <v>182</v>
      </c>
      <c r="B58" s="382" t="str">
        <f>'SAISIE BAR BRASSERIE'!L219</f>
        <v>Les services et équipements complémentaires sont portés à la connaissance du client.</v>
      </c>
      <c r="C58" s="389">
        <f>'SAISIE BAR BRASSERIE'!M219</f>
        <v>1</v>
      </c>
      <c r="D58" s="390" t="str">
        <f>'SAISIE BAR BRASSERIE'!N219</f>
        <v>OUI</v>
      </c>
      <c r="E58" s="395">
        <f>'SAISIE BAR BRASSERIE'!O219</f>
        <v>0</v>
      </c>
      <c r="F58" s="391" t="str">
        <f>'SAISIE BAR BRASSERIE'!B220</f>
        <v>R</v>
      </c>
      <c r="G58" s="396"/>
      <c r="H58" s="394"/>
    </row>
    <row r="59" spans="1:8" s="237" customFormat="1" ht="31.5" x14ac:dyDescent="0.2">
      <c r="A59" s="289">
        <f>'SAISIE BAR BRASSERIE'!K220</f>
        <v>183</v>
      </c>
      <c r="B59" s="382" t="str">
        <f>'SAISIE BAR BRASSERIE'!L220</f>
        <v>Les affichages des services et équipements complémentaires sont traduits en au moins une langue étrangère.</v>
      </c>
      <c r="C59" s="389">
        <f>'SAISIE BAR BRASSERIE'!M220</f>
        <v>3</v>
      </c>
      <c r="D59" s="390" t="str">
        <f>'SAISIE BAR BRASSERIE'!N220</f>
        <v>OUI</v>
      </c>
      <c r="E59" s="395">
        <f>'SAISIE BAR BRASSERIE'!O220</f>
        <v>0</v>
      </c>
      <c r="F59" s="391" t="str">
        <f>'SAISIE BAR BRASSERIE'!$B$231</f>
        <v>R</v>
      </c>
      <c r="G59" s="396"/>
      <c r="H59" s="394"/>
    </row>
    <row r="60" spans="1:8" ht="31.5" x14ac:dyDescent="0.2">
      <c r="A60" s="289">
        <f>'SAISIE BAR BRASSERIE'!K221</f>
        <v>184</v>
      </c>
      <c r="B60" s="382" t="str">
        <f>'SAISIE BAR BRASSERIE'!L221</f>
        <v>Les affichages des services et équipements complémentaires sont traduits en une deuxième langue étrangère.</v>
      </c>
      <c r="C60" s="389">
        <f>'SAISIE BAR BRASSERIE'!M221</f>
        <v>3</v>
      </c>
      <c r="D60" s="390" t="str">
        <f>'SAISIE BAR BRASSERIE'!N221</f>
        <v>OUI</v>
      </c>
      <c r="E60" s="383">
        <f>'SAISIE BAR BRASSERIE'!O221</f>
        <v>0</v>
      </c>
      <c r="F60" s="270">
        <f>'SAISIE BAR BRASSERIE'!B145</f>
        <v>0</v>
      </c>
      <c r="G60" s="396"/>
      <c r="H60" s="394"/>
    </row>
    <row r="61" spans="1:8" ht="15.75" x14ac:dyDescent="0.2">
      <c r="A61" s="289">
        <f>'SAISIE BAR BRASSERIE'!K218</f>
        <v>181</v>
      </c>
      <c r="B61" s="382" t="str">
        <f>'SAISIE BAR BRASSERIE'!L218</f>
        <v>Les informations sont soigneusement présentées et actualisées.</v>
      </c>
      <c r="C61" s="389">
        <f>'SAISIE BAR BRASSERIE'!M218</f>
        <v>1</v>
      </c>
      <c r="D61" s="390" t="str">
        <f>'SAISIE BAR BRASSERIE'!N218</f>
        <v>OUI</v>
      </c>
      <c r="E61" s="383">
        <f>'SAISIE BAR BRASSERIE'!O218</f>
        <v>0</v>
      </c>
      <c r="F61" s="270" t="str">
        <f>'SAISIE BAR BRASSERIE'!B218</f>
        <v>R</v>
      </c>
      <c r="G61" s="396"/>
      <c r="H61" s="394"/>
    </row>
    <row r="62" spans="1:8" ht="15.75" x14ac:dyDescent="0.2">
      <c r="A62" s="289">
        <f>'SAISIE BAR BRASSERIE'!K222</f>
        <v>185</v>
      </c>
      <c r="B62" s="382" t="str">
        <f>'SAISIE BAR BRASSERIE'!L222</f>
        <v xml:space="preserve">La charte des Bistrots de Pays est affichée </v>
      </c>
      <c r="C62" s="389">
        <f>'SAISIE BAR BRASSERIE'!M222</f>
        <v>3</v>
      </c>
      <c r="D62" s="390" t="str">
        <f>'SAISIE BAR BRASSERIE'!N222</f>
        <v>OUI</v>
      </c>
      <c r="E62" s="383" t="str">
        <f>'SAISIE BAR BRASSERIE'!O222</f>
        <v/>
      </c>
      <c r="F62" s="270" t="str">
        <f>'SAISIE BAR BRASSERIE'!B222</f>
        <v>R</v>
      </c>
      <c r="G62" s="396"/>
      <c r="H62" s="394"/>
    </row>
    <row r="63" spans="1:8" ht="31.5" x14ac:dyDescent="0.2">
      <c r="A63" s="289">
        <f>'SAISIE BAR BRASSERIE'!K223</f>
        <v>186</v>
      </c>
      <c r="B63" s="382" t="str">
        <f>'SAISIE BAR BRASSERIE'!L223</f>
        <v>Le programme des soirées ou animations est affiché au moins une semaine à l'avance</v>
      </c>
      <c r="C63" s="389">
        <f>'SAISIE BAR BRASSERIE'!M223</f>
        <v>3</v>
      </c>
      <c r="D63" s="390" t="str">
        <f>'SAISIE BAR BRASSERIE'!N223</f>
        <v>OUI</v>
      </c>
      <c r="E63" s="383" t="str">
        <f>'SAISIE BAR BRASSERIE'!O223</f>
        <v/>
      </c>
      <c r="F63" s="270" t="str">
        <f>'SAISIE BAR BRASSERIE'!B223</f>
        <v>R</v>
      </c>
      <c r="G63" s="396"/>
      <c r="H63" s="394"/>
    </row>
    <row r="64" spans="1:8" s="237" customFormat="1" ht="47.25" x14ac:dyDescent="0.2">
      <c r="A64" s="289">
        <f>'SAISIE BAR BRASSERIE'!K231</f>
        <v>193</v>
      </c>
      <c r="B64" s="382" t="str">
        <f>'SAISIE BAR BRASSERIE'!L231</f>
        <v>L'affichage concernant la responsabilité des parents quant à l'utilisation des jeux par leurs enfants (responsabilité civile), précisant l'âge des enfants pouvant utiliser ces jeux, est parfaitement visible, lisible, propre et en bon état.</v>
      </c>
      <c r="C64" s="389">
        <f>'SAISIE BAR BRASSERIE'!M231</f>
        <v>1</v>
      </c>
      <c r="D64" s="390" t="str">
        <f>'SAISIE BAR BRASSERIE'!N231</f>
        <v>OUI</v>
      </c>
      <c r="E64" s="395">
        <f>'SAISIE BAR BRASSERIE'!O231</f>
        <v>0</v>
      </c>
      <c r="F64" s="270" t="str">
        <f>'SAISIE BAR BRASSERIE'!$B$272</f>
        <v>R</v>
      </c>
      <c r="G64" s="396"/>
      <c r="H64" s="394"/>
    </row>
    <row r="65" spans="1:8" s="237" customFormat="1" ht="15.75" x14ac:dyDescent="0.2">
      <c r="A65" s="289">
        <f>'SAISIE BAR BRASSERIE'!K272</f>
        <v>224</v>
      </c>
      <c r="B65" s="382" t="str">
        <f>'SAISIE BAR BRASSERIE'!L272</f>
        <v>Présence d'un point d'informations touristiques locales</v>
      </c>
      <c r="C65" s="389">
        <f>'SAISIE BAR BRASSERIE'!M272</f>
        <v>3</v>
      </c>
      <c r="D65" s="390" t="str">
        <f>'SAISIE BAR BRASSERIE'!N272</f>
        <v>OUI</v>
      </c>
      <c r="E65" s="383">
        <f>'SAISIE BAR BRASSERIE'!O272</f>
        <v>0</v>
      </c>
      <c r="F65" s="270" t="str">
        <f>'SAISIE BAR BRASSERIE'!B277</f>
        <v>R</v>
      </c>
      <c r="G65" s="396"/>
      <c r="H65" s="394"/>
    </row>
    <row r="66" spans="1:8" s="237" customFormat="1" ht="15.75" x14ac:dyDescent="0.2">
      <c r="A66" s="289">
        <f>'SAISIE BAR BRASSERIE'!K277</f>
        <v>229</v>
      </c>
      <c r="B66" s="382" t="str">
        <f>'SAISIE BAR BRASSERIE'!L277</f>
        <v>Présence d'une documentation touristique en langue étrangère.</v>
      </c>
      <c r="C66" s="389">
        <f>'SAISIE BAR BRASSERIE'!M277</f>
        <v>3</v>
      </c>
      <c r="D66" s="390" t="str">
        <f>'SAISIE BAR BRASSERIE'!N277</f>
        <v>OUI</v>
      </c>
      <c r="E66" s="383">
        <f>'SAISIE BAR BRASSERIE'!O277</f>
        <v>0</v>
      </c>
      <c r="F66" s="270" t="str">
        <f>'SAISIE BAR BRASSERIE'!B278</f>
        <v>R</v>
      </c>
      <c r="G66" s="396"/>
      <c r="H66" s="394"/>
    </row>
    <row r="67" spans="1:8" s="381" customFormat="1" ht="29.25" customHeight="1" x14ac:dyDescent="0.3">
      <c r="A67" s="289">
        <f>'SAISIE BAR BRASSERIE'!K278</f>
        <v>230</v>
      </c>
      <c r="B67" s="382" t="str">
        <f>'SAISIE BAR BRASSERIE'!L278</f>
        <v>Présence d'une documentation touristique dans une deuxième langue étrangère.</v>
      </c>
      <c r="C67" s="289">
        <f>'SAISIE BAR BRASSERIE'!M278</f>
        <v>3</v>
      </c>
      <c r="D67" s="390" t="str">
        <f>'SAISIE BAR BRASSERIE'!N278</f>
        <v>OUI</v>
      </c>
      <c r="E67" s="395">
        <f>'SAISIE BAR BRASSERIE'!O278</f>
        <v>0</v>
      </c>
      <c r="F67" s="270" t="str">
        <f>'SAISIE BAR BRASSERIE'!B279</f>
        <v>R</v>
      </c>
      <c r="G67" s="396"/>
      <c r="H67" s="394"/>
    </row>
    <row r="68" spans="1:8" s="237" customFormat="1" ht="37.5" x14ac:dyDescent="0.2">
      <c r="A68" s="380"/>
      <c r="B68" s="417" t="str">
        <f>'RESULTAT GLOBAL'!C35</f>
        <v>SAVOIR-FAIRE ET SAVOIR-ETRE</v>
      </c>
      <c r="C68" s="418" t="s">
        <v>28</v>
      </c>
      <c r="D68" s="418" t="s">
        <v>29</v>
      </c>
      <c r="E68" s="419" t="s">
        <v>30</v>
      </c>
      <c r="F68" s="420" t="s">
        <v>477</v>
      </c>
      <c r="G68" s="421" t="s">
        <v>478</v>
      </c>
      <c r="H68" s="421" t="s">
        <v>479</v>
      </c>
    </row>
    <row r="69" spans="1:8" s="237" customFormat="1" ht="15.75" x14ac:dyDescent="0.2">
      <c r="A69" s="289">
        <f>'SAISIE BAR BRASSERIE'!K39</f>
        <v>33</v>
      </c>
      <c r="B69" s="382" t="str">
        <f>'SAISIE BAR BRASSERIE'!L39</f>
        <v xml:space="preserve">L'appel doit aboutir avant la 5ème sonnerie. </v>
      </c>
      <c r="C69" s="389">
        <f>'SAISIE BAR BRASSERIE'!M39</f>
        <v>3</v>
      </c>
      <c r="D69" s="390" t="str">
        <f>'SAISIE BAR BRASSERIE'!N39</f>
        <v>OUI</v>
      </c>
      <c r="E69" s="395">
        <f>'SAISIE BAR BRASSERIE'!O39</f>
        <v>0</v>
      </c>
      <c r="F69" s="391" t="str">
        <f>'SAISIE BAR BRASSERIE'!B39</f>
        <v>NR</v>
      </c>
      <c r="G69" s="396"/>
      <c r="H69" s="394"/>
    </row>
    <row r="70" spans="1:8" s="237" customFormat="1" ht="15.75" x14ac:dyDescent="0.2">
      <c r="A70" s="289">
        <f>'SAISIE BAR BRASSERIE'!K40</f>
        <v>34</v>
      </c>
      <c r="B70" s="382" t="str">
        <f>'SAISIE BAR BRASSERIE'!L40</f>
        <v>L'interlocuteur annonce le nom de l'établissement.</v>
      </c>
      <c r="C70" s="389">
        <f>'SAISIE BAR BRASSERIE'!M40</f>
        <v>3</v>
      </c>
      <c r="D70" s="390" t="str">
        <f>'SAISIE BAR BRASSERIE'!N40</f>
        <v>OUI</v>
      </c>
      <c r="E70" s="395">
        <f>'SAISIE BAR BRASSERIE'!O40</f>
        <v>0</v>
      </c>
      <c r="F70" s="391" t="str">
        <f>'SAISIE BAR BRASSERIE'!B40</f>
        <v>NR</v>
      </c>
      <c r="G70" s="396"/>
      <c r="H70" s="394"/>
    </row>
    <row r="71" spans="1:8" s="237" customFormat="1" ht="15.75" x14ac:dyDescent="0.2">
      <c r="A71" s="289">
        <f>'SAISIE BAR BRASSERIE'!K41</f>
        <v>35</v>
      </c>
      <c r="B71" s="382" t="str">
        <f>'SAISIE BAR BRASSERIE'!L41</f>
        <v>Si la conversation est mise en attente, celle-ci n'excède pas une minute.</v>
      </c>
      <c r="C71" s="389">
        <f>'SAISIE BAR BRASSERIE'!M41</f>
        <v>1</v>
      </c>
      <c r="D71" s="390" t="str">
        <f>'SAISIE BAR BRASSERIE'!N41</f>
        <v>OUI</v>
      </c>
      <c r="E71" s="395">
        <f>'SAISIE BAR BRASSERIE'!O41</f>
        <v>0</v>
      </c>
      <c r="F71" s="391" t="str">
        <f>'SAISIE BAR BRASSERIE'!B41</f>
        <v>NR</v>
      </c>
      <c r="G71" s="396"/>
      <c r="H71" s="394"/>
    </row>
    <row r="72" spans="1:8" s="237" customFormat="1" ht="31.5" x14ac:dyDescent="0.2">
      <c r="A72" s="289">
        <f>'SAISIE BAR BRASSERIE'!K43</f>
        <v>36</v>
      </c>
      <c r="B72" s="382" t="str">
        <f>'SAISIE BAR BRASSERIE'!L43</f>
        <v>Les informations communiquées par l'interlocuteur sont précises et répondent à la demande.</v>
      </c>
      <c r="C72" s="389">
        <f>'SAISIE BAR BRASSERIE'!M43</f>
        <v>3</v>
      </c>
      <c r="D72" s="390" t="str">
        <f>'SAISIE BAR BRASSERIE'!N43</f>
        <v>OUI</v>
      </c>
      <c r="E72" s="395">
        <f>'SAISIE BAR BRASSERIE'!O43</f>
        <v>0</v>
      </c>
      <c r="F72" s="391" t="str">
        <f>'SAISIE BAR BRASSERIE'!B43</f>
        <v>NR</v>
      </c>
      <c r="G72" s="396"/>
      <c r="H72" s="394"/>
    </row>
    <row r="73" spans="1:8" s="237" customFormat="1" ht="15.75" x14ac:dyDescent="0.2">
      <c r="A73" s="289">
        <f>'SAISIE BAR BRASSERIE'!K44</f>
        <v>37</v>
      </c>
      <c r="B73" s="382" t="str">
        <f>'SAISIE BAR BRASSERIE'!L44</f>
        <v>Les éléments essentiels de la réservation sont bien précisés avec le client.</v>
      </c>
      <c r="C73" s="389">
        <f>'SAISIE BAR BRASSERIE'!M44</f>
        <v>3</v>
      </c>
      <c r="D73" s="390" t="str">
        <f>'SAISIE BAR BRASSERIE'!N44</f>
        <v>OUI</v>
      </c>
      <c r="E73" s="395">
        <f>'SAISIE BAR BRASSERIE'!O44</f>
        <v>0</v>
      </c>
      <c r="F73" s="391" t="str">
        <f>'SAISIE BAR BRASSERIE'!B44</f>
        <v>NR</v>
      </c>
      <c r="G73" s="396"/>
      <c r="H73" s="394"/>
    </row>
    <row r="74" spans="1:8" s="237" customFormat="1" ht="47.25" x14ac:dyDescent="0.2">
      <c r="A74" s="289">
        <f>'SAISIE BAR BRASSERIE'!K45</f>
        <v>38</v>
      </c>
      <c r="B74" s="382" t="str">
        <f>'SAISIE BAR BRASSERIE'!L45</f>
        <v>L'interlocuteur est courtois, employant les formules de politesse adaptées. Le cas échéant, la mise en attente et la reprise de ligne s'accompagnent des formules d'usage.</v>
      </c>
      <c r="C74" s="389">
        <f>'SAISIE BAR BRASSERIE'!M45</f>
        <v>9</v>
      </c>
      <c r="D74" s="390" t="str">
        <f>'SAISIE BAR BRASSERIE'!N45</f>
        <v>OUI</v>
      </c>
      <c r="E74" s="395">
        <f>'SAISIE BAR BRASSERIE'!O45</f>
        <v>0</v>
      </c>
      <c r="F74" s="391" t="str">
        <f>'SAISIE BAR BRASSERIE'!B45</f>
        <v>NR</v>
      </c>
      <c r="G74" s="396"/>
      <c r="H74" s="394"/>
    </row>
    <row r="75" spans="1:8" s="237" customFormat="1" ht="15.75" x14ac:dyDescent="0.2">
      <c r="A75" s="289">
        <f>'SAISIE BAR BRASSERIE'!K46</f>
        <v>39</v>
      </c>
      <c r="B75" s="382" t="str">
        <f>'SAISIE BAR BRASSERIE'!L46</f>
        <v>La reformulation orale doit comporter les éléments essentiels de la réservation.</v>
      </c>
      <c r="C75" s="389">
        <f>'SAISIE BAR BRASSERIE'!M46</f>
        <v>3</v>
      </c>
      <c r="D75" s="390" t="str">
        <f>'SAISIE BAR BRASSERIE'!N46</f>
        <v>OUI</v>
      </c>
      <c r="E75" s="395">
        <f>'SAISIE BAR BRASSERIE'!O46</f>
        <v>0</v>
      </c>
      <c r="F75" s="391" t="str">
        <f>'SAISIE BAR BRASSERIE'!B46</f>
        <v>NR</v>
      </c>
      <c r="G75" s="396"/>
      <c r="H75" s="394"/>
    </row>
    <row r="76" spans="1:8" s="237" customFormat="1" ht="15.75" x14ac:dyDescent="0.2">
      <c r="A76" s="289">
        <f>'SAISIE BAR BRASSERIE'!K47</f>
        <v>40</v>
      </c>
      <c r="B76" s="382" t="str">
        <f>'SAISIE BAR BRASSERIE'!L47</f>
        <v>L'accueil téléphonique est assuré en au moins une langue étrangère.</v>
      </c>
      <c r="C76" s="389">
        <f>'SAISIE BAR BRASSERIE'!M47</f>
        <v>3</v>
      </c>
      <c r="D76" s="390" t="str">
        <f>'SAISIE BAR BRASSERIE'!N47</f>
        <v>OUI</v>
      </c>
      <c r="E76" s="395">
        <f>'SAISIE BAR BRASSERIE'!O47</f>
        <v>0</v>
      </c>
      <c r="F76" s="391" t="str">
        <f>'SAISIE BAR BRASSERIE'!B47</f>
        <v>NR</v>
      </c>
      <c r="G76" s="396"/>
      <c r="H76" s="394"/>
    </row>
    <row r="77" spans="1:8" s="237" customFormat="1" ht="31.5" x14ac:dyDescent="0.2">
      <c r="A77" s="289">
        <f>'SAISIE BAR BRASSERIE'!K54</f>
        <v>45</v>
      </c>
      <c r="B77" s="382" t="str">
        <f>'SAISIE BAR BRASSERIE'!L54</f>
        <v>Lors d'une demande d'informations, la réponse écrite est personnalisée et correspond à la demande.</v>
      </c>
      <c r="C77" s="389">
        <f>'SAISIE BAR BRASSERIE'!M54</f>
        <v>3</v>
      </c>
      <c r="D77" s="390" t="str">
        <f>'SAISIE BAR BRASSERIE'!N54</f>
        <v>OUI</v>
      </c>
      <c r="E77" s="395">
        <f>'SAISIE BAR BRASSERIE'!O54</f>
        <v>0</v>
      </c>
      <c r="F77" s="391" t="str">
        <f>'SAISIE BAR BRASSERIE'!$B$54</f>
        <v>NR</v>
      </c>
      <c r="G77" s="396"/>
      <c r="H77" s="394"/>
    </row>
    <row r="78" spans="1:8" s="237" customFormat="1" ht="31.5" x14ac:dyDescent="0.2">
      <c r="A78" s="289">
        <f>'SAISIE BAR BRASSERIE'!K56</f>
        <v>47</v>
      </c>
      <c r="B78" s="382" t="str">
        <f>'SAISIE BAR BRASSERIE'!L56</f>
        <v>Lors d'une demande d'informations, la réponse écrite (mail ou courrier) est reçue sous 48h.</v>
      </c>
      <c r="C78" s="389">
        <f>'SAISIE BAR BRASSERIE'!M56</f>
        <v>3</v>
      </c>
      <c r="D78" s="390" t="str">
        <f>'SAISIE BAR BRASSERIE'!N56</f>
        <v>OUI</v>
      </c>
      <c r="E78" s="395">
        <f>'SAISIE BAR BRASSERIE'!O56</f>
        <v>0</v>
      </c>
      <c r="F78" s="391" t="str">
        <f>'SAISIE BAR BRASSERIE'!B56</f>
        <v>NR</v>
      </c>
      <c r="G78" s="396"/>
      <c r="H78" s="394"/>
    </row>
    <row r="79" spans="1:8" s="237" customFormat="1" ht="31.5" x14ac:dyDescent="0.2">
      <c r="A79" s="289">
        <f>'SAISIE BAR BRASSERIE'!K57</f>
        <v>48</v>
      </c>
      <c r="B79" s="382" t="str">
        <f>'SAISIE BAR BRASSERIE'!L57</f>
        <v>Pendant les périodes d'ouverture de l'établissement, lors d'une demande d'informations, la réponse écrite par mail est envoyée sous 24h.</v>
      </c>
      <c r="C79" s="389">
        <f>'SAISIE BAR BRASSERIE'!M57</f>
        <v>1</v>
      </c>
      <c r="D79" s="390" t="str">
        <f>'SAISIE BAR BRASSERIE'!N57</f>
        <v>OUI</v>
      </c>
      <c r="E79" s="395">
        <f>'SAISIE BAR BRASSERIE'!O57</f>
        <v>0</v>
      </c>
      <c r="F79" s="391" t="str">
        <f>'SAISIE BAR BRASSERIE'!B57</f>
        <v>NR</v>
      </c>
      <c r="G79" s="396"/>
      <c r="H79" s="394"/>
    </row>
    <row r="80" spans="1:8" s="237" customFormat="1" ht="31.5" x14ac:dyDescent="0.2">
      <c r="A80" s="289">
        <f>'SAISIE BAR BRASSERIE'!K58</f>
        <v>49</v>
      </c>
      <c r="B80" s="382" t="str">
        <f>'SAISIE BAR BRASSERIE'!L58</f>
        <v>Lors d’une demande d'informations en langue étrangère, la réponse est personnalisée et correspond à la demande.</v>
      </c>
      <c r="C80" s="389">
        <f>'SAISIE BAR BRASSERIE'!M58</f>
        <v>3</v>
      </c>
      <c r="D80" s="390" t="str">
        <f>'SAISIE BAR BRASSERIE'!N58</f>
        <v>OUI</v>
      </c>
      <c r="E80" s="395">
        <f>'SAISIE BAR BRASSERIE'!O58</f>
        <v>0</v>
      </c>
      <c r="F80" s="391" t="str">
        <f>'SAISIE BAR BRASSERIE'!B58</f>
        <v>NR</v>
      </c>
      <c r="G80" s="396"/>
      <c r="H80" s="394"/>
    </row>
    <row r="81" spans="1:8" s="237" customFormat="1" ht="31.5" x14ac:dyDescent="0.2">
      <c r="A81" s="289">
        <f>'SAISIE BAR BRASSERIE'!K92</f>
        <v>76</v>
      </c>
      <c r="B81" s="382" t="str">
        <f>'SAISIE BAR BRASSERIE'!L92</f>
        <v>Le comportement du personnel et/ou la tenue vestimentaire permet une identification aisée à l'arrivée du client au restaurant.</v>
      </c>
      <c r="C81" s="389">
        <f>'SAISIE BAR BRASSERIE'!M92</f>
        <v>1</v>
      </c>
      <c r="D81" s="390" t="str">
        <f>'SAISIE BAR BRASSERIE'!N92</f>
        <v>OUI</v>
      </c>
      <c r="E81" s="395">
        <f>'SAISIE BAR BRASSERIE'!O92</f>
        <v>0</v>
      </c>
      <c r="F81" s="391" t="str">
        <f>'SAISIE BAR BRASSERIE'!B92</f>
        <v>NR</v>
      </c>
      <c r="G81" s="396"/>
      <c r="H81" s="394"/>
    </row>
    <row r="82" spans="1:8" s="237" customFormat="1" ht="15.75" x14ac:dyDescent="0.2">
      <c r="A82" s="289">
        <f>'SAISIE BAR BRASSERIE'!K93</f>
        <v>77</v>
      </c>
      <c r="B82" s="382" t="str">
        <f>'SAISIE BAR BRASSERIE'!L93</f>
        <v>La tenue corporelle et vestimentaire du personnel est propre et soignée.</v>
      </c>
      <c r="C82" s="389">
        <f>'SAISIE BAR BRASSERIE'!M93</f>
        <v>3</v>
      </c>
      <c r="D82" s="390" t="str">
        <f>'SAISIE BAR BRASSERIE'!N93</f>
        <v>OUI</v>
      </c>
      <c r="E82" s="395">
        <f>'SAISIE BAR BRASSERIE'!O93</f>
        <v>0</v>
      </c>
      <c r="F82" s="391" t="str">
        <f>'SAISIE BAR BRASSERIE'!B93</f>
        <v>NR</v>
      </c>
      <c r="G82" s="396"/>
      <c r="H82" s="394"/>
    </row>
    <row r="83" spans="1:8" s="237" customFormat="1" ht="31.5" x14ac:dyDescent="0.2">
      <c r="A83" s="289">
        <f>'SAISIE BAR BRASSERIE'!K94</f>
        <v>78</v>
      </c>
      <c r="B83" s="382" t="str">
        <f>'SAISIE BAR BRASSERIE'!L94</f>
        <v>Le client est spontanément salué par le personnel à son arrivée dans la salle de restaurant..</v>
      </c>
      <c r="C83" s="389">
        <f>'SAISIE BAR BRASSERIE'!M94</f>
        <v>3</v>
      </c>
      <c r="D83" s="390" t="str">
        <f>'SAISIE BAR BRASSERIE'!N94</f>
        <v>OUI</v>
      </c>
      <c r="E83" s="395">
        <f>'SAISIE BAR BRASSERIE'!O94</f>
        <v>0</v>
      </c>
      <c r="F83" s="391" t="str">
        <f>'SAISIE BAR BRASSERIE'!B94</f>
        <v>NR</v>
      </c>
      <c r="G83" s="396"/>
      <c r="H83" s="394"/>
    </row>
    <row r="84" spans="1:8" s="237" customFormat="1" ht="15.75" x14ac:dyDescent="0.2">
      <c r="A84" s="289">
        <f>'SAISIE BAR BRASSERIE'!K95</f>
        <v>79</v>
      </c>
      <c r="B84" s="382" t="str">
        <f>'SAISIE BAR BRASSERIE'!L95</f>
        <v>L'accueil est cordial à l'arrivée du client.</v>
      </c>
      <c r="C84" s="389">
        <f>'SAISIE BAR BRASSERIE'!M95</f>
        <v>9</v>
      </c>
      <c r="D84" s="390" t="str">
        <f>'SAISIE BAR BRASSERIE'!N95</f>
        <v>Très Satisfaisant</v>
      </c>
      <c r="E84" s="395">
        <f>'SAISIE BAR BRASSERIE'!O95</f>
        <v>0</v>
      </c>
      <c r="F84" s="391" t="str">
        <f>'SAISIE BAR BRASSERIE'!B95</f>
        <v>NR</v>
      </c>
      <c r="G84" s="396"/>
      <c r="H84" s="394"/>
    </row>
    <row r="85" spans="1:8" s="237" customFormat="1" ht="47.25" x14ac:dyDescent="0.2">
      <c r="A85" s="289">
        <f>'SAISIE BAR BRASSERIE'!K96</f>
        <v>80</v>
      </c>
      <c r="B85" s="393" t="str">
        <f>'SAISIE BAR BRASSERIE'!L96</f>
        <v>La prise en charge du client est efficace. Si le personnel est occupé, il fait un signe de reconnaissance. Il donne priorité à l'accueil des clients par rapport aux autres tâches.</v>
      </c>
      <c r="C85" s="389">
        <f>'SAISIE BAR BRASSERIE'!M96</f>
        <v>3</v>
      </c>
      <c r="D85" s="390" t="str">
        <f>'SAISIE BAR BRASSERIE'!N96</f>
        <v>OUI</v>
      </c>
      <c r="E85" s="395">
        <f>'SAISIE BAR BRASSERIE'!O96</f>
        <v>0</v>
      </c>
      <c r="F85" s="391" t="str">
        <f>'SAISIE BAR BRASSERIE'!B96</f>
        <v>NR</v>
      </c>
      <c r="G85" s="396"/>
      <c r="H85" s="394"/>
    </row>
    <row r="86" spans="1:8" s="237" customFormat="1" ht="15.75" x14ac:dyDescent="0.2">
      <c r="A86" s="289">
        <f>'SAISIE BAR BRASSERIE'!K97</f>
        <v>81</v>
      </c>
      <c r="B86" s="382" t="str">
        <f>'SAISIE BAR BRASSERIE'!L97</f>
        <v>Si une réservation a été effectuée, elle est vérifiée avec le client.</v>
      </c>
      <c r="C86" s="389">
        <f>'SAISIE BAR BRASSERIE'!M97</f>
        <v>3</v>
      </c>
      <c r="D86" s="390" t="str">
        <f>'SAISIE BAR BRASSERIE'!N97</f>
        <v>OUI</v>
      </c>
      <c r="E86" s="395">
        <f>'SAISIE BAR BRASSERIE'!O97</f>
        <v>0</v>
      </c>
      <c r="F86" s="391" t="str">
        <f>'SAISIE BAR BRASSERIE'!B97</f>
        <v>NR</v>
      </c>
      <c r="G86" s="396"/>
      <c r="H86" s="394"/>
    </row>
    <row r="87" spans="1:8" s="237" customFormat="1" ht="15.75" x14ac:dyDescent="0.2">
      <c r="A87" s="289">
        <f>'SAISIE BAR BRASSERIE'!K98</f>
        <v>82</v>
      </c>
      <c r="B87" s="382" t="str">
        <f>'SAISIE BAR BRASSERIE'!L98</f>
        <v>La prise en charge est adaptée aux clientèles spécifiques.</v>
      </c>
      <c r="C87" s="389">
        <f>'SAISIE BAR BRASSERIE'!M98</f>
        <v>3</v>
      </c>
      <c r="D87" s="390" t="str">
        <f>'SAISIE BAR BRASSERIE'!N98</f>
        <v>OUI</v>
      </c>
      <c r="E87" s="395">
        <f>'SAISIE BAR BRASSERIE'!O98</f>
        <v>0</v>
      </c>
      <c r="F87" s="391" t="str">
        <f>'SAISIE BAR BRASSERIE'!B98</f>
        <v>NR</v>
      </c>
      <c r="G87" s="396"/>
      <c r="H87" s="394"/>
    </row>
    <row r="88" spans="1:8" s="237" customFormat="1" ht="31.5" x14ac:dyDescent="0.2">
      <c r="A88" s="289">
        <f>'SAISIE BAR BRASSERIE'!K99</f>
        <v>83</v>
      </c>
      <c r="B88" s="382" t="str">
        <f>'SAISIE BAR BRASSERIE'!L99</f>
        <v>La remise des cartes est effectuée rapidement. La remise des cartes s'accompagne d'un mot présentant les plats du jour, les spécialités…</v>
      </c>
      <c r="C88" s="389">
        <f>'SAISIE BAR BRASSERIE'!M99</f>
        <v>3</v>
      </c>
      <c r="D88" s="390" t="str">
        <f>'SAISIE BAR BRASSERIE'!N99</f>
        <v>OUI</v>
      </c>
      <c r="E88" s="395">
        <f>'SAISIE BAR BRASSERIE'!O99</f>
        <v>0</v>
      </c>
      <c r="F88" s="391" t="str">
        <f>'SAISIE BAR BRASSERIE'!B99</f>
        <v>NR</v>
      </c>
      <c r="G88" s="396"/>
      <c r="H88" s="394"/>
    </row>
    <row r="89" spans="1:8" s="237" customFormat="1" ht="15.75" x14ac:dyDescent="0.2">
      <c r="A89" s="289">
        <f>'SAISIE BAR BRASSERIE'!K120</f>
        <v>101</v>
      </c>
      <c r="B89" s="382" t="str">
        <f>'SAISIE BAR BRASSERIE'!L120</f>
        <v>La prise de commande est rapide et complète.</v>
      </c>
      <c r="C89" s="389">
        <f>'SAISIE BAR BRASSERIE'!M120</f>
        <v>3</v>
      </c>
      <c r="D89" s="390" t="str">
        <f>'SAISIE BAR BRASSERIE'!N120</f>
        <v>OUI</v>
      </c>
      <c r="E89" s="395">
        <f>'SAISIE BAR BRASSERIE'!O120</f>
        <v>0</v>
      </c>
      <c r="F89" s="391" t="str">
        <f>'SAISIE BAR BRASSERIE'!B120</f>
        <v>NR</v>
      </c>
      <c r="G89" s="396"/>
      <c r="H89" s="394"/>
    </row>
    <row r="90" spans="1:8" s="237" customFormat="1" ht="15.75" x14ac:dyDescent="0.2">
      <c r="A90" s="289">
        <f>'SAISIE BAR BRASSERIE'!K121</f>
        <v>102</v>
      </c>
      <c r="B90" s="382" t="str">
        <f>'SAISIE BAR BRASSERIE'!L121</f>
        <v>Le serveur prend la commande à la table du client.</v>
      </c>
      <c r="C90" s="389">
        <f>'SAISIE BAR BRASSERIE'!M121</f>
        <v>3</v>
      </c>
      <c r="D90" s="390" t="str">
        <f>'SAISIE BAR BRASSERIE'!N121</f>
        <v>OUI</v>
      </c>
      <c r="E90" s="395">
        <f>'SAISIE BAR BRASSERIE'!O121</f>
        <v>0</v>
      </c>
      <c r="F90" s="391" t="str">
        <f>'SAISIE BAR BRASSERIE'!B121</f>
        <v>NR</v>
      </c>
      <c r="G90" s="396"/>
      <c r="H90" s="394"/>
    </row>
    <row r="91" spans="1:8" s="237" customFormat="1" ht="31.5" x14ac:dyDescent="0.2">
      <c r="A91" s="289">
        <f>'SAISIE BAR BRASSERIE'!K122</f>
        <v>103</v>
      </c>
      <c r="B91" s="382" t="str">
        <f>'SAISIE BAR BRASSERIE'!L122</f>
        <v xml:space="preserve">Le serveur doit être en mesure de conseiller le client (choix d'une boisson, d'un plat, etc.). </v>
      </c>
      <c r="C91" s="389">
        <f>'SAISIE BAR BRASSERIE'!M122</f>
        <v>3</v>
      </c>
      <c r="D91" s="390" t="str">
        <f>'SAISIE BAR BRASSERIE'!N122</f>
        <v>OUI</v>
      </c>
      <c r="E91" s="395">
        <f>'SAISIE BAR BRASSERIE'!O122</f>
        <v>0</v>
      </c>
      <c r="F91" s="391" t="str">
        <f>'SAISIE BAR BRASSERIE'!B122</f>
        <v>NR</v>
      </c>
      <c r="G91" s="396"/>
      <c r="H91" s="394"/>
    </row>
    <row r="92" spans="1:8" s="237" customFormat="1" ht="15.75" x14ac:dyDescent="0.2">
      <c r="A92" s="289">
        <f>'SAISIE BAR BRASSERIE'!K123</f>
        <v>104</v>
      </c>
      <c r="B92" s="382" t="str">
        <f>'SAISIE BAR BRASSERIE'!L123</f>
        <v>Les demandes spécifiques du client sont prises en compte.</v>
      </c>
      <c r="C92" s="389">
        <f>'SAISIE BAR BRASSERIE'!M123</f>
        <v>3</v>
      </c>
      <c r="D92" s="390" t="str">
        <f>'SAISIE BAR BRASSERIE'!N123</f>
        <v>OUI</v>
      </c>
      <c r="E92" s="395">
        <f>'SAISIE BAR BRASSERIE'!O123</f>
        <v>0</v>
      </c>
      <c r="F92" s="391" t="str">
        <f>'SAISIE BAR BRASSERIE'!B123</f>
        <v>NR</v>
      </c>
      <c r="G92" s="396"/>
      <c r="H92" s="394"/>
    </row>
    <row r="93" spans="1:8" s="237" customFormat="1" ht="15.75" x14ac:dyDescent="0.2">
      <c r="A93" s="289">
        <f>'SAISIE BAR BRASSERIE'!K124</f>
        <v>105</v>
      </c>
      <c r="B93" s="382" t="str">
        <f>'SAISIE BAR BRASSERIE'!L124</f>
        <v>Le serveur remercie le client à la fin de la prise de commande.</v>
      </c>
      <c r="C93" s="389">
        <f>'SAISIE BAR BRASSERIE'!M124</f>
        <v>3</v>
      </c>
      <c r="D93" s="390" t="str">
        <f>'SAISIE BAR BRASSERIE'!N124</f>
        <v>OUI</v>
      </c>
      <c r="E93" s="395">
        <f>'SAISIE BAR BRASSERIE'!O124</f>
        <v>0</v>
      </c>
      <c r="F93" s="391" t="str">
        <f>'SAISIE BAR BRASSERIE'!B124</f>
        <v>NR</v>
      </c>
      <c r="G93" s="396"/>
      <c r="H93" s="394"/>
    </row>
    <row r="94" spans="1:8" s="237" customFormat="1" ht="15.75" x14ac:dyDescent="0.2">
      <c r="A94" s="289">
        <f>'SAISIE BAR BRASSERIE'!K125</f>
        <v>106</v>
      </c>
      <c r="B94" s="382" t="str">
        <f>'SAISIE BAR BRASSERIE'!L125</f>
        <v>Le serveur est à même d'informer sur les produits de terroir</v>
      </c>
      <c r="C94" s="389">
        <f>'SAISIE BAR BRASSERIE'!M125</f>
        <v>3</v>
      </c>
      <c r="D94" s="390" t="str">
        <f>'SAISIE BAR BRASSERIE'!N125</f>
        <v>OUI</v>
      </c>
      <c r="E94" s="395" t="str">
        <f>'SAISIE BAR BRASSERIE'!O125</f>
        <v/>
      </c>
      <c r="F94" s="391" t="str">
        <f>'SAISIE BAR BRASSERIE'!B127</f>
        <v>NR</v>
      </c>
      <c r="G94" s="396"/>
      <c r="H94" s="394"/>
    </row>
    <row r="95" spans="1:8" s="237" customFormat="1" ht="15.75" x14ac:dyDescent="0.2">
      <c r="A95" s="289">
        <f>'SAISIE BAR BRASSERIE'!K127</f>
        <v>107</v>
      </c>
      <c r="B95" s="382" t="str">
        <f>'SAISIE BAR BRASSERIE'!L127</f>
        <v>Le service est rapide et l'attente entre les plats est gérée.</v>
      </c>
      <c r="C95" s="389">
        <f>'SAISIE BAR BRASSERIE'!M127</f>
        <v>3</v>
      </c>
      <c r="D95" s="390" t="str">
        <f>'SAISIE BAR BRASSERIE'!N127</f>
        <v>OUI</v>
      </c>
      <c r="E95" s="395">
        <f>'SAISIE BAR BRASSERIE'!O127</f>
        <v>0</v>
      </c>
      <c r="F95" s="391" t="str">
        <f>'SAISIE BAR BRASSERIE'!B128</f>
        <v>NR</v>
      </c>
      <c r="G95" s="446"/>
      <c r="H95" s="447"/>
    </row>
    <row r="96" spans="1:8" s="237" customFormat="1" ht="15.75" x14ac:dyDescent="0.2">
      <c r="A96" s="289">
        <f>'SAISIE BAR BRASSERIE'!K128</f>
        <v>108</v>
      </c>
      <c r="B96" s="382" t="str">
        <f>'SAISIE BAR BRASSERIE'!L128</f>
        <v>Le service des boissons est effectué avec un plateau.</v>
      </c>
      <c r="C96" s="389">
        <f>'SAISIE BAR BRASSERIE'!M128</f>
        <v>3</v>
      </c>
      <c r="D96" s="390" t="str">
        <f>'SAISIE BAR BRASSERIE'!N128</f>
        <v>OUI</v>
      </c>
      <c r="E96" s="395">
        <f>'SAISIE BAR BRASSERIE'!O128</f>
        <v>0</v>
      </c>
      <c r="F96" s="391" t="str">
        <f>'SAISIE BAR BRASSERIE'!B128</f>
        <v>NR</v>
      </c>
      <c r="G96" s="396"/>
      <c r="H96" s="394"/>
    </row>
    <row r="97" spans="1:8" s="237" customFormat="1" ht="15.75" x14ac:dyDescent="0.2">
      <c r="A97" s="289">
        <f>'SAISIE BAR BRASSERIE'!K129</f>
        <v>109</v>
      </c>
      <c r="B97" s="382" t="str">
        <f>'SAISIE BAR BRASSERIE'!L129</f>
        <v>Le serveur ouvre les bouteilles devant le client.</v>
      </c>
      <c r="C97" s="389">
        <f>'SAISIE BAR BRASSERIE'!M129</f>
        <v>3</v>
      </c>
      <c r="D97" s="390" t="str">
        <f>'SAISIE BAR BRASSERIE'!N129</f>
        <v>OUI</v>
      </c>
      <c r="E97" s="395">
        <f>'SAISIE BAR BRASSERIE'!O129</f>
        <v>0</v>
      </c>
      <c r="F97" s="391" t="str">
        <f>'SAISIE BAR BRASSERIE'!B129</f>
        <v>NR</v>
      </c>
      <c r="G97" s="396"/>
      <c r="H97" s="394"/>
    </row>
    <row r="98" spans="1:8" s="237" customFormat="1" ht="15.75" x14ac:dyDescent="0.2">
      <c r="A98" s="289">
        <f>'SAISIE BAR BRASSERIE'!K130</f>
        <v>110</v>
      </c>
      <c r="B98" s="382" t="str">
        <f>'SAISIE BAR BRASSERIE'!L130</f>
        <v>Le serveur s'assure de la satisfaction du client au moins une fois.</v>
      </c>
      <c r="C98" s="389">
        <f>'SAISIE BAR BRASSERIE'!M130</f>
        <v>3</v>
      </c>
      <c r="D98" s="390" t="str">
        <f>'SAISIE BAR BRASSERIE'!N130</f>
        <v>OUI</v>
      </c>
      <c r="E98" s="395">
        <f>'SAISIE BAR BRASSERIE'!O130</f>
        <v>0</v>
      </c>
      <c r="F98" s="391" t="str">
        <f>'SAISIE BAR BRASSERIE'!B130</f>
        <v>NR</v>
      </c>
      <c r="G98" s="396"/>
      <c r="H98" s="394"/>
    </row>
    <row r="99" spans="1:8" s="237" customFormat="1" ht="15.75" x14ac:dyDescent="0.2">
      <c r="A99" s="289">
        <f>'SAISIE BAR BRASSERIE'!K131</f>
        <v>111</v>
      </c>
      <c r="B99" s="382" t="str">
        <f>'SAISIE BAR BRASSERIE'!L131</f>
        <v xml:space="preserve">Le serveur est attentif au bon déroulement du repas. </v>
      </c>
      <c r="C99" s="389">
        <f>'SAISIE BAR BRASSERIE'!M131</f>
        <v>9</v>
      </c>
      <c r="D99" s="390" t="str">
        <f>'SAISIE BAR BRASSERIE'!N131</f>
        <v>OUI</v>
      </c>
      <c r="E99" s="395">
        <f>'SAISIE BAR BRASSERIE'!O131</f>
        <v>0</v>
      </c>
      <c r="F99" s="391" t="str">
        <f>'SAISIE BAR BRASSERIE'!B131</f>
        <v>NR</v>
      </c>
      <c r="G99" s="396"/>
      <c r="H99" s="394"/>
    </row>
    <row r="100" spans="1:8" s="237" customFormat="1" ht="15.75" x14ac:dyDescent="0.2">
      <c r="A100" s="289">
        <f>'SAISIE BAR BRASSERIE'!K132</f>
        <v>112</v>
      </c>
      <c r="B100" s="382" t="str">
        <f>'SAISIE BAR BRASSERIE'!L132</f>
        <v>Le serveur souhaite un "bon appétit" ou une "bonne dégustation" au client.</v>
      </c>
      <c r="C100" s="389">
        <f>'SAISIE BAR BRASSERIE'!M132</f>
        <v>3</v>
      </c>
      <c r="D100" s="390" t="str">
        <f>'SAISIE BAR BRASSERIE'!N132</f>
        <v>OUI</v>
      </c>
      <c r="E100" s="395">
        <f>'SAISIE BAR BRASSERIE'!O132</f>
        <v>0</v>
      </c>
      <c r="F100" s="391" t="str">
        <f>'SAISIE BAR BRASSERIE'!B132</f>
        <v>NR</v>
      </c>
      <c r="G100" s="396"/>
      <c r="H100" s="394"/>
    </row>
    <row r="101" spans="1:8" s="237" customFormat="1" ht="15.75" x14ac:dyDescent="0.2">
      <c r="A101" s="289">
        <f>'SAISIE BAR BRASSERIE'!K133</f>
        <v>113</v>
      </c>
      <c r="B101" s="382" t="str">
        <f>'SAISIE BAR BRASSERIE'!L133</f>
        <v>Le service des différents convives d'une même table est quasi simultané.</v>
      </c>
      <c r="C101" s="389">
        <f>'SAISIE BAR BRASSERIE'!M133</f>
        <v>1</v>
      </c>
      <c r="D101" s="390" t="str">
        <f>'SAISIE BAR BRASSERIE'!N133</f>
        <v>OUI</v>
      </c>
      <c r="E101" s="395">
        <f>'SAISIE BAR BRASSERIE'!O133</f>
        <v>0</v>
      </c>
      <c r="F101" s="391" t="str">
        <f>'SAISIE BAR BRASSERIE'!B133</f>
        <v>NR</v>
      </c>
      <c r="G101" s="396"/>
      <c r="H101" s="394"/>
    </row>
    <row r="102" spans="1:8" s="237" customFormat="1" ht="15.75" x14ac:dyDescent="0.2">
      <c r="A102" s="289">
        <f>'SAISIE BAR BRASSERIE'!K134</f>
        <v>114</v>
      </c>
      <c r="B102" s="382" t="str">
        <f>'SAISIE BAR BRASSERIE'!L134</f>
        <v>Le débarrassage des tables est rapide.</v>
      </c>
      <c r="C102" s="389">
        <f>'SAISIE BAR BRASSERIE'!M134</f>
        <v>1</v>
      </c>
      <c r="D102" s="390" t="str">
        <f>'SAISIE BAR BRASSERIE'!N134</f>
        <v>OUI</v>
      </c>
      <c r="E102" s="395">
        <f>'SAISIE BAR BRASSERIE'!O134</f>
        <v>0</v>
      </c>
      <c r="F102" s="391" t="str">
        <f>'SAISIE BAR BRASSERIE'!B134</f>
        <v>NR</v>
      </c>
      <c r="G102" s="396"/>
      <c r="H102" s="394"/>
    </row>
    <row r="103" spans="1:8" s="237" customFormat="1" ht="15.75" x14ac:dyDescent="0.2">
      <c r="A103" s="289">
        <f>'SAISIE BAR BRASSERIE'!K135</f>
        <v>115</v>
      </c>
      <c r="B103" s="382" t="str">
        <f>'SAISIE BAR BRASSERIE'!L135</f>
        <v>Le personnel de cuisine comprend au moins une personne qualifiée.</v>
      </c>
      <c r="C103" s="389">
        <f>'SAISIE BAR BRASSERIE'!M135</f>
        <v>1</v>
      </c>
      <c r="D103" s="390" t="str">
        <f>'SAISIE BAR BRASSERIE'!N135</f>
        <v>OUI</v>
      </c>
      <c r="E103" s="395">
        <f>'SAISIE BAR BRASSERIE'!O135</f>
        <v>0</v>
      </c>
      <c r="F103" s="391" t="str">
        <f>'SAISIE BAR BRASSERIE'!B135</f>
        <v>NR</v>
      </c>
      <c r="G103" s="396"/>
      <c r="H103" s="394"/>
    </row>
    <row r="104" spans="1:8" s="237" customFormat="1" ht="15.75" x14ac:dyDescent="0.2">
      <c r="A104" s="289">
        <f>'SAISIE BAR BRASSERIE'!K136</f>
        <v>116</v>
      </c>
      <c r="B104" s="382" t="str">
        <f>'SAISIE BAR BRASSERIE'!L136</f>
        <v>Le personnel de salle est constitué d'au moins une personne qualifiée.</v>
      </c>
      <c r="C104" s="389">
        <f>'SAISIE BAR BRASSERIE'!M136</f>
        <v>1</v>
      </c>
      <c r="D104" s="390" t="str">
        <f>'SAISIE BAR BRASSERIE'!N136</f>
        <v>OUI</v>
      </c>
      <c r="E104" s="395">
        <f>'SAISIE BAR BRASSERIE'!O136</f>
        <v>0</v>
      </c>
      <c r="F104" s="391" t="str">
        <f>'SAISIE BAR BRASSERIE'!B136</f>
        <v>NR</v>
      </c>
      <c r="G104" s="396"/>
      <c r="H104" s="394"/>
    </row>
    <row r="105" spans="1:8" s="237" customFormat="1" ht="15.75" x14ac:dyDescent="0.2">
      <c r="A105" s="289">
        <f>'SAISIE BAR BRASSERIE'!K137</f>
        <v>117</v>
      </c>
      <c r="B105" s="382" t="str">
        <f>'SAISIE BAR BRASSERIE'!L137</f>
        <v>Le client est remercié et salué au moment de son départ.</v>
      </c>
      <c r="C105" s="389">
        <f>'SAISIE BAR BRASSERIE'!M137</f>
        <v>9</v>
      </c>
      <c r="D105" s="390" t="str">
        <f>'SAISIE BAR BRASSERIE'!N137</f>
        <v>OUI</v>
      </c>
      <c r="E105" s="395">
        <f>'SAISIE BAR BRASSERIE'!O137</f>
        <v>0</v>
      </c>
      <c r="F105" s="391" t="str">
        <f>'SAISIE BAR BRASSERIE'!B137</f>
        <v>NR</v>
      </c>
      <c r="G105" s="396"/>
      <c r="H105" s="394"/>
    </row>
    <row r="106" spans="1:8" s="237" customFormat="1" ht="15.75" x14ac:dyDescent="0.2">
      <c r="A106" s="289">
        <f>'SAISIE BAR BRASSERIE'!K139</f>
        <v>118</v>
      </c>
      <c r="B106" s="393" t="str">
        <f>'SAISIE BAR BRASSERIE'!L139</f>
        <v>Une fois demandée, la note est apportée en moins de 5 minutes.</v>
      </c>
      <c r="C106" s="389">
        <f>'SAISIE BAR BRASSERIE'!M139</f>
        <v>3</v>
      </c>
      <c r="D106" s="390" t="str">
        <f>'SAISIE BAR BRASSERIE'!N139</f>
        <v>OUI</v>
      </c>
      <c r="E106" s="395">
        <f>'SAISIE BAR BRASSERIE'!O139</f>
        <v>0</v>
      </c>
      <c r="F106" s="391" t="str">
        <f>'SAISIE BAR BRASSERIE'!B139</f>
        <v>NR</v>
      </c>
      <c r="G106" s="396"/>
      <c r="H106" s="394"/>
    </row>
    <row r="107" spans="1:8" s="237" customFormat="1" ht="15.75" x14ac:dyDescent="0.2">
      <c r="A107" s="289">
        <f>'SAISIE BAR BRASSERIE'!K140</f>
        <v>119</v>
      </c>
      <c r="B107" s="382" t="str">
        <f>'SAISIE BAR BRASSERIE'!L140</f>
        <v>La facture est conforme aux prestations consommées, présentée et complète</v>
      </c>
      <c r="C107" s="389">
        <f>'SAISIE BAR BRASSERIE'!M140</f>
        <v>3</v>
      </c>
      <c r="D107" s="390" t="str">
        <f>'SAISIE BAR BRASSERIE'!N140</f>
        <v>OUI</v>
      </c>
      <c r="E107" s="395">
        <f>'SAISIE BAR BRASSERIE'!O140</f>
        <v>0</v>
      </c>
      <c r="F107" s="391" t="str">
        <f>'SAISIE BAR BRASSERIE'!B140</f>
        <v>NR</v>
      </c>
      <c r="G107" s="396"/>
      <c r="H107" s="394"/>
    </row>
    <row r="108" spans="1:8" s="237" customFormat="1" ht="15.75" x14ac:dyDescent="0.2">
      <c r="A108" s="289">
        <f>'SAISIE BAR BRASSERIE'!K142</f>
        <v>121</v>
      </c>
      <c r="B108" s="382" t="str">
        <f>'SAISIE BAR BRASSERIE'!L142</f>
        <v>Le client est remercié et salué de façon individuelle au moment de son départ.</v>
      </c>
      <c r="C108" s="389">
        <f>'SAISIE BAR BRASSERIE'!M142</f>
        <v>9</v>
      </c>
      <c r="D108" s="390" t="str">
        <f>'SAISIE BAR BRASSERIE'!N142</f>
        <v>OUI</v>
      </c>
      <c r="E108" s="395">
        <f>'SAISIE BAR BRASSERIE'!O142</f>
        <v>0</v>
      </c>
      <c r="F108" s="391" t="str">
        <f>'SAISIE BAR BRASSERIE'!B142</f>
        <v>NR</v>
      </c>
      <c r="G108" s="396"/>
      <c r="H108" s="394"/>
    </row>
    <row r="109" spans="1:8" s="237" customFormat="1" ht="31.5" x14ac:dyDescent="0.2">
      <c r="A109" s="289">
        <f>'SAISIE BAR BRASSERIE'!K143</f>
        <v>122</v>
      </c>
      <c r="B109" s="382" t="str">
        <f>'SAISIE BAR BRASSERIE'!L143</f>
        <v>L'accueil, la prise de commande, le service et le règlement de la note peuvent être assurés en au moins une langue étrangère.</v>
      </c>
      <c r="C109" s="389">
        <f>'SAISIE BAR BRASSERIE'!M143</f>
        <v>3</v>
      </c>
      <c r="D109" s="390" t="str">
        <f>'SAISIE BAR BRASSERIE'!N143</f>
        <v>OUI</v>
      </c>
      <c r="E109" s="395">
        <f>'SAISIE BAR BRASSERIE'!O143</f>
        <v>0</v>
      </c>
      <c r="F109" s="391" t="str">
        <f>'SAISIE BAR BRASSERIE'!B143</f>
        <v>NR</v>
      </c>
      <c r="G109" s="396"/>
      <c r="H109" s="394"/>
    </row>
    <row r="110" spans="1:8" s="237" customFormat="1" ht="31.5" x14ac:dyDescent="0.2">
      <c r="A110" s="289">
        <f>'SAISIE BAR BRASSERIE'!K144</f>
        <v>123</v>
      </c>
      <c r="B110" s="382" t="str">
        <f>'SAISIE BAR BRASSERIE'!L144</f>
        <v>L'accueil, la prise de commande, le service et le règlement de la note peuvent être assurés en une deuxième langue étrangère.</v>
      </c>
      <c r="C110" s="389">
        <f>'SAISIE BAR BRASSERIE'!M144</f>
        <v>3</v>
      </c>
      <c r="D110" s="390" t="str">
        <f>'SAISIE BAR BRASSERIE'!N144</f>
        <v>OUI</v>
      </c>
      <c r="E110" s="395">
        <f>'SAISIE BAR BRASSERIE'!O144</f>
        <v>0</v>
      </c>
      <c r="F110" s="270" t="str">
        <f>'SAISIE BAR BRASSERIE'!B144</f>
        <v>NR</v>
      </c>
      <c r="G110" s="396"/>
      <c r="H110" s="394"/>
    </row>
    <row r="111" spans="1:8" s="381" customFormat="1" ht="29.25" customHeight="1" x14ac:dyDescent="0.3">
      <c r="A111" s="289">
        <f>'SAISIE BAR BRASSERIE'!K269</f>
        <v>222</v>
      </c>
      <c r="B111" s="382" t="str">
        <f>'SAISIE BAR BRASSERIE'!L269</f>
        <v>L'établissement a sensibilisé son personnel à l'accueil des personnes en situation de handicap.</v>
      </c>
      <c r="C111" s="289">
        <f>'SAISIE BAR BRASSERIE'!M269</f>
        <v>1</v>
      </c>
      <c r="D111" s="390" t="str">
        <f>'SAISIE BAR BRASSERIE'!N269</f>
        <v>OUI</v>
      </c>
      <c r="E111" s="395">
        <f>'SAISIE BAR BRASSERIE'!O269</f>
        <v>0</v>
      </c>
      <c r="F111" s="270" t="str">
        <f>'SAISIE BAR BRASSERIE'!$B$269</f>
        <v>R</v>
      </c>
      <c r="G111" s="396"/>
      <c r="H111" s="394"/>
    </row>
    <row r="112" spans="1:8" s="381" customFormat="1" ht="29.25" customHeight="1" x14ac:dyDescent="0.3">
      <c r="A112" s="380"/>
      <c r="B112" s="422" t="str">
        <f>'RESULTAT GLOBAL'!C36</f>
        <v>CONFORT ET PROPRETE</v>
      </c>
      <c r="C112" s="423"/>
      <c r="D112" s="423"/>
      <c r="E112" s="424"/>
      <c r="F112" s="420"/>
      <c r="G112" s="421"/>
      <c r="H112" s="421"/>
    </row>
    <row r="113" spans="1:8" s="237" customFormat="1" ht="37.5" x14ac:dyDescent="0.2">
      <c r="A113" s="380"/>
      <c r="B113" s="422" t="str">
        <f>'RESULTAT GLOBAL'!C37</f>
        <v>▪ Propreté</v>
      </c>
      <c r="C113" s="423" t="s">
        <v>28</v>
      </c>
      <c r="D113" s="423" t="s">
        <v>29</v>
      </c>
      <c r="E113" s="424" t="s">
        <v>30</v>
      </c>
      <c r="F113" s="420" t="s">
        <v>477</v>
      </c>
      <c r="G113" s="421" t="s">
        <v>478</v>
      </c>
      <c r="H113" s="421" t="s">
        <v>479</v>
      </c>
    </row>
    <row r="114" spans="1:8" s="237" customFormat="1" ht="15.75" x14ac:dyDescent="0.2">
      <c r="A114" s="289">
        <f>'SAISIE BAR BRASSERIE'!K64</f>
        <v>52</v>
      </c>
      <c r="B114" s="382" t="str">
        <f>'SAISIE BAR BRASSERIE'!L64</f>
        <v xml:space="preserve">Les abords privatifs de l'établissement sont propres. </v>
      </c>
      <c r="C114" s="389">
        <f>'SAISIE BAR BRASSERIE'!M64</f>
        <v>3</v>
      </c>
      <c r="D114" s="390" t="str">
        <f>'SAISIE BAR BRASSERIE'!N64</f>
        <v>Très Satisfaisant</v>
      </c>
      <c r="E114" s="395">
        <f>'SAISIE BAR BRASSERIE'!O64</f>
        <v>0</v>
      </c>
      <c r="F114" s="391" t="str">
        <f>'SAISIE BAR BRASSERIE'!$B$64</f>
        <v>NR</v>
      </c>
      <c r="G114" s="396"/>
      <c r="H114" s="394"/>
    </row>
    <row r="115" spans="1:8" s="237" customFormat="1" ht="15.75" x14ac:dyDescent="0.2">
      <c r="A115" s="289">
        <f>'SAISIE BAR BRASSERIE'!K67</f>
        <v>55</v>
      </c>
      <c r="B115" s="382" t="str">
        <f>'SAISIE BAR BRASSERIE'!L67</f>
        <v>Les enseignes sont propres.</v>
      </c>
      <c r="C115" s="389">
        <f>'SAISIE BAR BRASSERIE'!M67</f>
        <v>3</v>
      </c>
      <c r="D115" s="390" t="str">
        <f>'SAISIE BAR BRASSERIE'!N67</f>
        <v>Très Satisfaisant</v>
      </c>
      <c r="E115" s="395">
        <f>'SAISIE BAR BRASSERIE'!O67</f>
        <v>0</v>
      </c>
      <c r="F115" s="391" t="str">
        <f>'SAISIE BAR BRASSERIE'!$B$67</f>
        <v>NR</v>
      </c>
      <c r="G115" s="396"/>
      <c r="H115" s="394"/>
    </row>
    <row r="116" spans="1:8" s="237" customFormat="1" ht="15.75" x14ac:dyDescent="0.2">
      <c r="A116" s="289">
        <f>'SAISIE BAR BRASSERIE'!K73</f>
        <v>60</v>
      </c>
      <c r="B116" s="382" t="str">
        <f>'SAISIE BAR BRASSERIE'!L73</f>
        <v xml:space="preserve">Les extérieurs privatifs de l'établissement sont propres. </v>
      </c>
      <c r="C116" s="389">
        <f>'SAISIE BAR BRASSERIE'!M73</f>
        <v>3</v>
      </c>
      <c r="D116" s="390" t="str">
        <f>'SAISIE BAR BRASSERIE'!N73</f>
        <v>Très Satisfaisant</v>
      </c>
      <c r="E116" s="395">
        <f>'SAISIE BAR BRASSERIE'!O73</f>
        <v>0</v>
      </c>
      <c r="F116" s="391" t="str">
        <f>'SAISIE BAR BRASSERIE'!$B$73</f>
        <v>NR</v>
      </c>
      <c r="G116" s="396"/>
      <c r="H116" s="394"/>
    </row>
    <row r="117" spans="1:8" s="237" customFormat="1" ht="31.5" x14ac:dyDescent="0.2">
      <c r="A117" s="289">
        <f>'SAISIE BAR BRASSERIE'!K76</f>
        <v>63</v>
      </c>
      <c r="B117" s="382" t="str">
        <f>'SAISIE BAR BRASSERIE'!L76</f>
        <v>Les extérieurs privatifs et l'entrée sont dotés de poubelles et de cendriers, vidés régulièrement.</v>
      </c>
      <c r="C117" s="389">
        <f>'SAISIE BAR BRASSERIE'!M76</f>
        <v>1</v>
      </c>
      <c r="D117" s="390" t="str">
        <f>'SAISIE BAR BRASSERIE'!N76</f>
        <v>OUI</v>
      </c>
      <c r="E117" s="395">
        <f>'SAISIE BAR BRASSERIE'!O76</f>
        <v>0</v>
      </c>
      <c r="F117" s="391" t="str">
        <f>'SAISIE BAR BRASSERIE'!B76</f>
        <v>NR</v>
      </c>
      <c r="G117" s="396"/>
      <c r="H117" s="394"/>
    </row>
    <row r="118" spans="1:8" s="237" customFormat="1" ht="15.75" x14ac:dyDescent="0.2">
      <c r="A118" s="289">
        <f>'SAISIE BAR BRASSERIE'!K77</f>
        <v>64</v>
      </c>
      <c r="B118" s="382" t="str">
        <f>'SAISIE BAR BRASSERIE'!L77</f>
        <v>Si existante, les revêtements de la terrasse sont propres.</v>
      </c>
      <c r="C118" s="389">
        <f>'SAISIE BAR BRASSERIE'!M77</f>
        <v>3</v>
      </c>
      <c r="D118" s="390" t="str">
        <f>'SAISIE BAR BRASSERIE'!N77</f>
        <v>Très Satisfaisant</v>
      </c>
      <c r="E118" s="395">
        <f>'SAISIE BAR BRASSERIE'!O77</f>
        <v>0</v>
      </c>
      <c r="F118" s="391" t="str">
        <f>'SAISIE BAR BRASSERIE'!B77</f>
        <v>NR</v>
      </c>
      <c r="G118" s="396"/>
      <c r="H118" s="394"/>
    </row>
    <row r="119" spans="1:8" s="237" customFormat="1" ht="15.75" x14ac:dyDescent="0.2">
      <c r="A119" s="289">
        <f>'SAISIE BAR BRASSERIE'!K79</f>
        <v>66</v>
      </c>
      <c r="B119" s="382" t="str">
        <f>'SAISIE BAR BRASSERIE'!L79</f>
        <v>Si existante, le mobilier de la terrasse est propre.</v>
      </c>
      <c r="C119" s="389">
        <f>'SAISIE BAR BRASSERIE'!M79</f>
        <v>3</v>
      </c>
      <c r="D119" s="390" t="str">
        <f>'SAISIE BAR BRASSERIE'!N79</f>
        <v>Très Satisfaisant</v>
      </c>
      <c r="E119" s="395">
        <f>'SAISIE BAR BRASSERIE'!O79</f>
        <v>0</v>
      </c>
      <c r="F119" s="391" t="str">
        <f>'SAISIE BAR BRASSERIE'!$B$79</f>
        <v>NR</v>
      </c>
      <c r="G119" s="396"/>
      <c r="H119" s="394"/>
    </row>
    <row r="120" spans="1:8" s="237" customFormat="1" ht="15.75" x14ac:dyDescent="0.2">
      <c r="A120" s="289">
        <f>'SAISIE BAR BRASSERIE'!K86</f>
        <v>72</v>
      </c>
      <c r="B120" s="382" t="str">
        <f>'SAISIE BAR BRASSERIE'!L86</f>
        <v>Le support extérieur est propre.</v>
      </c>
      <c r="C120" s="389">
        <f>'SAISIE BAR BRASSERIE'!M86</f>
        <v>3</v>
      </c>
      <c r="D120" s="390" t="str">
        <f>'SAISIE BAR BRASSERIE'!N86</f>
        <v>Très Satisfaisant</v>
      </c>
      <c r="E120" s="395">
        <f>'SAISIE BAR BRASSERIE'!O86</f>
        <v>0</v>
      </c>
      <c r="F120" s="391" t="str">
        <f>'SAISIE BAR BRASSERIE'!$B$86</f>
        <v>NR</v>
      </c>
      <c r="G120" s="396"/>
      <c r="H120" s="394"/>
    </row>
    <row r="121" spans="1:8" s="237" customFormat="1" ht="15.75" x14ac:dyDescent="0.2">
      <c r="A121" s="289">
        <f>'SAISIE BAR BRASSERIE'!K153</f>
        <v>130</v>
      </c>
      <c r="B121" s="382" t="str">
        <f>'SAISIE BAR BRASSERIE'!L153</f>
        <v>Les revêtements et les équipements de la salle sont propres.</v>
      </c>
      <c r="C121" s="389">
        <f>'SAISIE BAR BRASSERIE'!M153</f>
        <v>3</v>
      </c>
      <c r="D121" s="390" t="str">
        <f>'SAISIE BAR BRASSERIE'!N153</f>
        <v>Très Satisfaisant</v>
      </c>
      <c r="E121" s="395">
        <f>'SAISIE BAR BRASSERIE'!O153</f>
        <v>0</v>
      </c>
      <c r="F121" s="391" t="str">
        <f>'SAISIE BAR BRASSERIE'!$B$153</f>
        <v>NR</v>
      </c>
      <c r="G121" s="396"/>
      <c r="H121" s="394"/>
    </row>
    <row r="122" spans="1:8" s="237" customFormat="1" ht="15.75" x14ac:dyDescent="0.2">
      <c r="A122" s="289">
        <f>'SAISIE BAR BRASSERIE'!K155</f>
        <v>132</v>
      </c>
      <c r="B122" s="382" t="str">
        <f>'SAISIE BAR BRASSERIE'!L155</f>
        <v>Le mobilier de la salle est propre.</v>
      </c>
      <c r="C122" s="389">
        <f>'SAISIE BAR BRASSERIE'!M155</f>
        <v>3</v>
      </c>
      <c r="D122" s="390" t="str">
        <f>'SAISIE BAR BRASSERIE'!N155</f>
        <v>Très Satisfaisant</v>
      </c>
      <c r="E122" s="395">
        <f>'SAISIE BAR BRASSERIE'!O155</f>
        <v>0</v>
      </c>
      <c r="F122" s="391" t="str">
        <f>'SAISIE BAR BRASSERIE'!$B$155</f>
        <v>NR</v>
      </c>
      <c r="G122" s="396"/>
      <c r="H122" s="394"/>
    </row>
    <row r="123" spans="1:8" s="237" customFormat="1" ht="15.75" x14ac:dyDescent="0.2">
      <c r="A123" s="289">
        <f>'SAISIE BAR BRASSERIE'!K157</f>
        <v>134</v>
      </c>
      <c r="B123" s="382" t="str">
        <f>'SAISIE BAR BRASSERIE'!L157</f>
        <v xml:space="preserve">Le comptoir et l'arrière du bar sont propres et ordonnés. </v>
      </c>
      <c r="C123" s="389">
        <f>'SAISIE BAR BRASSERIE'!M157</f>
        <v>3</v>
      </c>
      <c r="D123" s="390" t="str">
        <f>'SAISIE BAR BRASSERIE'!N157</f>
        <v>Très Satisfaisant</v>
      </c>
      <c r="E123" s="395">
        <f>'SAISIE BAR BRASSERIE'!O157</f>
        <v>0</v>
      </c>
      <c r="F123" s="391" t="str">
        <f>'SAISIE BAR BRASSERIE'!$B$157</f>
        <v>NR</v>
      </c>
      <c r="G123" s="396"/>
      <c r="H123" s="394"/>
    </row>
    <row r="124" spans="1:8" s="237" customFormat="1" ht="15.75" x14ac:dyDescent="0.2">
      <c r="A124" s="289">
        <f>'SAISIE BAR BRASSERIE'!K163</f>
        <v>139</v>
      </c>
      <c r="B124" s="382" t="str">
        <f>'SAISIE BAR BRASSERIE'!L163</f>
        <v>Le nappage et les serviettes sont propres.</v>
      </c>
      <c r="C124" s="389">
        <f>'SAISIE BAR BRASSERIE'!M163</f>
        <v>3</v>
      </c>
      <c r="D124" s="390" t="str">
        <f>'SAISIE BAR BRASSERIE'!N163</f>
        <v>Très Satisfaisant</v>
      </c>
      <c r="E124" s="395" t="str">
        <f>'SAISIE BAR BRASSERIE'!O163</f>
        <v/>
      </c>
      <c r="F124" s="391" t="str">
        <f>'SAISIE BAR BRASSERIE'!$B$163</f>
        <v>NR</v>
      </c>
      <c r="G124" s="396"/>
      <c r="H124" s="394"/>
    </row>
    <row r="125" spans="1:8" s="237" customFormat="1" ht="15.75" x14ac:dyDescent="0.2">
      <c r="A125" s="289">
        <f>'SAISIE BAR BRASSERIE'!K165</f>
        <v>141</v>
      </c>
      <c r="B125" s="382" t="str">
        <f>'SAISIE BAR BRASSERIE'!L165</f>
        <v>La mise en place de la table est constituée d'éléments propres.</v>
      </c>
      <c r="C125" s="389">
        <f>'SAISIE BAR BRASSERIE'!M165</f>
        <v>3</v>
      </c>
      <c r="D125" s="390" t="str">
        <f>'SAISIE BAR BRASSERIE'!N165</f>
        <v>Très Satisfaisant</v>
      </c>
      <c r="E125" s="395" t="str">
        <f>'SAISIE BAR BRASSERIE'!O165</f>
        <v/>
      </c>
      <c r="F125" s="391" t="str">
        <f>'SAISIE BAR BRASSERIE'!$B$165</f>
        <v>NR</v>
      </c>
      <c r="G125" s="396"/>
      <c r="H125" s="394"/>
    </row>
    <row r="126" spans="1:8" s="237" customFormat="1" ht="15.75" x14ac:dyDescent="0.2">
      <c r="A126" s="289">
        <f>'SAISIE BAR BRASSERIE'!K206</f>
        <v>171</v>
      </c>
      <c r="B126" s="382" t="str">
        <f>'SAISIE BAR BRASSERIE'!L206</f>
        <v>Les équipements des sanitaires sont propres.</v>
      </c>
      <c r="C126" s="389">
        <f>'SAISIE BAR BRASSERIE'!M206</f>
        <v>3</v>
      </c>
      <c r="D126" s="390" t="str">
        <f>'SAISIE BAR BRASSERIE'!N206</f>
        <v>Très Satisfaisant</v>
      </c>
      <c r="E126" s="395">
        <f>'SAISIE BAR BRASSERIE'!O206</f>
        <v>0</v>
      </c>
      <c r="F126" s="391" t="str">
        <f>'SAISIE BAR BRASSERIE'!$B$206</f>
        <v>NR</v>
      </c>
      <c r="G126" s="396"/>
      <c r="H126" s="394"/>
    </row>
    <row r="127" spans="1:8" s="237" customFormat="1" ht="15.75" x14ac:dyDescent="0.2">
      <c r="A127" s="289">
        <f>'SAISIE BAR BRASSERIE'!K208</f>
        <v>173</v>
      </c>
      <c r="B127" s="382" t="str">
        <f>'SAISIE BAR BRASSERIE'!L208</f>
        <v>Les revêtements muraux, les sols et les plafonds des sanitaires sont propres.</v>
      </c>
      <c r="C127" s="389">
        <f>'SAISIE BAR BRASSERIE'!M208</f>
        <v>3</v>
      </c>
      <c r="D127" s="390" t="str">
        <f>'SAISIE BAR BRASSERIE'!N208</f>
        <v>Très Satisfaisant</v>
      </c>
      <c r="E127" s="395">
        <f>'SAISIE BAR BRASSERIE'!O208</f>
        <v>0</v>
      </c>
      <c r="F127" s="391" t="str">
        <f>'SAISIE BAR BRASSERIE'!$B$208</f>
        <v>NR</v>
      </c>
      <c r="G127" s="396"/>
      <c r="H127" s="394"/>
    </row>
    <row r="128" spans="1:8" s="237" customFormat="1" ht="15.75" x14ac:dyDescent="0.2">
      <c r="A128" s="289">
        <f>'SAISIE BAR BRASSERIE'!K211</f>
        <v>176</v>
      </c>
      <c r="B128" s="382" t="str">
        <f>'SAISIE BAR BRASSERIE'!L211</f>
        <v>Les sanitaires ne présentent pas d'odeur désagréable.</v>
      </c>
      <c r="C128" s="389">
        <f>'SAISIE BAR BRASSERIE'!M211</f>
        <v>3</v>
      </c>
      <c r="D128" s="390" t="str">
        <f>'SAISIE BAR BRASSERIE'!N211</f>
        <v>OUI</v>
      </c>
      <c r="E128" s="395">
        <f>'SAISIE BAR BRASSERIE'!O211</f>
        <v>0</v>
      </c>
      <c r="F128" s="391" t="str">
        <f>'SAISIE BAR BRASSERIE'!$B$211</f>
        <v>NR</v>
      </c>
      <c r="G128" s="396"/>
      <c r="H128" s="394"/>
    </row>
    <row r="129" spans="1:8" s="381" customFormat="1" ht="29.25" customHeight="1" x14ac:dyDescent="0.3">
      <c r="A129" s="289">
        <f>'SAISIE BAR BRASSERIE'!K229</f>
        <v>191</v>
      </c>
      <c r="B129" s="382" t="str">
        <f>'SAISIE BAR BRASSERIE'!L229</f>
        <v>Si existants, les espaces et/ou les équipements à destination des enfants sont propres.</v>
      </c>
      <c r="C129" s="389">
        <f>'SAISIE BAR BRASSERIE'!M229</f>
        <v>3</v>
      </c>
      <c r="D129" s="390" t="str">
        <f>'SAISIE BAR BRASSERIE'!N229</f>
        <v>Très Satisfaisant</v>
      </c>
      <c r="E129" s="395">
        <f>'SAISIE BAR BRASSERIE'!O229</f>
        <v>0</v>
      </c>
      <c r="F129" s="391" t="str">
        <f>'SAISIE BAR BRASSERIE'!$B$229</f>
        <v>NR</v>
      </c>
      <c r="G129" s="396"/>
      <c r="H129" s="394"/>
    </row>
    <row r="130" spans="1:8" s="237" customFormat="1" ht="37.5" x14ac:dyDescent="0.2">
      <c r="A130" s="380"/>
      <c r="B130" s="417" t="str">
        <f>'RESULTAT GLOBAL'!C38</f>
        <v>▪ Etat</v>
      </c>
      <c r="C130" s="418" t="s">
        <v>28</v>
      </c>
      <c r="D130" s="418" t="s">
        <v>29</v>
      </c>
      <c r="E130" s="419" t="s">
        <v>30</v>
      </c>
      <c r="F130" s="420" t="s">
        <v>477</v>
      </c>
      <c r="G130" s="421" t="s">
        <v>478</v>
      </c>
      <c r="H130" s="421" t="s">
        <v>479</v>
      </c>
    </row>
    <row r="131" spans="1:8" s="237" customFormat="1" ht="15.75" x14ac:dyDescent="0.2">
      <c r="A131" s="289">
        <f>'SAISIE BAR BRASSERIE'!K65</f>
        <v>53</v>
      </c>
      <c r="B131" s="382" t="str">
        <f>'SAISIE BAR BRASSERIE'!L65</f>
        <v xml:space="preserve">Les abords privatifs de l'établissement sont en bon état. </v>
      </c>
      <c r="C131" s="389">
        <f>'SAISIE BAR BRASSERIE'!M65</f>
        <v>3</v>
      </c>
      <c r="D131" s="390" t="str">
        <f>'SAISIE BAR BRASSERIE'!N65</f>
        <v>Très Satisfaisant</v>
      </c>
      <c r="E131" s="395">
        <f>'SAISIE BAR BRASSERIE'!O65</f>
        <v>0</v>
      </c>
      <c r="F131" s="391" t="str">
        <f>'SAISIE BAR BRASSERIE'!$B$65</f>
        <v>R</v>
      </c>
      <c r="G131" s="396"/>
      <c r="H131" s="394"/>
    </row>
    <row r="132" spans="1:8" s="237" customFormat="1" ht="15.75" x14ac:dyDescent="0.2">
      <c r="A132" s="289">
        <f>'SAISIE BAR BRASSERIE'!K68</f>
        <v>56</v>
      </c>
      <c r="B132" s="382" t="str">
        <f>'SAISIE BAR BRASSERIE'!L68</f>
        <v xml:space="preserve">Les enseignes sont en bon état. </v>
      </c>
      <c r="C132" s="389">
        <f>'SAISIE BAR BRASSERIE'!M68</f>
        <v>3</v>
      </c>
      <c r="D132" s="390" t="str">
        <f>'SAISIE BAR BRASSERIE'!N68</f>
        <v>Très Satisfaisant</v>
      </c>
      <c r="E132" s="395">
        <f>'SAISIE BAR BRASSERIE'!O68</f>
        <v>0</v>
      </c>
      <c r="F132" s="391" t="str">
        <f>'SAISIE BAR BRASSERIE'!$B$68</f>
        <v>R</v>
      </c>
      <c r="G132" s="396"/>
      <c r="H132" s="394"/>
    </row>
    <row r="133" spans="1:8" s="237" customFormat="1" ht="15.75" x14ac:dyDescent="0.2">
      <c r="A133" s="289">
        <f>'SAISIE BAR BRASSERIE'!K74</f>
        <v>61</v>
      </c>
      <c r="B133" s="382" t="str">
        <f>'SAISIE BAR BRASSERIE'!L74</f>
        <v xml:space="preserve">Les extérieurs privatifs de l'établissement sont en bon état. </v>
      </c>
      <c r="C133" s="389">
        <f>'SAISIE BAR BRASSERIE'!M74</f>
        <v>3</v>
      </c>
      <c r="D133" s="390" t="str">
        <f>'SAISIE BAR BRASSERIE'!N74</f>
        <v>Très Satisfaisant</v>
      </c>
      <c r="E133" s="395">
        <f>'SAISIE BAR BRASSERIE'!O74</f>
        <v>0</v>
      </c>
      <c r="F133" s="391" t="str">
        <f>'SAISIE BAR BRASSERIE'!$B$74</f>
        <v>R</v>
      </c>
      <c r="G133" s="396"/>
      <c r="H133" s="394"/>
    </row>
    <row r="134" spans="1:8" s="237" customFormat="1" ht="15.75" x14ac:dyDescent="0.2">
      <c r="A134" s="289">
        <f>'SAISIE BAR BRASSERIE'!K78</f>
        <v>65</v>
      </c>
      <c r="B134" s="382" t="str">
        <f>'SAISIE BAR BRASSERIE'!L78</f>
        <v>Si existante, les revêtements de la terrasse sont en bon état.</v>
      </c>
      <c r="C134" s="389">
        <f>'SAISIE BAR BRASSERIE'!M78</f>
        <v>3</v>
      </c>
      <c r="D134" s="390" t="str">
        <f>'SAISIE BAR BRASSERIE'!N78</f>
        <v>Très Satisfaisant</v>
      </c>
      <c r="E134" s="395">
        <f>'SAISIE BAR BRASSERIE'!O78</f>
        <v>0</v>
      </c>
      <c r="F134" s="391" t="str">
        <f>'SAISIE BAR BRASSERIE'!$B$78</f>
        <v>R</v>
      </c>
      <c r="G134" s="396"/>
      <c r="H134" s="394"/>
    </row>
    <row r="135" spans="1:8" s="237" customFormat="1" ht="15.75" x14ac:dyDescent="0.2">
      <c r="A135" s="289">
        <f>'SAISIE BAR BRASSERIE'!K80</f>
        <v>67</v>
      </c>
      <c r="B135" s="382" t="str">
        <f>'SAISIE BAR BRASSERIE'!L80</f>
        <v>Si existante, le mobilier de la terrasse est en bon état.</v>
      </c>
      <c r="C135" s="389">
        <f>'SAISIE BAR BRASSERIE'!M80</f>
        <v>3</v>
      </c>
      <c r="D135" s="390" t="str">
        <f>'SAISIE BAR BRASSERIE'!N80</f>
        <v>Très Satisfaisant</v>
      </c>
      <c r="E135" s="395">
        <f>'SAISIE BAR BRASSERIE'!O80</f>
        <v>0</v>
      </c>
      <c r="F135" s="391" t="str">
        <f>'SAISIE BAR BRASSERIE'!$B$80</f>
        <v>R</v>
      </c>
      <c r="G135" s="396"/>
      <c r="H135" s="394"/>
    </row>
    <row r="136" spans="1:8" s="237" customFormat="1" ht="15.75" x14ac:dyDescent="0.2">
      <c r="A136" s="289">
        <f>'SAISIE BAR BRASSERIE'!K87</f>
        <v>73</v>
      </c>
      <c r="B136" s="382" t="str">
        <f>'SAISIE BAR BRASSERIE'!L87</f>
        <v>Le support extérieur est en bon état.</v>
      </c>
      <c r="C136" s="389">
        <f>'SAISIE BAR BRASSERIE'!M87</f>
        <v>3</v>
      </c>
      <c r="D136" s="390" t="str">
        <f>'SAISIE BAR BRASSERIE'!N87</f>
        <v>Très Satisfaisant</v>
      </c>
      <c r="E136" s="395">
        <f>'SAISIE BAR BRASSERIE'!O87</f>
        <v>0</v>
      </c>
      <c r="F136" s="391" t="str">
        <f>'SAISIE BAR BRASSERIE'!$B$87</f>
        <v>R</v>
      </c>
      <c r="G136" s="396"/>
      <c r="H136" s="394"/>
    </row>
    <row r="137" spans="1:8" s="237" customFormat="1" ht="15.75" x14ac:dyDescent="0.2">
      <c r="A137" s="289">
        <f>'SAISIE BAR BRASSERIE'!K154</f>
        <v>131</v>
      </c>
      <c r="B137" s="382" t="str">
        <f>'SAISIE BAR BRASSERIE'!L154</f>
        <v>Les revêtements et les équipements de la salle sont en bon état.</v>
      </c>
      <c r="C137" s="389">
        <f>'SAISIE BAR BRASSERIE'!M154</f>
        <v>3</v>
      </c>
      <c r="D137" s="390" t="str">
        <f>'SAISIE BAR BRASSERIE'!N154</f>
        <v>Très Satisfaisant</v>
      </c>
      <c r="E137" s="395">
        <f>'SAISIE BAR BRASSERIE'!O154</f>
        <v>0</v>
      </c>
      <c r="F137" s="391" t="str">
        <f>'SAISIE BAR BRASSERIE'!$B$154</f>
        <v>R</v>
      </c>
      <c r="G137" s="396"/>
      <c r="H137" s="394"/>
    </row>
    <row r="138" spans="1:8" s="237" customFormat="1" ht="15.75" x14ac:dyDescent="0.2">
      <c r="A138" s="289">
        <f>'SAISIE BAR BRASSERIE'!K156</f>
        <v>133</v>
      </c>
      <c r="B138" s="382" t="str">
        <f>'SAISIE BAR BRASSERIE'!L156</f>
        <v>Le mobilier de la salle est en bon état.</v>
      </c>
      <c r="C138" s="389">
        <f>'SAISIE BAR BRASSERIE'!M156</f>
        <v>3</v>
      </c>
      <c r="D138" s="390" t="str">
        <f>'SAISIE BAR BRASSERIE'!N156</f>
        <v>Très Satisfaisant</v>
      </c>
      <c r="E138" s="395">
        <f>'SAISIE BAR BRASSERIE'!O156</f>
        <v>0</v>
      </c>
      <c r="F138" s="391" t="str">
        <f>'SAISIE BAR BRASSERIE'!$B$156</f>
        <v>R</v>
      </c>
      <c r="G138" s="396"/>
      <c r="H138" s="394"/>
    </row>
    <row r="139" spans="1:8" s="237" customFormat="1" ht="15.75" x14ac:dyDescent="0.2">
      <c r="A139" s="289">
        <f>'SAISIE BAR BRASSERIE'!K158</f>
        <v>135</v>
      </c>
      <c r="B139" s="382" t="str">
        <f>'SAISIE BAR BRASSERIE'!L158</f>
        <v>Le comptoir et l'arrière du bar sont en bon état.</v>
      </c>
      <c r="C139" s="389">
        <f>'SAISIE BAR BRASSERIE'!M158</f>
        <v>3</v>
      </c>
      <c r="D139" s="390" t="str">
        <f>'SAISIE BAR BRASSERIE'!N158</f>
        <v>Très Satisfaisant</v>
      </c>
      <c r="E139" s="395">
        <f>'SAISIE BAR BRASSERIE'!O158</f>
        <v>0</v>
      </c>
      <c r="F139" s="391" t="str">
        <f>'SAISIE BAR BRASSERIE'!$B$158</f>
        <v>R</v>
      </c>
      <c r="G139" s="396"/>
      <c r="H139" s="394"/>
    </row>
    <row r="140" spans="1:8" s="237" customFormat="1" ht="15.75" x14ac:dyDescent="0.2">
      <c r="A140" s="289">
        <f>'SAISIE BAR BRASSERIE'!K164</f>
        <v>140</v>
      </c>
      <c r="B140" s="382" t="str">
        <f>'SAISIE BAR BRASSERIE'!L164</f>
        <v>Le nappage et les serviettes sont en bon état</v>
      </c>
      <c r="C140" s="389">
        <f>'SAISIE BAR BRASSERIE'!M164</f>
        <v>3</v>
      </c>
      <c r="D140" s="390" t="str">
        <f>'SAISIE BAR BRASSERIE'!N164</f>
        <v>Très Satisfaisant</v>
      </c>
      <c r="E140" s="395" t="str">
        <f>'SAISIE BAR BRASSERIE'!O164</f>
        <v/>
      </c>
      <c r="F140" s="391" t="str">
        <f>'SAISIE BAR BRASSERIE'!$B$164</f>
        <v>R</v>
      </c>
      <c r="G140" s="396"/>
      <c r="H140" s="394"/>
    </row>
    <row r="141" spans="1:8" s="237" customFormat="1" ht="15.75" x14ac:dyDescent="0.2">
      <c r="A141" s="289">
        <f>'SAISIE BAR BRASSERIE'!K166</f>
        <v>142</v>
      </c>
      <c r="B141" s="382" t="str">
        <f>'SAISIE BAR BRASSERIE'!L166</f>
        <v>La mise en place de la table est constituée d'éléments en bon état.</v>
      </c>
      <c r="C141" s="389">
        <f>'SAISIE BAR BRASSERIE'!M166</f>
        <v>3</v>
      </c>
      <c r="D141" s="390" t="str">
        <f>'SAISIE BAR BRASSERIE'!N166</f>
        <v>Très Satisfaisant</v>
      </c>
      <c r="E141" s="395" t="str">
        <f>'SAISIE BAR BRASSERIE'!O166</f>
        <v/>
      </c>
      <c r="F141" s="391" t="str">
        <f>'SAISIE BAR BRASSERIE'!$B$166</f>
        <v>R</v>
      </c>
      <c r="G141" s="396"/>
      <c r="H141" s="394"/>
    </row>
    <row r="142" spans="1:8" s="237" customFormat="1" ht="15.75" x14ac:dyDescent="0.2">
      <c r="A142" s="289">
        <f>'SAISIE BAR BRASSERIE'!K207</f>
        <v>172</v>
      </c>
      <c r="B142" s="382" t="str">
        <f>'SAISIE BAR BRASSERIE'!L207</f>
        <v>Les équipements des sanitaires sont en bon état.</v>
      </c>
      <c r="C142" s="389">
        <f>'SAISIE BAR BRASSERIE'!M207</f>
        <v>3</v>
      </c>
      <c r="D142" s="390" t="str">
        <f>'SAISIE BAR BRASSERIE'!N207</f>
        <v>Très Satisfaisant</v>
      </c>
      <c r="E142" s="395">
        <f>'SAISIE BAR BRASSERIE'!O207</f>
        <v>0</v>
      </c>
      <c r="F142" s="391" t="str">
        <f>'SAISIE BAR BRASSERIE'!$B$207</f>
        <v>R</v>
      </c>
      <c r="G142" s="396"/>
      <c r="H142" s="394"/>
    </row>
    <row r="143" spans="1:8" s="237" customFormat="1" ht="15.75" x14ac:dyDescent="0.2">
      <c r="A143" s="289">
        <f>'SAISIE BAR BRASSERIE'!K209</f>
        <v>174</v>
      </c>
      <c r="B143" s="382" t="str">
        <f>'SAISIE BAR BRASSERIE'!L209</f>
        <v>Les revêtements muraux, les sols et les plafonds des sanitaires sont en bon état.</v>
      </c>
      <c r="C143" s="389">
        <f>'SAISIE BAR BRASSERIE'!M209</f>
        <v>3</v>
      </c>
      <c r="D143" s="390" t="str">
        <f>'SAISIE BAR BRASSERIE'!N209</f>
        <v>Très Satisfaisant</v>
      </c>
      <c r="E143" s="395">
        <f>'SAISIE BAR BRASSERIE'!O209</f>
        <v>0</v>
      </c>
      <c r="F143" s="391" t="str">
        <f>'SAISIE BAR BRASSERIE'!B209</f>
        <v>R</v>
      </c>
      <c r="G143" s="396"/>
      <c r="H143" s="394"/>
    </row>
    <row r="144" spans="1:8" s="237" customFormat="1" ht="15.75" x14ac:dyDescent="0.2">
      <c r="A144" s="289">
        <f>'SAISIE BAR BRASSERIE'!K210</f>
        <v>175</v>
      </c>
      <c r="B144" s="382" t="str">
        <f>'SAISIE BAR BRASSERIE'!L210</f>
        <v>L'ensemble des équipements des sanitaires fonctionne bien.</v>
      </c>
      <c r="C144" s="389">
        <f>'SAISIE BAR BRASSERIE'!M210</f>
        <v>3</v>
      </c>
      <c r="D144" s="390" t="str">
        <f>'SAISIE BAR BRASSERIE'!N210</f>
        <v>OUI</v>
      </c>
      <c r="E144" s="395">
        <f>'SAISIE BAR BRASSERIE'!O210</f>
        <v>0</v>
      </c>
      <c r="F144" s="391" t="str">
        <f>'SAISIE BAR BRASSERIE'!B210</f>
        <v>R</v>
      </c>
      <c r="G144" s="396"/>
      <c r="H144" s="394"/>
    </row>
    <row r="145" spans="1:16384" s="381" customFormat="1" ht="29.25" customHeight="1" x14ac:dyDescent="0.3">
      <c r="A145" s="289">
        <f>'SAISIE BAR BRASSERIE'!K230</f>
        <v>192</v>
      </c>
      <c r="B145" s="382" t="str">
        <f>'SAISIE BAR BRASSERIE'!L230</f>
        <v>Si existants, les espaces et/ou les équipements à destination des enfants sont en bon état.</v>
      </c>
      <c r="C145" s="389">
        <f>'SAISIE BAR BRASSERIE'!M230</f>
        <v>3</v>
      </c>
      <c r="D145" s="390" t="str">
        <f>'SAISIE BAR BRASSERIE'!N230</f>
        <v>Très Satisfaisant</v>
      </c>
      <c r="E145" s="395">
        <f>'SAISIE BAR BRASSERIE'!O230</f>
        <v>0</v>
      </c>
      <c r="F145" s="391" t="str">
        <f>'SAISIE BAR BRASSERIE'!$B$230</f>
        <v>R</v>
      </c>
      <c r="G145" s="396"/>
      <c r="H145" s="394"/>
    </row>
    <row r="146" spans="1:16384" s="237" customFormat="1" ht="37.5" x14ac:dyDescent="0.2">
      <c r="A146" s="380"/>
      <c r="B146" s="417" t="str">
        <f>'RESULTAT GLOBAL'!C39</f>
        <v>▪ Confort</v>
      </c>
      <c r="C146" s="418" t="s">
        <v>28</v>
      </c>
      <c r="D146" s="418" t="s">
        <v>29</v>
      </c>
      <c r="E146" s="419" t="s">
        <v>30</v>
      </c>
      <c r="F146" s="420" t="s">
        <v>477</v>
      </c>
      <c r="G146" s="421" t="s">
        <v>478</v>
      </c>
      <c r="H146" s="421" t="s">
        <v>479</v>
      </c>
    </row>
    <row r="147" spans="1:16384" s="237" customFormat="1" ht="15.75" x14ac:dyDescent="0.2">
      <c r="A147" s="289">
        <f>'SAISIE BAR BRASSERIE'!K81</f>
        <v>68</v>
      </c>
      <c r="B147" s="382" t="str">
        <f>'SAISIE BAR BRASSERIE'!L81</f>
        <v>Si existante, la terrasse est aménagée de manière confortable et harmonieuse.</v>
      </c>
      <c r="C147" s="389">
        <f>'SAISIE BAR BRASSERIE'!M81</f>
        <v>1</v>
      </c>
      <c r="D147" s="390" t="str">
        <f>'SAISIE BAR BRASSERIE'!N81</f>
        <v>OUI</v>
      </c>
      <c r="E147" s="395">
        <f>'SAISIE BAR BRASSERIE'!O81</f>
        <v>0</v>
      </c>
      <c r="F147" s="391" t="str">
        <f>'SAISIE BAR BRASSERIE'!$B$81</f>
        <v>NR</v>
      </c>
      <c r="G147" s="396"/>
      <c r="H147" s="394"/>
    </row>
    <row r="148" spans="1:16384" s="237" customFormat="1" ht="15.75" x14ac:dyDescent="0.2">
      <c r="A148" s="289">
        <f>'SAISIE BAR BRASSERIE'!K150</f>
        <v>127</v>
      </c>
      <c r="B148" s="382" t="str">
        <f>'SAISIE BAR BRASSERIE'!L150</f>
        <v>La salle est aménagée de manière confortable.</v>
      </c>
      <c r="C148" s="389">
        <f>'SAISIE BAR BRASSERIE'!M150</f>
        <v>3</v>
      </c>
      <c r="D148" s="390" t="str">
        <f>'SAISIE BAR BRASSERIE'!N150</f>
        <v>OUI</v>
      </c>
      <c r="E148" s="395">
        <f>'SAISIE BAR BRASSERIE'!O150</f>
        <v>0</v>
      </c>
      <c r="F148" s="391" t="str">
        <f>'SAISIE BAR BRASSERIE'!B150</f>
        <v>NR</v>
      </c>
      <c r="G148" s="396"/>
      <c r="H148" s="394"/>
    </row>
    <row r="149" spans="1:16384" s="237" customFormat="1" ht="31.5" x14ac:dyDescent="0.2">
      <c r="A149" s="289">
        <f>'SAISIE BAR BRASSERIE'!K151</f>
        <v>128</v>
      </c>
      <c r="B149" s="382" t="str">
        <f>'SAISIE BAR BRASSERIE'!L151</f>
        <v>La salle ne souffre pas de nuisances sonores internes : bruits de cuisine, bruits de porte…</v>
      </c>
      <c r="C149" s="389">
        <f>'SAISIE BAR BRASSERIE'!M151</f>
        <v>3</v>
      </c>
      <c r="D149" s="390" t="str">
        <f>'SAISIE BAR BRASSERIE'!N151</f>
        <v>OUI</v>
      </c>
      <c r="E149" s="395">
        <f>'SAISIE BAR BRASSERIE'!O151</f>
        <v>0</v>
      </c>
      <c r="F149" s="391" t="str">
        <f>'SAISIE BAR BRASSERIE'!B151</f>
        <v>NR</v>
      </c>
      <c r="G149" s="396"/>
      <c r="H149" s="394"/>
    </row>
    <row r="150" spans="1:16384" s="237" customFormat="1" ht="31.5" x14ac:dyDescent="0.2">
      <c r="A150" s="289">
        <f>'SAISIE BAR BRASSERIE'!K152</f>
        <v>129</v>
      </c>
      <c r="B150" s="382" t="str">
        <f>'SAISIE BAR BRASSERIE'!L152</f>
        <v>La salle ne souffre pas de nuisances sonores externes : bruits de circulation (voitures, trains...)</v>
      </c>
      <c r="C150" s="389">
        <f>'SAISIE BAR BRASSERIE'!M152</f>
        <v>3</v>
      </c>
      <c r="D150" s="390" t="str">
        <f>'SAISIE BAR BRASSERIE'!N152</f>
        <v>OUI</v>
      </c>
      <c r="E150" s="395">
        <f>'SAISIE BAR BRASSERIE'!O152</f>
        <v>0</v>
      </c>
      <c r="F150" s="391" t="str">
        <f>'SAISIE BAR BRASSERIE'!B152</f>
        <v>NR</v>
      </c>
      <c r="G150" s="396"/>
      <c r="H150" s="394"/>
    </row>
    <row r="151" spans="1:16384" s="237" customFormat="1" ht="39" customHeight="1" x14ac:dyDescent="0.2">
      <c r="A151" s="316">
        <f>'SAISIE BAR BRASSERIE'!K159</f>
        <v>136</v>
      </c>
      <c r="B151" s="311" t="str">
        <f>'SAISIE BAR BRASSERIE'!L159</f>
        <v>Si l'établissement comporte une salle de bar spécifique en plus de celle du restaurant, celle-ci est accueillante, propre et bien aménagée</v>
      </c>
      <c r="C151" s="312">
        <f>'SAISIE BAR BRASSERIE'!M159</f>
        <v>9</v>
      </c>
      <c r="D151" s="313" t="str">
        <f>'SAISIE BAR BRASSERIE'!N159</f>
        <v>Très Satisfaisant</v>
      </c>
      <c r="E151" s="444" t="str">
        <f>'SAISIE BAR BRASSERIE'!O159</f>
        <v/>
      </c>
      <c r="F151" s="391" t="str">
        <f>'SAISIE BAR BRASSERIE'!B204</f>
        <v>NR</v>
      </c>
      <c r="G151" s="396"/>
      <c r="H151" s="394"/>
    </row>
    <row r="152" spans="1:16384" s="237" customFormat="1" ht="15.75" x14ac:dyDescent="0.2">
      <c r="A152" s="289">
        <f>'SAISIE BAR BRASSERIE'!K204</f>
        <v>169</v>
      </c>
      <c r="B152" s="382" t="str">
        <f>'SAISIE BAR BRASSERIE'!L204</f>
        <v xml:space="preserve">Les sanitaires sont bien équipés. </v>
      </c>
      <c r="C152" s="389">
        <f>'SAISIE BAR BRASSERIE'!M204</f>
        <v>3</v>
      </c>
      <c r="D152" s="390" t="str">
        <f>'SAISIE BAR BRASSERIE'!N204</f>
        <v>OUI</v>
      </c>
      <c r="E152" s="395">
        <f>'SAISIE BAR BRASSERIE'!O204</f>
        <v>0</v>
      </c>
      <c r="F152" s="391" t="str">
        <f>'SAISIE BAR BRASSERIE'!B205</f>
        <v>NR</v>
      </c>
      <c r="G152" s="446"/>
      <c r="H152" s="447"/>
    </row>
    <row r="153" spans="1:16384" s="237" customFormat="1" ht="15.75" x14ac:dyDescent="0.2">
      <c r="A153" s="289">
        <f>'SAISIE BAR BRASSERIE'!K205</f>
        <v>170</v>
      </c>
      <c r="B153" s="382" t="str">
        <f>'SAISIE BAR BRASSERIE'!L205</f>
        <v>L'aspect général des sanitaires est accueillant.</v>
      </c>
      <c r="C153" s="389">
        <f>'SAISIE BAR BRASSERIE'!M205</f>
        <v>3</v>
      </c>
      <c r="D153" s="390" t="str">
        <f>'SAISIE BAR BRASSERIE'!N205</f>
        <v>OUI</v>
      </c>
      <c r="E153" s="395">
        <f>'SAISIE BAR BRASSERIE'!O205</f>
        <v>0</v>
      </c>
      <c r="F153" s="391" t="str">
        <f>'SAISIE BAR BRASSERIE'!B205</f>
        <v>NR</v>
      </c>
      <c r="G153" s="396"/>
      <c r="H153" s="394"/>
    </row>
    <row r="154" spans="1:16384" s="237" customFormat="1" ht="31.5" x14ac:dyDescent="0.2">
      <c r="A154" s="289">
        <f>'SAISIE BAR BRASSERIE'!K226</f>
        <v>188</v>
      </c>
      <c r="B154" s="382" t="str">
        <f>'SAISIE BAR BRASSERIE'!L226</f>
        <v>Un menu enfant est proposé ou une possibilité de choisir des plats à la carte en portion réduite.</v>
      </c>
      <c r="C154" s="389">
        <f>'SAISIE BAR BRASSERIE'!M226</f>
        <v>1</v>
      </c>
      <c r="D154" s="390" t="str">
        <f>'SAISIE BAR BRASSERIE'!N226</f>
        <v>OUI</v>
      </c>
      <c r="E154" s="395">
        <f>'SAISIE BAR BRASSERIE'!O226</f>
        <v>0</v>
      </c>
      <c r="F154" s="391" t="str">
        <f>'SAISIE BAR BRASSERIE'!B226</f>
        <v>R</v>
      </c>
      <c r="G154" s="396"/>
      <c r="H154" s="394"/>
    </row>
    <row r="155" spans="1:16384" s="237" customFormat="1" ht="15.75" x14ac:dyDescent="0.2">
      <c r="A155" s="289">
        <f>'SAISIE BAR BRASSERIE'!K227</f>
        <v>189</v>
      </c>
      <c r="B155" s="382" t="str">
        <f>'SAISIE BAR BRASSERIE'!L227</f>
        <v xml:space="preserve">Au moins deux équipements sont disponibles pour les enfants en bas âge. </v>
      </c>
      <c r="C155" s="389">
        <f>'SAISIE BAR BRASSERIE'!M227</f>
        <v>1</v>
      </c>
      <c r="D155" s="390" t="str">
        <f>'SAISIE BAR BRASSERIE'!N227</f>
        <v>OUI</v>
      </c>
      <c r="E155" s="395">
        <f>'SAISIE BAR BRASSERIE'!O227</f>
        <v>0</v>
      </c>
      <c r="F155" s="391" t="str">
        <f>'SAISIE BAR BRASSERIE'!B227</f>
        <v>R</v>
      </c>
      <c r="G155" s="396"/>
      <c r="H155" s="394"/>
    </row>
    <row r="156" spans="1:16384" ht="0.75" customHeight="1" x14ac:dyDescent="0.2">
      <c r="A156" s="286"/>
      <c r="B156" s="286"/>
      <c r="C156" s="286"/>
      <c r="D156" s="286"/>
      <c r="E156" s="286"/>
      <c r="F156" s="286"/>
      <c r="G156" s="286"/>
      <c r="H156" s="286"/>
    </row>
    <row r="157" spans="1:16384" s="237" customFormat="1" ht="37.5" x14ac:dyDescent="0.2">
      <c r="A157" s="380"/>
      <c r="B157" s="417" t="str">
        <f>'RESULTAT GLOBAL'!C40</f>
        <v>DEVELOPPEMENT DURABLE</v>
      </c>
      <c r="C157" s="418" t="s">
        <v>28</v>
      </c>
      <c r="D157" s="418" t="s">
        <v>29</v>
      </c>
      <c r="E157" s="419" t="s">
        <v>30</v>
      </c>
      <c r="F157" s="420" t="s">
        <v>477</v>
      </c>
      <c r="G157" s="421" t="s">
        <v>478</v>
      </c>
      <c r="H157" s="421" t="s">
        <v>479</v>
      </c>
    </row>
    <row r="158" spans="1:16384" s="237" customFormat="1" ht="15.75" x14ac:dyDescent="0.2">
      <c r="A158" s="289">
        <f>'SAISIE BAR BRASSERIE'!K30</f>
        <v>26</v>
      </c>
      <c r="B158" s="382" t="str">
        <f>'SAISIE BAR BRASSERIE'!L30</f>
        <v>Le site internet valorise la destination touristique</v>
      </c>
      <c r="C158" s="289">
        <f>'SAISIE BAR BRASSERIE'!M30</f>
        <v>3</v>
      </c>
      <c r="D158" s="390" t="str">
        <f>'SAISIE BAR BRASSERIE'!N30</f>
        <v>OUI</v>
      </c>
      <c r="E158" s="395">
        <f>'SAISIE BAR BRASSERIE'!O30</f>
        <v>0</v>
      </c>
      <c r="F158" s="391" t="str">
        <f>'SAISIE BAR BRASSERIE'!$B$30</f>
        <v>R</v>
      </c>
      <c r="G158" s="396"/>
      <c r="H158" s="394"/>
    </row>
    <row r="159" spans="1:16384" s="237" customFormat="1" ht="15.75" x14ac:dyDescent="0.2">
      <c r="A159" s="316">
        <f>'SAISIE BAR BRASSERIE'!K224</f>
        <v>187</v>
      </c>
      <c r="B159" s="311" t="str">
        <f>'SAISIE BAR BRASSERIE'!L224</f>
        <v>Les fournisseurs des produits locaux sont cités sur un support adapté</v>
      </c>
      <c r="C159" s="316">
        <f>'SAISIE BAR BRASSERIE'!M224</f>
        <v>3</v>
      </c>
      <c r="D159" s="313" t="str">
        <f>'SAISIE BAR BRASSERIE'!N224</f>
        <v>OUI</v>
      </c>
      <c r="E159" s="444" t="str">
        <f>'SAISIE BAR BRASSERIE'!O224</f>
        <v/>
      </c>
      <c r="F159" s="445" t="str">
        <f>'SAISIE BAR BRASSERIE'!P224</f>
        <v/>
      </c>
      <c r="G159" s="446" t="str">
        <f>'SAISIE BAR BRASSERIE'!Q224</f>
        <v>Affichage bien visible avec présence sur le programme du logo bistrot de pays</v>
      </c>
      <c r="H159" s="447" t="str">
        <f>'SAISIE BAR BRASSERIE'!R224</f>
        <v>Constat visuel</v>
      </c>
      <c r="I159" s="237">
        <f>'SAISIE BAR BRASSERIE'!S224</f>
        <v>0</v>
      </c>
      <c r="J159" s="237">
        <f>'SAISIE BAR BRASSERIE'!T224</f>
        <v>0</v>
      </c>
      <c r="K159" s="237">
        <f>'SAISIE BAR BRASSERIE'!U224</f>
        <v>3</v>
      </c>
      <c r="L159" s="237">
        <f>'SAISIE BAR BRASSERIE'!V224</f>
        <v>1</v>
      </c>
      <c r="M159" s="237">
        <f>'SAISIE BAR BRASSERIE'!W224</f>
        <v>3</v>
      </c>
      <c r="N159" s="237">
        <f>'SAISIE BAR BRASSERIE'!X224</f>
        <v>0</v>
      </c>
      <c r="O159" s="237">
        <f>'SAISIE BAR BRASSERIE'!Y224</f>
        <v>0</v>
      </c>
      <c r="P159" s="237">
        <f>'SAISIE BAR BRASSERIE'!Z224</f>
        <v>0</v>
      </c>
      <c r="Q159" s="237">
        <f>'SAISIE BAR BRASSERIE'!AA224</f>
        <v>3</v>
      </c>
      <c r="R159" s="237">
        <f>'SAISIE BAR BRASSERIE'!AB224</f>
        <v>0</v>
      </c>
      <c r="S159" s="237">
        <f>'SAISIE BAR BRASSERIE'!AC224</f>
        <v>0</v>
      </c>
      <c r="T159" s="237">
        <f>'SAISIE BAR BRASSERIE'!AD224</f>
        <v>0</v>
      </c>
      <c r="U159" s="237" t="str">
        <f>'SAISIE BAR BRASSERIE'!AE224</f>
        <v/>
      </c>
      <c r="V159" s="237">
        <f>'SAISIE BAR BRASSERIE'!AF224</f>
        <v>0</v>
      </c>
      <c r="W159" s="237" t="str">
        <f>'SAISIE BAR BRASSERIE'!AG224</f>
        <v/>
      </c>
      <c r="X159" s="237">
        <f>'SAISIE BAR BRASSERIE'!AH224</f>
        <v>0</v>
      </c>
      <c r="Y159" s="237" t="str">
        <f>'SAISIE BAR BRASSERIE'!AI224</f>
        <v/>
      </c>
      <c r="Z159" s="237">
        <f>'SAISIE BAR BRASSERIE'!AJ224</f>
        <v>0</v>
      </c>
      <c r="AA159" s="237">
        <f>'SAISIE BAR BRASSERIE'!AK224</f>
        <v>0</v>
      </c>
      <c r="AB159" s="237">
        <f>'SAISIE BAR BRASSERIE'!AL224</f>
        <v>0</v>
      </c>
      <c r="AC159" s="237" t="str">
        <f>'SAISIE BAR BRASSERIE'!AM224</f>
        <v/>
      </c>
      <c r="AD159" s="237">
        <f>'SAISIE BAR BRASSERIE'!AN224</f>
        <v>0</v>
      </c>
      <c r="AE159" s="237" t="str">
        <f>'SAISIE BAR BRASSERIE'!AO224</f>
        <v/>
      </c>
      <c r="AF159" s="237">
        <f>'SAISIE BAR BRASSERIE'!AP224</f>
        <v>0</v>
      </c>
      <c r="AG159" s="237" t="str">
        <f>'SAISIE BAR BRASSERIE'!AQ224</f>
        <v/>
      </c>
      <c r="AH159" s="237">
        <f>'SAISIE BAR BRASSERIE'!AR224</f>
        <v>0</v>
      </c>
      <c r="AI159" s="237">
        <f>'SAISIE BAR BRASSERIE'!AS224</f>
        <v>0</v>
      </c>
      <c r="AJ159" s="237">
        <f>'SAISIE BAR BRASSERIE'!AT224</f>
        <v>0</v>
      </c>
      <c r="AK159" s="237" t="str">
        <f>'SAISIE BAR BRASSERIE'!AU224</f>
        <v/>
      </c>
      <c r="AL159" s="237">
        <f>'SAISIE BAR BRASSERIE'!AV224</f>
        <v>0</v>
      </c>
      <c r="AM159" s="237" t="str">
        <f>'SAISIE BAR BRASSERIE'!AW224</f>
        <v/>
      </c>
      <c r="AN159" s="237">
        <f>'SAISIE BAR BRASSERIE'!AX224</f>
        <v>0</v>
      </c>
      <c r="AO159" s="237" t="str">
        <f>'SAISIE BAR BRASSERIE'!AY224</f>
        <v/>
      </c>
      <c r="AP159" s="237">
        <f>'SAISIE BAR BRASSERIE'!AZ224</f>
        <v>0</v>
      </c>
      <c r="AQ159" s="237">
        <f>'SAISIE BAR BRASSERIE'!BA224</f>
        <v>0</v>
      </c>
      <c r="AR159" s="237">
        <f>'SAISIE BAR BRASSERIE'!BB224</f>
        <v>0</v>
      </c>
      <c r="AS159" s="237">
        <f>'SAISIE BAR BRASSERIE'!BC224</f>
        <v>3</v>
      </c>
      <c r="AT159" s="237">
        <f>'SAISIE BAR BRASSERIE'!BD224</f>
        <v>0</v>
      </c>
      <c r="AU159" s="237">
        <f>'SAISIE BAR BRASSERIE'!BE224</f>
        <v>0</v>
      </c>
      <c r="AV159" s="237">
        <f>'SAISIE BAR BRASSERIE'!BF224</f>
        <v>0</v>
      </c>
      <c r="AW159" s="237">
        <f>'SAISIE BAR BRASSERIE'!BG224</f>
        <v>3</v>
      </c>
      <c r="AX159" s="237">
        <f>'SAISIE BAR BRASSERIE'!BH224</f>
        <v>0</v>
      </c>
      <c r="AY159" s="237">
        <f>'SAISIE BAR BRASSERIE'!BI224</f>
        <v>0</v>
      </c>
      <c r="AZ159" s="237">
        <f>'SAISIE BAR BRASSERIE'!BJ224</f>
        <v>0</v>
      </c>
      <c r="BA159" s="237" t="str">
        <f>'SAISIE BAR BRASSERIE'!BK224</f>
        <v/>
      </c>
      <c r="BB159" s="237">
        <f>'SAISIE BAR BRASSERIE'!BL224</f>
        <v>0</v>
      </c>
      <c r="BC159" s="237" t="str">
        <f>'SAISIE BAR BRASSERIE'!BM224</f>
        <v/>
      </c>
      <c r="BD159" s="237">
        <f>'SAISIE BAR BRASSERIE'!BN224</f>
        <v>0</v>
      </c>
      <c r="BE159" s="237" t="str">
        <f>'SAISIE BAR BRASSERIE'!BO224</f>
        <v/>
      </c>
      <c r="BF159" s="237">
        <f>'SAISIE BAR BRASSERIE'!BP224</f>
        <v>0</v>
      </c>
      <c r="BG159" s="237">
        <f>'SAISIE BAR BRASSERIE'!BQ224</f>
        <v>0</v>
      </c>
      <c r="BH159" s="237">
        <f>'SAISIE BAR BRASSERIE'!BR224</f>
        <v>0</v>
      </c>
      <c r="BI159" s="237" t="str">
        <f>'SAISIE BAR BRASSERIE'!BS224</f>
        <v/>
      </c>
      <c r="BJ159" s="237">
        <f>'SAISIE BAR BRASSERIE'!BT224</f>
        <v>0</v>
      </c>
      <c r="BK159" s="237" t="str">
        <f>'SAISIE BAR BRASSERIE'!BU224</f>
        <v/>
      </c>
      <c r="BL159" s="237">
        <f>'SAISIE BAR BRASSERIE'!BV224</f>
        <v>0</v>
      </c>
      <c r="BM159" s="237" t="str">
        <f>'SAISIE BAR BRASSERIE'!BW224</f>
        <v/>
      </c>
      <c r="BN159" s="237">
        <f>'SAISIE BAR BRASSERIE'!BX224</f>
        <v>0</v>
      </c>
      <c r="BO159" s="237">
        <f>'SAISIE BAR BRASSERIE'!BY224</f>
        <v>0</v>
      </c>
      <c r="BP159" s="237">
        <f>'SAISIE BAR BRASSERIE'!BZ224</f>
        <v>0</v>
      </c>
      <c r="BQ159" s="237" t="str">
        <f>'SAISIE BAR BRASSERIE'!CA224</f>
        <v/>
      </c>
      <c r="BR159" s="237">
        <f>'SAISIE BAR BRASSERIE'!CB224</f>
        <v>0</v>
      </c>
      <c r="BS159" s="237" t="str">
        <f>'SAISIE BAR BRASSERIE'!CC224</f>
        <v/>
      </c>
      <c r="BT159" s="237">
        <f>'SAISIE BAR BRASSERIE'!CD224</f>
        <v>0</v>
      </c>
      <c r="BU159" s="237" t="str">
        <f>'SAISIE BAR BRASSERIE'!CE224</f>
        <v/>
      </c>
      <c r="BV159" s="237">
        <f>'SAISIE BAR BRASSERIE'!CF224</f>
        <v>0</v>
      </c>
      <c r="BW159" s="237">
        <f>'SAISIE BAR BRASSERIE'!CG224</f>
        <v>0</v>
      </c>
      <c r="BX159" s="237">
        <f>'SAISIE BAR BRASSERIE'!CH224</f>
        <v>0</v>
      </c>
      <c r="BY159" s="237" t="str">
        <f>'SAISIE BAR BRASSERIE'!CI224</f>
        <v/>
      </c>
      <c r="BZ159" s="237">
        <f>'SAISIE BAR BRASSERIE'!CJ224</f>
        <v>0</v>
      </c>
      <c r="CA159" s="237" t="str">
        <f>'SAISIE BAR BRASSERIE'!CK224</f>
        <v/>
      </c>
      <c r="CB159" s="237">
        <f>'SAISIE BAR BRASSERIE'!CL224</f>
        <v>0</v>
      </c>
      <c r="CC159" s="237" t="str">
        <f>'SAISIE BAR BRASSERIE'!CM224</f>
        <v/>
      </c>
      <c r="CD159" s="237">
        <f>'SAISIE BAR BRASSERIE'!CN224</f>
        <v>0</v>
      </c>
      <c r="CE159" s="237">
        <f>'SAISIE BAR BRASSERIE'!CO224</f>
        <v>0</v>
      </c>
      <c r="CF159" s="237">
        <f>'SAISIE BAR BRASSERIE'!CP224</f>
        <v>0</v>
      </c>
      <c r="CG159" s="237">
        <f>'SAISIE BAR BRASSERIE'!CQ224</f>
        <v>0</v>
      </c>
      <c r="CH159" s="237">
        <f>'SAISIE BAR BRASSERIE'!CR224</f>
        <v>0</v>
      </c>
      <c r="CI159" s="237">
        <f>'SAISIE BAR BRASSERIE'!CS224</f>
        <v>0</v>
      </c>
      <c r="CJ159" s="237">
        <f>'SAISIE BAR BRASSERIE'!CT224</f>
        <v>0</v>
      </c>
      <c r="CK159" s="237">
        <f>'SAISIE BAR BRASSERIE'!CU224</f>
        <v>0</v>
      </c>
      <c r="CL159" s="237">
        <f>'SAISIE BAR BRASSERIE'!CV224</f>
        <v>0</v>
      </c>
      <c r="CM159" s="237">
        <f>'SAISIE BAR BRASSERIE'!CW224</f>
        <v>0</v>
      </c>
      <c r="CN159" s="237">
        <f>'SAISIE BAR BRASSERIE'!CX224</f>
        <v>0</v>
      </c>
      <c r="CO159" s="237">
        <f>'SAISIE BAR BRASSERIE'!CY224</f>
        <v>0</v>
      </c>
      <c r="CP159" s="237">
        <f>'SAISIE BAR BRASSERIE'!CZ224</f>
        <v>0</v>
      </c>
      <c r="CQ159" s="237">
        <f>'SAISIE BAR BRASSERIE'!DA224</f>
        <v>0</v>
      </c>
      <c r="CR159" s="237">
        <f>'SAISIE BAR BRASSERIE'!DB224</f>
        <v>0</v>
      </c>
      <c r="CS159" s="237">
        <f>'SAISIE BAR BRASSERIE'!DC224</f>
        <v>0</v>
      </c>
      <c r="CT159" s="237">
        <f>'SAISIE BAR BRASSERIE'!DD224</f>
        <v>0</v>
      </c>
      <c r="CU159" s="237">
        <f>'SAISIE BAR BRASSERIE'!DE224</f>
        <v>0</v>
      </c>
      <c r="CV159" s="237">
        <f>'SAISIE BAR BRASSERIE'!DF224</f>
        <v>0</v>
      </c>
      <c r="CW159" s="237">
        <f>'SAISIE BAR BRASSERIE'!DG224</f>
        <v>0</v>
      </c>
      <c r="CX159" s="237">
        <f>'SAISIE BAR BRASSERIE'!DH224</f>
        <v>0</v>
      </c>
      <c r="CY159" s="237">
        <f>'SAISIE BAR BRASSERIE'!DI224</f>
        <v>0</v>
      </c>
      <c r="CZ159" s="237">
        <f>'SAISIE BAR BRASSERIE'!DJ224</f>
        <v>0</v>
      </c>
      <c r="DA159" s="237">
        <f>'SAISIE BAR BRASSERIE'!DK224</f>
        <v>0</v>
      </c>
      <c r="DB159" s="237">
        <f>'SAISIE BAR BRASSERIE'!DL224</f>
        <v>0</v>
      </c>
      <c r="DC159" s="237">
        <f>'SAISIE BAR BRASSERIE'!DM224</f>
        <v>0</v>
      </c>
      <c r="DD159" s="237">
        <f>'SAISIE BAR BRASSERIE'!DN224</f>
        <v>0</v>
      </c>
      <c r="DE159" s="237">
        <f>'SAISIE BAR BRASSERIE'!DO224</f>
        <v>0</v>
      </c>
      <c r="DF159" s="237">
        <f>'SAISIE BAR BRASSERIE'!DP224</f>
        <v>0</v>
      </c>
      <c r="DG159" s="237">
        <f>'SAISIE BAR BRASSERIE'!DQ224</f>
        <v>0</v>
      </c>
      <c r="DH159" s="237">
        <f>'SAISIE BAR BRASSERIE'!DR224</f>
        <v>0</v>
      </c>
      <c r="DI159" s="237">
        <f>'SAISIE BAR BRASSERIE'!DS224</f>
        <v>0</v>
      </c>
      <c r="DJ159" s="237">
        <f>'SAISIE BAR BRASSERIE'!DT224</f>
        <v>0</v>
      </c>
      <c r="DK159" s="237">
        <f>'SAISIE BAR BRASSERIE'!DU224</f>
        <v>0</v>
      </c>
      <c r="DL159" s="237">
        <f>'SAISIE BAR BRASSERIE'!DV224</f>
        <v>0</v>
      </c>
      <c r="DM159" s="237">
        <f>'SAISIE BAR BRASSERIE'!DW224</f>
        <v>0</v>
      </c>
      <c r="DN159" s="237">
        <f>'SAISIE BAR BRASSERIE'!DX224</f>
        <v>0</v>
      </c>
      <c r="DO159" s="237">
        <f>'SAISIE BAR BRASSERIE'!DY224</f>
        <v>0</v>
      </c>
      <c r="DP159" s="237">
        <f>'SAISIE BAR BRASSERIE'!DZ224</f>
        <v>0</v>
      </c>
      <c r="DQ159" s="237">
        <f>'SAISIE BAR BRASSERIE'!EA224</f>
        <v>0</v>
      </c>
      <c r="DR159" s="237">
        <f>'SAISIE BAR BRASSERIE'!EB224</f>
        <v>0</v>
      </c>
      <c r="DS159" s="237">
        <f>'SAISIE BAR BRASSERIE'!EC224</f>
        <v>0</v>
      </c>
      <c r="DT159" s="237">
        <f>'SAISIE BAR BRASSERIE'!ED224</f>
        <v>0</v>
      </c>
      <c r="DU159" s="237">
        <f>'SAISIE BAR BRASSERIE'!EE224</f>
        <v>0</v>
      </c>
      <c r="DV159" s="237">
        <f>'SAISIE BAR BRASSERIE'!EF224</f>
        <v>0</v>
      </c>
      <c r="DW159" s="237">
        <f>'SAISIE BAR BRASSERIE'!EG224</f>
        <v>0</v>
      </c>
      <c r="DX159" s="237">
        <f>'SAISIE BAR BRASSERIE'!EH224</f>
        <v>0</v>
      </c>
      <c r="DY159" s="237">
        <f>'SAISIE BAR BRASSERIE'!EI224</f>
        <v>0</v>
      </c>
      <c r="DZ159" s="237">
        <f>'SAISIE BAR BRASSERIE'!EJ224</f>
        <v>0</v>
      </c>
      <c r="EA159" s="237">
        <f>'SAISIE BAR BRASSERIE'!EK224</f>
        <v>0</v>
      </c>
      <c r="EB159" s="237">
        <f>'SAISIE BAR BRASSERIE'!EL224</f>
        <v>0</v>
      </c>
      <c r="EC159" s="237">
        <f>'SAISIE BAR BRASSERIE'!EM224</f>
        <v>0</v>
      </c>
      <c r="ED159" s="237">
        <f>'SAISIE BAR BRASSERIE'!EN224</f>
        <v>0</v>
      </c>
      <c r="EE159" s="237">
        <f>'SAISIE BAR BRASSERIE'!EO224</f>
        <v>0</v>
      </c>
      <c r="EF159" s="237">
        <f>'SAISIE BAR BRASSERIE'!EP224</f>
        <v>0</v>
      </c>
      <c r="EG159" s="237">
        <f>'SAISIE BAR BRASSERIE'!EQ224</f>
        <v>0</v>
      </c>
      <c r="EH159" s="237">
        <f>'SAISIE BAR BRASSERIE'!ER224</f>
        <v>0</v>
      </c>
      <c r="EI159" s="237">
        <f>'SAISIE BAR BRASSERIE'!ES224</f>
        <v>0</v>
      </c>
      <c r="EJ159" s="237">
        <f>'SAISIE BAR BRASSERIE'!ET224</f>
        <v>0</v>
      </c>
      <c r="EK159" s="237">
        <f>'SAISIE BAR BRASSERIE'!EU224</f>
        <v>0</v>
      </c>
      <c r="EL159" s="237">
        <f>'SAISIE BAR BRASSERIE'!EV224</f>
        <v>0</v>
      </c>
      <c r="EM159" s="237">
        <f>'SAISIE BAR BRASSERIE'!EW224</f>
        <v>0</v>
      </c>
      <c r="EN159" s="237">
        <f>'SAISIE BAR BRASSERIE'!EX224</f>
        <v>0</v>
      </c>
      <c r="EO159" s="237">
        <f>'SAISIE BAR BRASSERIE'!EY224</f>
        <v>0</v>
      </c>
      <c r="EP159" s="237">
        <f>'SAISIE BAR BRASSERIE'!EZ224</f>
        <v>0</v>
      </c>
      <c r="EQ159" s="237">
        <f>'SAISIE BAR BRASSERIE'!FA224</f>
        <v>0</v>
      </c>
      <c r="ER159" s="237">
        <f>'SAISIE BAR BRASSERIE'!FB224</f>
        <v>0</v>
      </c>
      <c r="ES159" s="237">
        <f>'SAISIE BAR BRASSERIE'!FC224</f>
        <v>0</v>
      </c>
      <c r="ET159" s="237">
        <f>'SAISIE BAR BRASSERIE'!FD224</f>
        <v>0</v>
      </c>
      <c r="EU159" s="237">
        <f>'SAISIE BAR BRASSERIE'!FE224</f>
        <v>0</v>
      </c>
      <c r="EV159" s="237">
        <f>'SAISIE BAR BRASSERIE'!FF224</f>
        <v>0</v>
      </c>
      <c r="EW159" s="237">
        <f>'SAISIE BAR BRASSERIE'!FG224</f>
        <v>0</v>
      </c>
      <c r="EX159" s="237">
        <f>'SAISIE BAR BRASSERIE'!FH224</f>
        <v>0</v>
      </c>
      <c r="EY159" s="237">
        <f>'SAISIE BAR BRASSERIE'!FI224</f>
        <v>0</v>
      </c>
      <c r="EZ159" s="237">
        <f>'SAISIE BAR BRASSERIE'!FJ224</f>
        <v>0</v>
      </c>
      <c r="FA159" s="237">
        <f>'SAISIE BAR BRASSERIE'!FK224</f>
        <v>0</v>
      </c>
      <c r="FB159" s="237">
        <f>'SAISIE BAR BRASSERIE'!FL224</f>
        <v>0</v>
      </c>
      <c r="FC159" s="237">
        <f>'SAISIE BAR BRASSERIE'!FM224</f>
        <v>0</v>
      </c>
      <c r="FD159" s="237">
        <f>'SAISIE BAR BRASSERIE'!FN224</f>
        <v>0</v>
      </c>
      <c r="FE159" s="237">
        <f>'SAISIE BAR BRASSERIE'!FO224</f>
        <v>0</v>
      </c>
      <c r="FF159" s="237">
        <f>'SAISIE BAR BRASSERIE'!FP224</f>
        <v>0</v>
      </c>
      <c r="FG159" s="237">
        <f>'SAISIE BAR BRASSERIE'!FQ224</f>
        <v>0</v>
      </c>
      <c r="FH159" s="237">
        <f>'SAISIE BAR BRASSERIE'!FR224</f>
        <v>0</v>
      </c>
      <c r="FI159" s="237">
        <f>'SAISIE BAR BRASSERIE'!FS224</f>
        <v>0</v>
      </c>
      <c r="FJ159" s="237">
        <f>'SAISIE BAR BRASSERIE'!FT224</f>
        <v>0</v>
      </c>
      <c r="FK159" s="237">
        <f>'SAISIE BAR BRASSERIE'!FU224</f>
        <v>0</v>
      </c>
      <c r="FL159" s="237">
        <f>'SAISIE BAR BRASSERIE'!FV224</f>
        <v>0</v>
      </c>
      <c r="FM159" s="237">
        <f>'SAISIE BAR BRASSERIE'!FW224</f>
        <v>0</v>
      </c>
      <c r="FN159" s="237">
        <f>'SAISIE BAR BRASSERIE'!FX224</f>
        <v>0</v>
      </c>
      <c r="FO159" s="237">
        <f>'SAISIE BAR BRASSERIE'!FY224</f>
        <v>0</v>
      </c>
      <c r="FP159" s="237">
        <f>'SAISIE BAR BRASSERIE'!FZ224</f>
        <v>0</v>
      </c>
      <c r="FQ159" s="237">
        <f>'SAISIE BAR BRASSERIE'!GA224</f>
        <v>0</v>
      </c>
      <c r="FR159" s="237">
        <f>'SAISIE BAR BRASSERIE'!GB224</f>
        <v>0</v>
      </c>
      <c r="FS159" s="237">
        <f>'SAISIE BAR BRASSERIE'!GC224</f>
        <v>0</v>
      </c>
      <c r="FT159" s="237">
        <f>'SAISIE BAR BRASSERIE'!GD224</f>
        <v>0</v>
      </c>
      <c r="FU159" s="237">
        <f>'SAISIE BAR BRASSERIE'!GE224</f>
        <v>0</v>
      </c>
      <c r="FV159" s="237">
        <f>'SAISIE BAR BRASSERIE'!GF224</f>
        <v>0</v>
      </c>
      <c r="FW159" s="237">
        <f>'SAISIE BAR BRASSERIE'!GG224</f>
        <v>0</v>
      </c>
      <c r="FX159" s="237">
        <f>'SAISIE BAR BRASSERIE'!GH224</f>
        <v>0</v>
      </c>
      <c r="FY159" s="237">
        <f>'SAISIE BAR BRASSERIE'!GI224</f>
        <v>0</v>
      </c>
      <c r="FZ159" s="237">
        <f>'SAISIE BAR BRASSERIE'!GJ224</f>
        <v>0</v>
      </c>
      <c r="GA159" s="237">
        <f>'SAISIE BAR BRASSERIE'!GK224</f>
        <v>0</v>
      </c>
      <c r="GB159" s="237">
        <f>'SAISIE BAR BRASSERIE'!GL224</f>
        <v>0</v>
      </c>
      <c r="GC159" s="237">
        <f>'SAISIE BAR BRASSERIE'!GM224</f>
        <v>0</v>
      </c>
      <c r="GD159" s="237">
        <f>'SAISIE BAR BRASSERIE'!GN224</f>
        <v>0</v>
      </c>
      <c r="GE159" s="237">
        <f>'SAISIE BAR BRASSERIE'!GO224</f>
        <v>0</v>
      </c>
      <c r="GF159" s="237">
        <f>'SAISIE BAR BRASSERIE'!GP224</f>
        <v>0</v>
      </c>
      <c r="GG159" s="237">
        <f>'SAISIE BAR BRASSERIE'!GQ224</f>
        <v>0</v>
      </c>
      <c r="GH159" s="237">
        <f>'SAISIE BAR BRASSERIE'!GR224</f>
        <v>0</v>
      </c>
      <c r="GI159" s="237">
        <f>'SAISIE BAR BRASSERIE'!GS224</f>
        <v>0</v>
      </c>
      <c r="GJ159" s="237">
        <f>'SAISIE BAR BRASSERIE'!GT224</f>
        <v>0</v>
      </c>
      <c r="GK159" s="237">
        <f>'SAISIE BAR BRASSERIE'!GU224</f>
        <v>0</v>
      </c>
      <c r="GL159" s="237">
        <f>'SAISIE BAR BRASSERIE'!GV224</f>
        <v>0</v>
      </c>
      <c r="GM159" s="237">
        <f>'SAISIE BAR BRASSERIE'!GW224</f>
        <v>0</v>
      </c>
      <c r="GN159" s="237">
        <f>'SAISIE BAR BRASSERIE'!GX224</f>
        <v>0</v>
      </c>
      <c r="GO159" s="237">
        <f>'SAISIE BAR BRASSERIE'!GY224</f>
        <v>0</v>
      </c>
      <c r="GP159" s="237">
        <f>'SAISIE BAR BRASSERIE'!GZ224</f>
        <v>0</v>
      </c>
      <c r="GQ159" s="237">
        <f>'SAISIE BAR BRASSERIE'!HA224</f>
        <v>0</v>
      </c>
      <c r="GR159" s="237">
        <f>'SAISIE BAR BRASSERIE'!HB224</f>
        <v>0</v>
      </c>
      <c r="GS159" s="237">
        <f>'SAISIE BAR BRASSERIE'!HC224</f>
        <v>0</v>
      </c>
      <c r="GT159" s="237">
        <f>'SAISIE BAR BRASSERIE'!HD224</f>
        <v>0</v>
      </c>
      <c r="GU159" s="237">
        <f>'SAISIE BAR BRASSERIE'!HE224</f>
        <v>0</v>
      </c>
      <c r="GV159" s="237">
        <f>'SAISIE BAR BRASSERIE'!HF224</f>
        <v>0</v>
      </c>
      <c r="GW159" s="237">
        <f>'SAISIE BAR BRASSERIE'!HG224</f>
        <v>0</v>
      </c>
      <c r="GX159" s="237">
        <f>'SAISIE BAR BRASSERIE'!HH224</f>
        <v>0</v>
      </c>
      <c r="GY159" s="237">
        <f>'SAISIE BAR BRASSERIE'!HI224</f>
        <v>0</v>
      </c>
      <c r="GZ159" s="237">
        <f>'SAISIE BAR BRASSERIE'!HJ224</f>
        <v>0</v>
      </c>
      <c r="HA159" s="237">
        <f>'SAISIE BAR BRASSERIE'!HK224</f>
        <v>0</v>
      </c>
      <c r="HB159" s="237">
        <f>'SAISIE BAR BRASSERIE'!HL224</f>
        <v>0</v>
      </c>
      <c r="HC159" s="237">
        <f>'SAISIE BAR BRASSERIE'!HM224</f>
        <v>0</v>
      </c>
      <c r="HD159" s="237">
        <f>'SAISIE BAR BRASSERIE'!HN224</f>
        <v>0</v>
      </c>
      <c r="HE159" s="237">
        <f>'SAISIE BAR BRASSERIE'!HO224</f>
        <v>0</v>
      </c>
      <c r="HF159" s="237">
        <f>'SAISIE BAR BRASSERIE'!HP224</f>
        <v>0</v>
      </c>
      <c r="HG159" s="237">
        <f>'SAISIE BAR BRASSERIE'!HQ224</f>
        <v>0</v>
      </c>
      <c r="HH159" s="237">
        <f>'SAISIE BAR BRASSERIE'!HR224</f>
        <v>0</v>
      </c>
      <c r="HI159" s="237">
        <f>'SAISIE BAR BRASSERIE'!HS224</f>
        <v>0</v>
      </c>
      <c r="HJ159" s="237">
        <f>'SAISIE BAR BRASSERIE'!HT224</f>
        <v>0</v>
      </c>
      <c r="HK159" s="237">
        <f>'SAISIE BAR BRASSERIE'!HU224</f>
        <v>0</v>
      </c>
      <c r="HL159" s="237">
        <f>'SAISIE BAR BRASSERIE'!HV224</f>
        <v>0</v>
      </c>
      <c r="HM159" s="237">
        <f>'SAISIE BAR BRASSERIE'!HW224</f>
        <v>0</v>
      </c>
      <c r="HN159" s="237">
        <f>'SAISIE BAR BRASSERIE'!HX224</f>
        <v>0</v>
      </c>
      <c r="HO159" s="237">
        <f>'SAISIE BAR BRASSERIE'!HY224</f>
        <v>0</v>
      </c>
      <c r="HP159" s="237">
        <f>'SAISIE BAR BRASSERIE'!HZ224</f>
        <v>0</v>
      </c>
      <c r="HQ159" s="237">
        <f>'SAISIE BAR BRASSERIE'!IA224</f>
        <v>0</v>
      </c>
      <c r="HR159" s="237">
        <f>'SAISIE BAR BRASSERIE'!IB224</f>
        <v>0</v>
      </c>
      <c r="HS159" s="237">
        <f>'SAISIE BAR BRASSERIE'!IC224</f>
        <v>0</v>
      </c>
      <c r="HT159" s="237">
        <f>'SAISIE BAR BRASSERIE'!ID224</f>
        <v>0</v>
      </c>
      <c r="HU159" s="237">
        <f>'SAISIE BAR BRASSERIE'!IE224</f>
        <v>0</v>
      </c>
      <c r="HV159" s="237">
        <f>'SAISIE BAR BRASSERIE'!IF224</f>
        <v>0</v>
      </c>
      <c r="HW159" s="237">
        <f>'SAISIE BAR BRASSERIE'!IG224</f>
        <v>0</v>
      </c>
      <c r="HX159" s="237">
        <f>'SAISIE BAR BRASSERIE'!IH224</f>
        <v>0</v>
      </c>
      <c r="HY159" s="237">
        <f>'SAISIE BAR BRASSERIE'!II224</f>
        <v>0</v>
      </c>
      <c r="HZ159" s="237">
        <f>'SAISIE BAR BRASSERIE'!IJ224</f>
        <v>0</v>
      </c>
      <c r="IA159" s="237">
        <f>'SAISIE BAR BRASSERIE'!IK224</f>
        <v>0</v>
      </c>
      <c r="IB159" s="237">
        <f>'SAISIE BAR BRASSERIE'!IL224</f>
        <v>0</v>
      </c>
      <c r="IC159" s="237">
        <f>'SAISIE BAR BRASSERIE'!IM224</f>
        <v>0</v>
      </c>
      <c r="ID159" s="237">
        <f>'SAISIE BAR BRASSERIE'!IN224</f>
        <v>0</v>
      </c>
      <c r="IE159" s="237">
        <f>'SAISIE BAR BRASSERIE'!IO224</f>
        <v>0</v>
      </c>
      <c r="IF159" s="237">
        <f>'SAISIE BAR BRASSERIE'!IP224</f>
        <v>0</v>
      </c>
      <c r="IG159" s="237">
        <f>'SAISIE BAR BRASSERIE'!IQ224</f>
        <v>0</v>
      </c>
      <c r="IH159" s="237">
        <f>'SAISIE BAR BRASSERIE'!IR224</f>
        <v>0</v>
      </c>
      <c r="II159" s="237">
        <f>'SAISIE BAR BRASSERIE'!IS224</f>
        <v>0</v>
      </c>
      <c r="IJ159" s="237">
        <f>'SAISIE BAR BRASSERIE'!IT224</f>
        <v>0</v>
      </c>
      <c r="IK159" s="237">
        <f>'SAISIE BAR BRASSERIE'!IU224</f>
        <v>0</v>
      </c>
      <c r="IL159" s="237">
        <f>'SAISIE BAR BRASSERIE'!IV224</f>
        <v>0</v>
      </c>
      <c r="IM159" s="237">
        <f>'SAISIE BAR BRASSERIE'!IW224</f>
        <v>0</v>
      </c>
      <c r="IN159" s="237">
        <f>'SAISIE BAR BRASSERIE'!IX224</f>
        <v>0</v>
      </c>
      <c r="IO159" s="237">
        <f>'SAISIE BAR BRASSERIE'!IY224</f>
        <v>0</v>
      </c>
      <c r="IP159" s="237">
        <f>'SAISIE BAR BRASSERIE'!IZ224</f>
        <v>0</v>
      </c>
      <c r="IQ159" s="237">
        <f>'SAISIE BAR BRASSERIE'!JA224</f>
        <v>0</v>
      </c>
      <c r="IR159" s="237">
        <f>'SAISIE BAR BRASSERIE'!JB224</f>
        <v>0</v>
      </c>
      <c r="IS159" s="237">
        <f>'SAISIE BAR BRASSERIE'!JC224</f>
        <v>0</v>
      </c>
      <c r="IT159" s="237">
        <f>'SAISIE BAR BRASSERIE'!JD224</f>
        <v>0</v>
      </c>
      <c r="IU159" s="237">
        <f>'SAISIE BAR BRASSERIE'!JE224</f>
        <v>0</v>
      </c>
      <c r="IV159" s="237">
        <f>'SAISIE BAR BRASSERIE'!JF224</f>
        <v>0</v>
      </c>
      <c r="IW159" s="237">
        <f>'SAISIE BAR BRASSERIE'!JG224</f>
        <v>0</v>
      </c>
      <c r="IX159" s="237">
        <f>'SAISIE BAR BRASSERIE'!JH224</f>
        <v>0</v>
      </c>
      <c r="IY159" s="237">
        <f>'SAISIE BAR BRASSERIE'!JI224</f>
        <v>0</v>
      </c>
      <c r="IZ159" s="237">
        <f>'SAISIE BAR BRASSERIE'!JJ224</f>
        <v>0</v>
      </c>
      <c r="JA159" s="237">
        <f>'SAISIE BAR BRASSERIE'!JK224</f>
        <v>0</v>
      </c>
      <c r="JB159" s="237">
        <f>'SAISIE BAR BRASSERIE'!JL224</f>
        <v>0</v>
      </c>
      <c r="JC159" s="237">
        <f>'SAISIE BAR BRASSERIE'!JM224</f>
        <v>0</v>
      </c>
      <c r="JD159" s="237">
        <f>'SAISIE BAR BRASSERIE'!JN224</f>
        <v>0</v>
      </c>
      <c r="JE159" s="237">
        <f>'SAISIE BAR BRASSERIE'!JO224</f>
        <v>0</v>
      </c>
      <c r="JF159" s="237">
        <f>'SAISIE BAR BRASSERIE'!JP224</f>
        <v>0</v>
      </c>
      <c r="JG159" s="237">
        <f>'SAISIE BAR BRASSERIE'!JQ224</f>
        <v>0</v>
      </c>
      <c r="JH159" s="237">
        <f>'SAISIE BAR BRASSERIE'!JR224</f>
        <v>0</v>
      </c>
      <c r="JI159" s="237">
        <f>'SAISIE BAR BRASSERIE'!JS224</f>
        <v>0</v>
      </c>
      <c r="JJ159" s="237">
        <f>'SAISIE BAR BRASSERIE'!JT224</f>
        <v>0</v>
      </c>
      <c r="JK159" s="237">
        <f>'SAISIE BAR BRASSERIE'!JU224</f>
        <v>0</v>
      </c>
      <c r="JL159" s="237">
        <f>'SAISIE BAR BRASSERIE'!JV224</f>
        <v>0</v>
      </c>
      <c r="JM159" s="237">
        <f>'SAISIE BAR BRASSERIE'!JW224</f>
        <v>0</v>
      </c>
      <c r="JN159" s="237">
        <f>'SAISIE BAR BRASSERIE'!JX224</f>
        <v>0</v>
      </c>
      <c r="JO159" s="237">
        <f>'SAISIE BAR BRASSERIE'!JY224</f>
        <v>0</v>
      </c>
      <c r="JP159" s="237">
        <f>'SAISIE BAR BRASSERIE'!JZ224</f>
        <v>0</v>
      </c>
      <c r="JQ159" s="237">
        <f>'SAISIE BAR BRASSERIE'!KA224</f>
        <v>0</v>
      </c>
      <c r="JR159" s="237">
        <f>'SAISIE BAR BRASSERIE'!KB224</f>
        <v>0</v>
      </c>
      <c r="JS159" s="237">
        <f>'SAISIE BAR BRASSERIE'!KC224</f>
        <v>0</v>
      </c>
      <c r="JT159" s="237">
        <f>'SAISIE BAR BRASSERIE'!KD224</f>
        <v>0</v>
      </c>
      <c r="JU159" s="237">
        <f>'SAISIE BAR BRASSERIE'!KE224</f>
        <v>0</v>
      </c>
      <c r="JV159" s="237">
        <f>'SAISIE BAR BRASSERIE'!KF224</f>
        <v>0</v>
      </c>
      <c r="JW159" s="237">
        <f>'SAISIE BAR BRASSERIE'!KG224</f>
        <v>0</v>
      </c>
      <c r="JX159" s="237">
        <f>'SAISIE BAR BRASSERIE'!KH224</f>
        <v>0</v>
      </c>
      <c r="JY159" s="237">
        <f>'SAISIE BAR BRASSERIE'!KI224</f>
        <v>0</v>
      </c>
      <c r="JZ159" s="237">
        <f>'SAISIE BAR BRASSERIE'!KJ224</f>
        <v>0</v>
      </c>
      <c r="KA159" s="237">
        <f>'SAISIE BAR BRASSERIE'!KK224</f>
        <v>0</v>
      </c>
      <c r="KB159" s="237">
        <f>'SAISIE BAR BRASSERIE'!KL224</f>
        <v>0</v>
      </c>
      <c r="KC159" s="237">
        <f>'SAISIE BAR BRASSERIE'!KM224</f>
        <v>0</v>
      </c>
      <c r="KD159" s="237">
        <f>'SAISIE BAR BRASSERIE'!KN224</f>
        <v>0</v>
      </c>
      <c r="KE159" s="237">
        <f>'SAISIE BAR BRASSERIE'!KO224</f>
        <v>0</v>
      </c>
      <c r="KF159" s="237">
        <f>'SAISIE BAR BRASSERIE'!KP224</f>
        <v>0</v>
      </c>
      <c r="KG159" s="237">
        <f>'SAISIE BAR BRASSERIE'!KQ224</f>
        <v>0</v>
      </c>
      <c r="KH159" s="237">
        <f>'SAISIE BAR BRASSERIE'!KR224</f>
        <v>0</v>
      </c>
      <c r="KI159" s="237">
        <f>'SAISIE BAR BRASSERIE'!KS224</f>
        <v>0</v>
      </c>
      <c r="KJ159" s="237">
        <f>'SAISIE BAR BRASSERIE'!KT224</f>
        <v>0</v>
      </c>
      <c r="KK159" s="237">
        <f>'SAISIE BAR BRASSERIE'!KU224</f>
        <v>0</v>
      </c>
      <c r="KL159" s="237">
        <f>'SAISIE BAR BRASSERIE'!KV224</f>
        <v>0</v>
      </c>
      <c r="KM159" s="237">
        <f>'SAISIE BAR BRASSERIE'!KW224</f>
        <v>0</v>
      </c>
      <c r="KN159" s="237">
        <f>'SAISIE BAR BRASSERIE'!KX224</f>
        <v>0</v>
      </c>
      <c r="KO159" s="237">
        <f>'SAISIE BAR BRASSERIE'!KY224</f>
        <v>0</v>
      </c>
      <c r="KP159" s="237">
        <f>'SAISIE BAR BRASSERIE'!KZ224</f>
        <v>0</v>
      </c>
      <c r="KQ159" s="237">
        <f>'SAISIE BAR BRASSERIE'!LA224</f>
        <v>0</v>
      </c>
      <c r="KR159" s="237">
        <f>'SAISIE BAR BRASSERIE'!LB224</f>
        <v>0</v>
      </c>
      <c r="KS159" s="237">
        <f>'SAISIE BAR BRASSERIE'!LC224</f>
        <v>0</v>
      </c>
      <c r="KT159" s="237">
        <f>'SAISIE BAR BRASSERIE'!LD224</f>
        <v>0</v>
      </c>
      <c r="KU159" s="237">
        <f>'SAISIE BAR BRASSERIE'!LE224</f>
        <v>0</v>
      </c>
      <c r="KV159" s="237">
        <f>'SAISIE BAR BRASSERIE'!LF224</f>
        <v>0</v>
      </c>
      <c r="KW159" s="237">
        <f>'SAISIE BAR BRASSERIE'!LG224</f>
        <v>0</v>
      </c>
      <c r="KX159" s="237">
        <f>'SAISIE BAR BRASSERIE'!LH224</f>
        <v>0</v>
      </c>
      <c r="KY159" s="237">
        <f>'SAISIE BAR BRASSERIE'!LI224</f>
        <v>0</v>
      </c>
      <c r="KZ159" s="237">
        <f>'SAISIE BAR BRASSERIE'!LJ224</f>
        <v>0</v>
      </c>
      <c r="LA159" s="237">
        <f>'SAISIE BAR BRASSERIE'!LK224</f>
        <v>0</v>
      </c>
      <c r="LB159" s="237">
        <f>'SAISIE BAR BRASSERIE'!LL224</f>
        <v>0</v>
      </c>
      <c r="LC159" s="237">
        <f>'SAISIE BAR BRASSERIE'!LM224</f>
        <v>0</v>
      </c>
      <c r="LD159" s="237">
        <f>'SAISIE BAR BRASSERIE'!LN224</f>
        <v>0</v>
      </c>
      <c r="LE159" s="237">
        <f>'SAISIE BAR BRASSERIE'!LO224</f>
        <v>0</v>
      </c>
      <c r="LF159" s="237">
        <f>'SAISIE BAR BRASSERIE'!LP224</f>
        <v>0</v>
      </c>
      <c r="LG159" s="237">
        <f>'SAISIE BAR BRASSERIE'!LQ224</f>
        <v>0</v>
      </c>
      <c r="LH159" s="237">
        <f>'SAISIE BAR BRASSERIE'!LR224</f>
        <v>0</v>
      </c>
      <c r="LI159" s="237">
        <f>'SAISIE BAR BRASSERIE'!LS224</f>
        <v>0</v>
      </c>
      <c r="LJ159" s="237">
        <f>'SAISIE BAR BRASSERIE'!LT224</f>
        <v>0</v>
      </c>
      <c r="LK159" s="237">
        <f>'SAISIE BAR BRASSERIE'!LU224</f>
        <v>0</v>
      </c>
      <c r="LL159" s="237">
        <f>'SAISIE BAR BRASSERIE'!LV224</f>
        <v>0</v>
      </c>
      <c r="LM159" s="237">
        <f>'SAISIE BAR BRASSERIE'!LW224</f>
        <v>0</v>
      </c>
      <c r="LN159" s="237">
        <f>'SAISIE BAR BRASSERIE'!LX224</f>
        <v>0</v>
      </c>
      <c r="LO159" s="237">
        <f>'SAISIE BAR BRASSERIE'!LY224</f>
        <v>0</v>
      </c>
      <c r="LP159" s="237">
        <f>'SAISIE BAR BRASSERIE'!LZ224</f>
        <v>0</v>
      </c>
      <c r="LQ159" s="237">
        <f>'SAISIE BAR BRASSERIE'!MA224</f>
        <v>0</v>
      </c>
      <c r="LR159" s="237">
        <f>'SAISIE BAR BRASSERIE'!MB224</f>
        <v>0</v>
      </c>
      <c r="LS159" s="237">
        <f>'SAISIE BAR BRASSERIE'!MC224</f>
        <v>0</v>
      </c>
      <c r="LT159" s="237">
        <f>'SAISIE BAR BRASSERIE'!MD224</f>
        <v>0</v>
      </c>
      <c r="LU159" s="237">
        <f>'SAISIE BAR BRASSERIE'!ME224</f>
        <v>0</v>
      </c>
      <c r="LV159" s="237">
        <f>'SAISIE BAR BRASSERIE'!MF224</f>
        <v>0</v>
      </c>
      <c r="LW159" s="237">
        <f>'SAISIE BAR BRASSERIE'!MG224</f>
        <v>0</v>
      </c>
      <c r="LX159" s="237">
        <f>'SAISIE BAR BRASSERIE'!MH224</f>
        <v>0</v>
      </c>
      <c r="LY159" s="237">
        <f>'SAISIE BAR BRASSERIE'!MI224</f>
        <v>0</v>
      </c>
      <c r="LZ159" s="237">
        <f>'SAISIE BAR BRASSERIE'!MJ224</f>
        <v>0</v>
      </c>
      <c r="MA159" s="237">
        <f>'SAISIE BAR BRASSERIE'!MK224</f>
        <v>0</v>
      </c>
      <c r="MB159" s="237">
        <f>'SAISIE BAR BRASSERIE'!ML224</f>
        <v>0</v>
      </c>
      <c r="MC159" s="237">
        <f>'SAISIE BAR BRASSERIE'!MM224</f>
        <v>0</v>
      </c>
      <c r="MD159" s="237">
        <f>'SAISIE BAR BRASSERIE'!MN224</f>
        <v>0</v>
      </c>
      <c r="ME159" s="237">
        <f>'SAISIE BAR BRASSERIE'!MO224</f>
        <v>0</v>
      </c>
      <c r="MF159" s="237">
        <f>'SAISIE BAR BRASSERIE'!MP224</f>
        <v>0</v>
      </c>
      <c r="MG159" s="237">
        <f>'SAISIE BAR BRASSERIE'!MQ224</f>
        <v>0</v>
      </c>
      <c r="MH159" s="237">
        <f>'SAISIE BAR BRASSERIE'!MR224</f>
        <v>0</v>
      </c>
      <c r="MI159" s="237">
        <f>'SAISIE BAR BRASSERIE'!MS224</f>
        <v>0</v>
      </c>
      <c r="MJ159" s="237">
        <f>'SAISIE BAR BRASSERIE'!MT224</f>
        <v>0</v>
      </c>
      <c r="MK159" s="237">
        <f>'SAISIE BAR BRASSERIE'!MU224</f>
        <v>0</v>
      </c>
      <c r="ML159" s="237">
        <f>'SAISIE BAR BRASSERIE'!MV224</f>
        <v>0</v>
      </c>
      <c r="MM159" s="237">
        <f>'SAISIE BAR BRASSERIE'!MW224</f>
        <v>0</v>
      </c>
      <c r="MN159" s="237">
        <f>'SAISIE BAR BRASSERIE'!MX224</f>
        <v>0</v>
      </c>
      <c r="MO159" s="237">
        <f>'SAISIE BAR BRASSERIE'!MY224</f>
        <v>0</v>
      </c>
      <c r="MP159" s="237">
        <f>'SAISIE BAR BRASSERIE'!MZ224</f>
        <v>0</v>
      </c>
      <c r="MQ159" s="237">
        <f>'SAISIE BAR BRASSERIE'!NA224</f>
        <v>0</v>
      </c>
      <c r="MR159" s="237">
        <f>'SAISIE BAR BRASSERIE'!NB224</f>
        <v>0</v>
      </c>
      <c r="MS159" s="237">
        <f>'SAISIE BAR BRASSERIE'!NC224</f>
        <v>0</v>
      </c>
      <c r="MT159" s="237">
        <f>'SAISIE BAR BRASSERIE'!ND224</f>
        <v>0</v>
      </c>
      <c r="MU159" s="237">
        <f>'SAISIE BAR BRASSERIE'!NE224</f>
        <v>0</v>
      </c>
      <c r="MV159" s="237">
        <f>'SAISIE BAR BRASSERIE'!NF224</f>
        <v>0</v>
      </c>
      <c r="MW159" s="237">
        <f>'SAISIE BAR BRASSERIE'!NG224</f>
        <v>0</v>
      </c>
      <c r="MX159" s="237">
        <f>'SAISIE BAR BRASSERIE'!NH224</f>
        <v>0</v>
      </c>
      <c r="MY159" s="237">
        <f>'SAISIE BAR BRASSERIE'!NI224</f>
        <v>0</v>
      </c>
      <c r="MZ159" s="237">
        <f>'SAISIE BAR BRASSERIE'!NJ224</f>
        <v>0</v>
      </c>
      <c r="NA159" s="237">
        <f>'SAISIE BAR BRASSERIE'!NK224</f>
        <v>0</v>
      </c>
      <c r="NB159" s="237">
        <f>'SAISIE BAR BRASSERIE'!NL224</f>
        <v>0</v>
      </c>
      <c r="NC159" s="237">
        <f>'SAISIE BAR BRASSERIE'!NM224</f>
        <v>0</v>
      </c>
      <c r="ND159" s="237">
        <f>'SAISIE BAR BRASSERIE'!NN224</f>
        <v>0</v>
      </c>
      <c r="NE159" s="237">
        <f>'SAISIE BAR BRASSERIE'!NO224</f>
        <v>0</v>
      </c>
      <c r="NF159" s="237">
        <f>'SAISIE BAR BRASSERIE'!NP224</f>
        <v>0</v>
      </c>
      <c r="NG159" s="237">
        <f>'SAISIE BAR BRASSERIE'!NQ224</f>
        <v>0</v>
      </c>
      <c r="NH159" s="237">
        <f>'SAISIE BAR BRASSERIE'!NR224</f>
        <v>0</v>
      </c>
      <c r="NI159" s="237">
        <f>'SAISIE BAR BRASSERIE'!NS224</f>
        <v>0</v>
      </c>
      <c r="NJ159" s="237">
        <f>'SAISIE BAR BRASSERIE'!NT224</f>
        <v>0</v>
      </c>
      <c r="NK159" s="237">
        <f>'SAISIE BAR BRASSERIE'!NU224</f>
        <v>0</v>
      </c>
      <c r="NL159" s="237">
        <f>'SAISIE BAR BRASSERIE'!NV224</f>
        <v>0</v>
      </c>
      <c r="NM159" s="237">
        <f>'SAISIE BAR BRASSERIE'!NW224</f>
        <v>0</v>
      </c>
      <c r="NN159" s="237">
        <f>'SAISIE BAR BRASSERIE'!NX224</f>
        <v>0</v>
      </c>
      <c r="NO159" s="237">
        <f>'SAISIE BAR BRASSERIE'!NY224</f>
        <v>0</v>
      </c>
      <c r="NP159" s="237">
        <f>'SAISIE BAR BRASSERIE'!NZ224</f>
        <v>0</v>
      </c>
      <c r="NQ159" s="237">
        <f>'SAISIE BAR BRASSERIE'!OA224</f>
        <v>0</v>
      </c>
      <c r="NR159" s="237">
        <f>'SAISIE BAR BRASSERIE'!OB224</f>
        <v>0</v>
      </c>
      <c r="NS159" s="237">
        <f>'SAISIE BAR BRASSERIE'!OC224</f>
        <v>0</v>
      </c>
      <c r="NT159" s="237">
        <f>'SAISIE BAR BRASSERIE'!OD224</f>
        <v>0</v>
      </c>
      <c r="NU159" s="237">
        <f>'SAISIE BAR BRASSERIE'!OE224</f>
        <v>0</v>
      </c>
      <c r="NV159" s="237">
        <f>'SAISIE BAR BRASSERIE'!OF224</f>
        <v>0</v>
      </c>
      <c r="NW159" s="237">
        <f>'SAISIE BAR BRASSERIE'!OG224</f>
        <v>0</v>
      </c>
      <c r="NX159" s="237">
        <f>'SAISIE BAR BRASSERIE'!OH224</f>
        <v>0</v>
      </c>
      <c r="NY159" s="237">
        <f>'SAISIE BAR BRASSERIE'!OI224</f>
        <v>0</v>
      </c>
      <c r="NZ159" s="237">
        <f>'SAISIE BAR BRASSERIE'!OJ224</f>
        <v>0</v>
      </c>
      <c r="OA159" s="237">
        <f>'SAISIE BAR BRASSERIE'!OK224</f>
        <v>0</v>
      </c>
      <c r="OB159" s="237">
        <f>'SAISIE BAR BRASSERIE'!OL224</f>
        <v>0</v>
      </c>
      <c r="OC159" s="237">
        <f>'SAISIE BAR BRASSERIE'!OM224</f>
        <v>0</v>
      </c>
      <c r="OD159" s="237">
        <f>'SAISIE BAR BRASSERIE'!ON224</f>
        <v>0</v>
      </c>
      <c r="OE159" s="237">
        <f>'SAISIE BAR BRASSERIE'!OO224</f>
        <v>0</v>
      </c>
      <c r="OF159" s="237">
        <f>'SAISIE BAR BRASSERIE'!OP224</f>
        <v>0</v>
      </c>
      <c r="OG159" s="237">
        <f>'SAISIE BAR BRASSERIE'!OQ224</f>
        <v>0</v>
      </c>
      <c r="OH159" s="237">
        <f>'SAISIE BAR BRASSERIE'!OR224</f>
        <v>0</v>
      </c>
      <c r="OI159" s="237">
        <f>'SAISIE BAR BRASSERIE'!OS224</f>
        <v>0</v>
      </c>
      <c r="OJ159" s="237">
        <f>'SAISIE BAR BRASSERIE'!OT224</f>
        <v>0</v>
      </c>
      <c r="OK159" s="237">
        <f>'SAISIE BAR BRASSERIE'!OU224</f>
        <v>0</v>
      </c>
      <c r="OL159" s="237">
        <f>'SAISIE BAR BRASSERIE'!OV224</f>
        <v>0</v>
      </c>
      <c r="OM159" s="237">
        <f>'SAISIE BAR BRASSERIE'!OW224</f>
        <v>0</v>
      </c>
      <c r="ON159" s="237">
        <f>'SAISIE BAR BRASSERIE'!OX224</f>
        <v>0</v>
      </c>
      <c r="OO159" s="237">
        <f>'SAISIE BAR BRASSERIE'!OY224</f>
        <v>0</v>
      </c>
      <c r="OP159" s="237">
        <f>'SAISIE BAR BRASSERIE'!OZ224</f>
        <v>0</v>
      </c>
      <c r="OQ159" s="237">
        <f>'SAISIE BAR BRASSERIE'!PA224</f>
        <v>0</v>
      </c>
      <c r="OR159" s="237">
        <f>'SAISIE BAR BRASSERIE'!PB224</f>
        <v>0</v>
      </c>
      <c r="OS159" s="237">
        <f>'SAISIE BAR BRASSERIE'!PC224</f>
        <v>0</v>
      </c>
      <c r="OT159" s="237">
        <f>'SAISIE BAR BRASSERIE'!PD224</f>
        <v>0</v>
      </c>
      <c r="OU159" s="237">
        <f>'SAISIE BAR BRASSERIE'!PE224</f>
        <v>0</v>
      </c>
      <c r="OV159" s="237">
        <f>'SAISIE BAR BRASSERIE'!PF224</f>
        <v>0</v>
      </c>
      <c r="OW159" s="237">
        <f>'SAISIE BAR BRASSERIE'!PG224</f>
        <v>0</v>
      </c>
      <c r="OX159" s="237">
        <f>'SAISIE BAR BRASSERIE'!PH224</f>
        <v>0</v>
      </c>
      <c r="OY159" s="237">
        <f>'SAISIE BAR BRASSERIE'!PI224</f>
        <v>0</v>
      </c>
      <c r="OZ159" s="237">
        <f>'SAISIE BAR BRASSERIE'!PJ224</f>
        <v>0</v>
      </c>
      <c r="PA159" s="237">
        <f>'SAISIE BAR BRASSERIE'!PK224</f>
        <v>0</v>
      </c>
      <c r="PB159" s="237">
        <f>'SAISIE BAR BRASSERIE'!PL224</f>
        <v>0</v>
      </c>
      <c r="PC159" s="237">
        <f>'SAISIE BAR BRASSERIE'!PM224</f>
        <v>0</v>
      </c>
      <c r="PD159" s="237">
        <f>'SAISIE BAR BRASSERIE'!PN224</f>
        <v>0</v>
      </c>
      <c r="PE159" s="237">
        <f>'SAISIE BAR BRASSERIE'!PO224</f>
        <v>0</v>
      </c>
      <c r="PF159" s="237">
        <f>'SAISIE BAR BRASSERIE'!PP224</f>
        <v>0</v>
      </c>
      <c r="PG159" s="237">
        <f>'SAISIE BAR BRASSERIE'!PQ224</f>
        <v>0</v>
      </c>
      <c r="PH159" s="237">
        <f>'SAISIE BAR BRASSERIE'!PR224</f>
        <v>0</v>
      </c>
      <c r="PI159" s="237">
        <f>'SAISIE BAR BRASSERIE'!PS224</f>
        <v>0</v>
      </c>
      <c r="PJ159" s="237">
        <f>'SAISIE BAR BRASSERIE'!PT224</f>
        <v>0</v>
      </c>
      <c r="PK159" s="237">
        <f>'SAISIE BAR BRASSERIE'!PU224</f>
        <v>0</v>
      </c>
      <c r="PL159" s="237">
        <f>'SAISIE BAR BRASSERIE'!PV224</f>
        <v>0</v>
      </c>
      <c r="PM159" s="237">
        <f>'SAISIE BAR BRASSERIE'!PW224</f>
        <v>0</v>
      </c>
      <c r="PN159" s="237">
        <f>'SAISIE BAR BRASSERIE'!PX224</f>
        <v>0</v>
      </c>
      <c r="PO159" s="237">
        <f>'SAISIE BAR BRASSERIE'!PY224</f>
        <v>0</v>
      </c>
      <c r="PP159" s="237">
        <f>'SAISIE BAR BRASSERIE'!PZ224</f>
        <v>0</v>
      </c>
      <c r="PQ159" s="237">
        <f>'SAISIE BAR BRASSERIE'!QA224</f>
        <v>0</v>
      </c>
      <c r="PR159" s="237">
        <f>'SAISIE BAR BRASSERIE'!QB224</f>
        <v>0</v>
      </c>
      <c r="PS159" s="237">
        <f>'SAISIE BAR BRASSERIE'!QC224</f>
        <v>0</v>
      </c>
      <c r="PT159" s="237">
        <f>'SAISIE BAR BRASSERIE'!QD224</f>
        <v>0</v>
      </c>
      <c r="PU159" s="237">
        <f>'SAISIE BAR BRASSERIE'!QE224</f>
        <v>0</v>
      </c>
      <c r="PV159" s="237">
        <f>'SAISIE BAR BRASSERIE'!QF224</f>
        <v>0</v>
      </c>
      <c r="PW159" s="237">
        <f>'SAISIE BAR BRASSERIE'!QG224</f>
        <v>0</v>
      </c>
      <c r="PX159" s="237">
        <f>'SAISIE BAR BRASSERIE'!QH224</f>
        <v>0</v>
      </c>
      <c r="PY159" s="237">
        <f>'SAISIE BAR BRASSERIE'!QI224</f>
        <v>0</v>
      </c>
      <c r="PZ159" s="237">
        <f>'SAISIE BAR BRASSERIE'!QJ224</f>
        <v>0</v>
      </c>
      <c r="QA159" s="237">
        <f>'SAISIE BAR BRASSERIE'!QK224</f>
        <v>0</v>
      </c>
      <c r="QB159" s="237">
        <f>'SAISIE BAR BRASSERIE'!QL224</f>
        <v>0</v>
      </c>
      <c r="QC159" s="237">
        <f>'SAISIE BAR BRASSERIE'!QM224</f>
        <v>0</v>
      </c>
      <c r="QD159" s="237">
        <f>'SAISIE BAR BRASSERIE'!QN224</f>
        <v>0</v>
      </c>
      <c r="QE159" s="237">
        <f>'SAISIE BAR BRASSERIE'!QO224</f>
        <v>0</v>
      </c>
      <c r="QF159" s="237">
        <f>'SAISIE BAR BRASSERIE'!QP224</f>
        <v>0</v>
      </c>
      <c r="QG159" s="237">
        <f>'SAISIE BAR BRASSERIE'!QQ224</f>
        <v>0</v>
      </c>
      <c r="QH159" s="237">
        <f>'SAISIE BAR BRASSERIE'!QR224</f>
        <v>0</v>
      </c>
      <c r="QI159" s="237">
        <f>'SAISIE BAR BRASSERIE'!QS224</f>
        <v>0</v>
      </c>
      <c r="QJ159" s="237">
        <f>'SAISIE BAR BRASSERIE'!QT224</f>
        <v>0</v>
      </c>
      <c r="QK159" s="237">
        <f>'SAISIE BAR BRASSERIE'!QU224</f>
        <v>0</v>
      </c>
      <c r="QL159" s="237">
        <f>'SAISIE BAR BRASSERIE'!QV224</f>
        <v>0</v>
      </c>
      <c r="QM159" s="237">
        <f>'SAISIE BAR BRASSERIE'!QW224</f>
        <v>0</v>
      </c>
      <c r="QN159" s="237">
        <f>'SAISIE BAR BRASSERIE'!QX224</f>
        <v>0</v>
      </c>
      <c r="QO159" s="237">
        <f>'SAISIE BAR BRASSERIE'!QY224</f>
        <v>0</v>
      </c>
      <c r="QP159" s="237">
        <f>'SAISIE BAR BRASSERIE'!QZ224</f>
        <v>0</v>
      </c>
      <c r="QQ159" s="237">
        <f>'SAISIE BAR BRASSERIE'!RA224</f>
        <v>0</v>
      </c>
      <c r="QR159" s="237">
        <f>'SAISIE BAR BRASSERIE'!RB224</f>
        <v>0</v>
      </c>
      <c r="QS159" s="237">
        <f>'SAISIE BAR BRASSERIE'!RC224</f>
        <v>0</v>
      </c>
      <c r="QT159" s="237">
        <f>'SAISIE BAR BRASSERIE'!RD224</f>
        <v>0</v>
      </c>
      <c r="QU159" s="237">
        <f>'SAISIE BAR BRASSERIE'!RE224</f>
        <v>0</v>
      </c>
      <c r="QV159" s="237">
        <f>'SAISIE BAR BRASSERIE'!RF224</f>
        <v>0</v>
      </c>
      <c r="QW159" s="237">
        <f>'SAISIE BAR BRASSERIE'!RG224</f>
        <v>0</v>
      </c>
      <c r="QX159" s="237">
        <f>'SAISIE BAR BRASSERIE'!RH224</f>
        <v>0</v>
      </c>
      <c r="QY159" s="237">
        <f>'SAISIE BAR BRASSERIE'!RI224</f>
        <v>0</v>
      </c>
      <c r="QZ159" s="237">
        <f>'SAISIE BAR BRASSERIE'!RJ224</f>
        <v>0</v>
      </c>
      <c r="RA159" s="237">
        <f>'SAISIE BAR BRASSERIE'!RK224</f>
        <v>0</v>
      </c>
      <c r="RB159" s="237">
        <f>'SAISIE BAR BRASSERIE'!RL224</f>
        <v>0</v>
      </c>
      <c r="RC159" s="237">
        <f>'SAISIE BAR BRASSERIE'!RM224</f>
        <v>0</v>
      </c>
      <c r="RD159" s="237">
        <f>'SAISIE BAR BRASSERIE'!RN224</f>
        <v>0</v>
      </c>
      <c r="RE159" s="237">
        <f>'SAISIE BAR BRASSERIE'!RO224</f>
        <v>0</v>
      </c>
      <c r="RF159" s="237">
        <f>'SAISIE BAR BRASSERIE'!RP224</f>
        <v>0</v>
      </c>
      <c r="RG159" s="237">
        <f>'SAISIE BAR BRASSERIE'!RQ224</f>
        <v>0</v>
      </c>
      <c r="RH159" s="237">
        <f>'SAISIE BAR BRASSERIE'!RR224</f>
        <v>0</v>
      </c>
      <c r="RI159" s="237">
        <f>'SAISIE BAR BRASSERIE'!RS224</f>
        <v>0</v>
      </c>
      <c r="RJ159" s="237">
        <f>'SAISIE BAR BRASSERIE'!RT224</f>
        <v>0</v>
      </c>
      <c r="RK159" s="237">
        <f>'SAISIE BAR BRASSERIE'!RU224</f>
        <v>0</v>
      </c>
      <c r="RL159" s="237">
        <f>'SAISIE BAR BRASSERIE'!RV224</f>
        <v>0</v>
      </c>
      <c r="RM159" s="237">
        <f>'SAISIE BAR BRASSERIE'!RW224</f>
        <v>0</v>
      </c>
      <c r="RN159" s="237">
        <f>'SAISIE BAR BRASSERIE'!RX224</f>
        <v>0</v>
      </c>
      <c r="RO159" s="237">
        <f>'SAISIE BAR BRASSERIE'!RY224</f>
        <v>0</v>
      </c>
      <c r="RP159" s="237">
        <f>'SAISIE BAR BRASSERIE'!RZ224</f>
        <v>0</v>
      </c>
      <c r="RQ159" s="237">
        <f>'SAISIE BAR BRASSERIE'!SA224</f>
        <v>0</v>
      </c>
      <c r="RR159" s="237">
        <f>'SAISIE BAR BRASSERIE'!SB224</f>
        <v>0</v>
      </c>
      <c r="RS159" s="237">
        <f>'SAISIE BAR BRASSERIE'!SC224</f>
        <v>0</v>
      </c>
      <c r="RT159" s="237">
        <f>'SAISIE BAR BRASSERIE'!SD224</f>
        <v>0</v>
      </c>
      <c r="RU159" s="237">
        <f>'SAISIE BAR BRASSERIE'!SE224</f>
        <v>0</v>
      </c>
      <c r="RV159" s="237">
        <f>'SAISIE BAR BRASSERIE'!SF224</f>
        <v>0</v>
      </c>
      <c r="RW159" s="237">
        <f>'SAISIE BAR BRASSERIE'!SG224</f>
        <v>0</v>
      </c>
      <c r="RX159" s="237">
        <f>'SAISIE BAR BRASSERIE'!SH224</f>
        <v>0</v>
      </c>
      <c r="RY159" s="237">
        <f>'SAISIE BAR BRASSERIE'!SI224</f>
        <v>0</v>
      </c>
      <c r="RZ159" s="237">
        <f>'SAISIE BAR BRASSERIE'!SJ224</f>
        <v>0</v>
      </c>
      <c r="SA159" s="237">
        <f>'SAISIE BAR BRASSERIE'!SK224</f>
        <v>0</v>
      </c>
      <c r="SB159" s="237">
        <f>'SAISIE BAR BRASSERIE'!SL224</f>
        <v>0</v>
      </c>
      <c r="SC159" s="237">
        <f>'SAISIE BAR BRASSERIE'!SM224</f>
        <v>0</v>
      </c>
      <c r="SD159" s="237">
        <f>'SAISIE BAR BRASSERIE'!SN224</f>
        <v>0</v>
      </c>
      <c r="SE159" s="237">
        <f>'SAISIE BAR BRASSERIE'!SO224</f>
        <v>0</v>
      </c>
      <c r="SF159" s="237">
        <f>'SAISIE BAR BRASSERIE'!SP224</f>
        <v>0</v>
      </c>
      <c r="SG159" s="237">
        <f>'SAISIE BAR BRASSERIE'!SQ224</f>
        <v>0</v>
      </c>
      <c r="SH159" s="237">
        <f>'SAISIE BAR BRASSERIE'!SR224</f>
        <v>0</v>
      </c>
      <c r="SI159" s="237">
        <f>'SAISIE BAR BRASSERIE'!SS224</f>
        <v>0</v>
      </c>
      <c r="SJ159" s="237">
        <f>'SAISIE BAR BRASSERIE'!ST224</f>
        <v>0</v>
      </c>
      <c r="SK159" s="237">
        <f>'SAISIE BAR BRASSERIE'!SU224</f>
        <v>0</v>
      </c>
      <c r="SL159" s="237">
        <f>'SAISIE BAR BRASSERIE'!SV224</f>
        <v>0</v>
      </c>
      <c r="SM159" s="237">
        <f>'SAISIE BAR BRASSERIE'!SW224</f>
        <v>0</v>
      </c>
      <c r="SN159" s="237">
        <f>'SAISIE BAR BRASSERIE'!SX224</f>
        <v>0</v>
      </c>
      <c r="SO159" s="237">
        <f>'SAISIE BAR BRASSERIE'!SY224</f>
        <v>0</v>
      </c>
      <c r="SP159" s="237">
        <f>'SAISIE BAR BRASSERIE'!SZ224</f>
        <v>0</v>
      </c>
      <c r="SQ159" s="237">
        <f>'SAISIE BAR BRASSERIE'!TA224</f>
        <v>0</v>
      </c>
      <c r="SR159" s="237">
        <f>'SAISIE BAR BRASSERIE'!TB224</f>
        <v>0</v>
      </c>
      <c r="SS159" s="237">
        <f>'SAISIE BAR BRASSERIE'!TC224</f>
        <v>0</v>
      </c>
      <c r="ST159" s="237">
        <f>'SAISIE BAR BRASSERIE'!TD224</f>
        <v>0</v>
      </c>
      <c r="SU159" s="237">
        <f>'SAISIE BAR BRASSERIE'!TE224</f>
        <v>0</v>
      </c>
      <c r="SV159" s="237">
        <f>'SAISIE BAR BRASSERIE'!TF224</f>
        <v>0</v>
      </c>
      <c r="SW159" s="237">
        <f>'SAISIE BAR BRASSERIE'!TG224</f>
        <v>0</v>
      </c>
      <c r="SX159" s="237">
        <f>'SAISIE BAR BRASSERIE'!TH224</f>
        <v>0</v>
      </c>
      <c r="SY159" s="237">
        <f>'SAISIE BAR BRASSERIE'!TI224</f>
        <v>0</v>
      </c>
      <c r="SZ159" s="237">
        <f>'SAISIE BAR BRASSERIE'!TJ224</f>
        <v>0</v>
      </c>
      <c r="TA159" s="237">
        <f>'SAISIE BAR BRASSERIE'!TK224</f>
        <v>0</v>
      </c>
      <c r="TB159" s="237">
        <f>'SAISIE BAR BRASSERIE'!TL224</f>
        <v>0</v>
      </c>
      <c r="TC159" s="237">
        <f>'SAISIE BAR BRASSERIE'!TM224</f>
        <v>0</v>
      </c>
      <c r="TD159" s="237">
        <f>'SAISIE BAR BRASSERIE'!TN224</f>
        <v>0</v>
      </c>
      <c r="TE159" s="237">
        <f>'SAISIE BAR BRASSERIE'!TO224</f>
        <v>0</v>
      </c>
      <c r="TF159" s="237">
        <f>'SAISIE BAR BRASSERIE'!TP224</f>
        <v>0</v>
      </c>
      <c r="TG159" s="237">
        <f>'SAISIE BAR BRASSERIE'!TQ224</f>
        <v>0</v>
      </c>
      <c r="TH159" s="237">
        <f>'SAISIE BAR BRASSERIE'!TR224</f>
        <v>0</v>
      </c>
      <c r="TI159" s="237">
        <f>'SAISIE BAR BRASSERIE'!TS224</f>
        <v>0</v>
      </c>
      <c r="TJ159" s="237">
        <f>'SAISIE BAR BRASSERIE'!TT224</f>
        <v>0</v>
      </c>
      <c r="TK159" s="237">
        <f>'SAISIE BAR BRASSERIE'!TU224</f>
        <v>0</v>
      </c>
      <c r="TL159" s="237">
        <f>'SAISIE BAR BRASSERIE'!TV224</f>
        <v>0</v>
      </c>
      <c r="TM159" s="237">
        <f>'SAISIE BAR BRASSERIE'!TW224</f>
        <v>0</v>
      </c>
      <c r="TN159" s="237">
        <f>'SAISIE BAR BRASSERIE'!TX224</f>
        <v>0</v>
      </c>
      <c r="TO159" s="237">
        <f>'SAISIE BAR BRASSERIE'!TY224</f>
        <v>0</v>
      </c>
      <c r="TP159" s="237">
        <f>'SAISIE BAR BRASSERIE'!TZ224</f>
        <v>0</v>
      </c>
      <c r="TQ159" s="237">
        <f>'SAISIE BAR BRASSERIE'!UA224</f>
        <v>0</v>
      </c>
      <c r="TR159" s="237">
        <f>'SAISIE BAR BRASSERIE'!UB224</f>
        <v>0</v>
      </c>
      <c r="TS159" s="237">
        <f>'SAISIE BAR BRASSERIE'!UC224</f>
        <v>0</v>
      </c>
      <c r="TT159" s="237">
        <f>'SAISIE BAR BRASSERIE'!UD224</f>
        <v>0</v>
      </c>
      <c r="TU159" s="237">
        <f>'SAISIE BAR BRASSERIE'!UE224</f>
        <v>0</v>
      </c>
      <c r="TV159" s="237">
        <f>'SAISIE BAR BRASSERIE'!UF224</f>
        <v>0</v>
      </c>
      <c r="TW159" s="237">
        <f>'SAISIE BAR BRASSERIE'!UG224</f>
        <v>0</v>
      </c>
      <c r="TX159" s="237">
        <f>'SAISIE BAR BRASSERIE'!UH224</f>
        <v>0</v>
      </c>
      <c r="TY159" s="237">
        <f>'SAISIE BAR BRASSERIE'!UI224</f>
        <v>0</v>
      </c>
      <c r="TZ159" s="237">
        <f>'SAISIE BAR BRASSERIE'!UJ224</f>
        <v>0</v>
      </c>
      <c r="UA159" s="237">
        <f>'SAISIE BAR BRASSERIE'!UK224</f>
        <v>0</v>
      </c>
      <c r="UB159" s="237">
        <f>'SAISIE BAR BRASSERIE'!UL224</f>
        <v>0</v>
      </c>
      <c r="UC159" s="237">
        <f>'SAISIE BAR BRASSERIE'!UM224</f>
        <v>0</v>
      </c>
      <c r="UD159" s="237">
        <f>'SAISIE BAR BRASSERIE'!UN224</f>
        <v>0</v>
      </c>
      <c r="UE159" s="237">
        <f>'SAISIE BAR BRASSERIE'!UO224</f>
        <v>0</v>
      </c>
      <c r="UF159" s="237">
        <f>'SAISIE BAR BRASSERIE'!UP224</f>
        <v>0</v>
      </c>
      <c r="UG159" s="237">
        <f>'SAISIE BAR BRASSERIE'!UQ224</f>
        <v>0</v>
      </c>
      <c r="UH159" s="237">
        <f>'SAISIE BAR BRASSERIE'!UR224</f>
        <v>0</v>
      </c>
      <c r="UI159" s="237">
        <f>'SAISIE BAR BRASSERIE'!US224</f>
        <v>0</v>
      </c>
      <c r="UJ159" s="237">
        <f>'SAISIE BAR BRASSERIE'!UT224</f>
        <v>0</v>
      </c>
      <c r="UK159" s="237">
        <f>'SAISIE BAR BRASSERIE'!UU224</f>
        <v>0</v>
      </c>
      <c r="UL159" s="237">
        <f>'SAISIE BAR BRASSERIE'!UV224</f>
        <v>0</v>
      </c>
      <c r="UM159" s="237">
        <f>'SAISIE BAR BRASSERIE'!UW224</f>
        <v>0</v>
      </c>
      <c r="UN159" s="237">
        <f>'SAISIE BAR BRASSERIE'!UX224</f>
        <v>0</v>
      </c>
      <c r="UO159" s="237">
        <f>'SAISIE BAR BRASSERIE'!UY224</f>
        <v>0</v>
      </c>
      <c r="UP159" s="237">
        <f>'SAISIE BAR BRASSERIE'!UZ224</f>
        <v>0</v>
      </c>
      <c r="UQ159" s="237">
        <f>'SAISIE BAR BRASSERIE'!VA224</f>
        <v>0</v>
      </c>
      <c r="UR159" s="237">
        <f>'SAISIE BAR BRASSERIE'!VB224</f>
        <v>0</v>
      </c>
      <c r="US159" s="237">
        <f>'SAISIE BAR BRASSERIE'!VC224</f>
        <v>0</v>
      </c>
      <c r="UT159" s="237">
        <f>'SAISIE BAR BRASSERIE'!VD224</f>
        <v>0</v>
      </c>
      <c r="UU159" s="237">
        <f>'SAISIE BAR BRASSERIE'!VE224</f>
        <v>0</v>
      </c>
      <c r="UV159" s="237">
        <f>'SAISIE BAR BRASSERIE'!VF224</f>
        <v>0</v>
      </c>
      <c r="UW159" s="237">
        <f>'SAISIE BAR BRASSERIE'!VG224</f>
        <v>0</v>
      </c>
      <c r="UX159" s="237">
        <f>'SAISIE BAR BRASSERIE'!VH224</f>
        <v>0</v>
      </c>
      <c r="UY159" s="237">
        <f>'SAISIE BAR BRASSERIE'!VI224</f>
        <v>0</v>
      </c>
      <c r="UZ159" s="237">
        <f>'SAISIE BAR BRASSERIE'!VJ224</f>
        <v>0</v>
      </c>
      <c r="VA159" s="237">
        <f>'SAISIE BAR BRASSERIE'!VK224</f>
        <v>0</v>
      </c>
      <c r="VB159" s="237">
        <f>'SAISIE BAR BRASSERIE'!VL224</f>
        <v>0</v>
      </c>
      <c r="VC159" s="237">
        <f>'SAISIE BAR BRASSERIE'!VM224</f>
        <v>0</v>
      </c>
      <c r="VD159" s="237">
        <f>'SAISIE BAR BRASSERIE'!VN224</f>
        <v>0</v>
      </c>
      <c r="VE159" s="237">
        <f>'SAISIE BAR BRASSERIE'!VO224</f>
        <v>0</v>
      </c>
      <c r="VF159" s="237">
        <f>'SAISIE BAR BRASSERIE'!VP224</f>
        <v>0</v>
      </c>
      <c r="VG159" s="237">
        <f>'SAISIE BAR BRASSERIE'!VQ224</f>
        <v>0</v>
      </c>
      <c r="VH159" s="237">
        <f>'SAISIE BAR BRASSERIE'!VR224</f>
        <v>0</v>
      </c>
      <c r="VI159" s="237">
        <f>'SAISIE BAR BRASSERIE'!VS224</f>
        <v>0</v>
      </c>
      <c r="VJ159" s="237">
        <f>'SAISIE BAR BRASSERIE'!VT224</f>
        <v>0</v>
      </c>
      <c r="VK159" s="237">
        <f>'SAISIE BAR BRASSERIE'!VU224</f>
        <v>0</v>
      </c>
      <c r="VL159" s="237">
        <f>'SAISIE BAR BRASSERIE'!VV224</f>
        <v>0</v>
      </c>
      <c r="VM159" s="237">
        <f>'SAISIE BAR BRASSERIE'!VW224</f>
        <v>0</v>
      </c>
      <c r="VN159" s="237">
        <f>'SAISIE BAR BRASSERIE'!VX224</f>
        <v>0</v>
      </c>
      <c r="VO159" s="237">
        <f>'SAISIE BAR BRASSERIE'!VY224</f>
        <v>0</v>
      </c>
      <c r="VP159" s="237">
        <f>'SAISIE BAR BRASSERIE'!VZ224</f>
        <v>0</v>
      </c>
      <c r="VQ159" s="237">
        <f>'SAISIE BAR BRASSERIE'!WA224</f>
        <v>0</v>
      </c>
      <c r="VR159" s="237">
        <f>'SAISIE BAR BRASSERIE'!WB224</f>
        <v>0</v>
      </c>
      <c r="VS159" s="237">
        <f>'SAISIE BAR BRASSERIE'!WC224</f>
        <v>0</v>
      </c>
      <c r="VT159" s="237">
        <f>'SAISIE BAR BRASSERIE'!WD224</f>
        <v>0</v>
      </c>
      <c r="VU159" s="237">
        <f>'SAISIE BAR BRASSERIE'!WE224</f>
        <v>0</v>
      </c>
      <c r="VV159" s="237">
        <f>'SAISIE BAR BRASSERIE'!WF224</f>
        <v>0</v>
      </c>
      <c r="VW159" s="237">
        <f>'SAISIE BAR BRASSERIE'!WG224</f>
        <v>0</v>
      </c>
      <c r="VX159" s="237">
        <f>'SAISIE BAR BRASSERIE'!WH224</f>
        <v>0</v>
      </c>
      <c r="VY159" s="237">
        <f>'SAISIE BAR BRASSERIE'!WI224</f>
        <v>0</v>
      </c>
      <c r="VZ159" s="237">
        <f>'SAISIE BAR BRASSERIE'!WJ224</f>
        <v>0</v>
      </c>
      <c r="WA159" s="237">
        <f>'SAISIE BAR BRASSERIE'!WK224</f>
        <v>0</v>
      </c>
      <c r="WB159" s="237">
        <f>'SAISIE BAR BRASSERIE'!WL224</f>
        <v>0</v>
      </c>
      <c r="WC159" s="237">
        <f>'SAISIE BAR BRASSERIE'!WM224</f>
        <v>0</v>
      </c>
      <c r="WD159" s="237">
        <f>'SAISIE BAR BRASSERIE'!WN224</f>
        <v>0</v>
      </c>
      <c r="WE159" s="237">
        <f>'SAISIE BAR BRASSERIE'!WO224</f>
        <v>0</v>
      </c>
      <c r="WF159" s="237">
        <f>'SAISIE BAR BRASSERIE'!WP224</f>
        <v>0</v>
      </c>
      <c r="WG159" s="237">
        <f>'SAISIE BAR BRASSERIE'!WQ224</f>
        <v>0</v>
      </c>
      <c r="WH159" s="237">
        <f>'SAISIE BAR BRASSERIE'!WR224</f>
        <v>0</v>
      </c>
      <c r="WI159" s="237">
        <f>'SAISIE BAR BRASSERIE'!WS224</f>
        <v>0</v>
      </c>
      <c r="WJ159" s="237">
        <f>'SAISIE BAR BRASSERIE'!WT224</f>
        <v>0</v>
      </c>
      <c r="WK159" s="237">
        <f>'SAISIE BAR BRASSERIE'!WU224</f>
        <v>0</v>
      </c>
      <c r="WL159" s="237">
        <f>'SAISIE BAR BRASSERIE'!WV224</f>
        <v>0</v>
      </c>
      <c r="WM159" s="237">
        <f>'SAISIE BAR BRASSERIE'!WW224</f>
        <v>0</v>
      </c>
      <c r="WN159" s="237">
        <f>'SAISIE BAR BRASSERIE'!WX224</f>
        <v>0</v>
      </c>
      <c r="WO159" s="237">
        <f>'SAISIE BAR BRASSERIE'!WY224</f>
        <v>0</v>
      </c>
      <c r="WP159" s="237">
        <f>'SAISIE BAR BRASSERIE'!WZ224</f>
        <v>0</v>
      </c>
      <c r="WQ159" s="237">
        <f>'SAISIE BAR BRASSERIE'!XA224</f>
        <v>0</v>
      </c>
      <c r="WR159" s="237">
        <f>'SAISIE BAR BRASSERIE'!XB224</f>
        <v>0</v>
      </c>
      <c r="WS159" s="237">
        <f>'SAISIE BAR BRASSERIE'!XC224</f>
        <v>0</v>
      </c>
      <c r="WT159" s="237">
        <f>'SAISIE BAR BRASSERIE'!XD224</f>
        <v>0</v>
      </c>
      <c r="WU159" s="237">
        <f>'SAISIE BAR BRASSERIE'!XE224</f>
        <v>0</v>
      </c>
      <c r="WV159" s="237">
        <f>'SAISIE BAR BRASSERIE'!XF224</f>
        <v>0</v>
      </c>
      <c r="WW159" s="237">
        <f>'SAISIE BAR BRASSERIE'!XG224</f>
        <v>0</v>
      </c>
      <c r="WX159" s="237">
        <f>'SAISIE BAR BRASSERIE'!XH224</f>
        <v>0</v>
      </c>
      <c r="WY159" s="237">
        <f>'SAISIE BAR BRASSERIE'!XI224</f>
        <v>0</v>
      </c>
      <c r="WZ159" s="237">
        <f>'SAISIE BAR BRASSERIE'!XJ224</f>
        <v>0</v>
      </c>
      <c r="XA159" s="237">
        <f>'SAISIE BAR BRASSERIE'!XK224</f>
        <v>0</v>
      </c>
      <c r="XB159" s="237">
        <f>'SAISIE BAR BRASSERIE'!XL224</f>
        <v>0</v>
      </c>
      <c r="XC159" s="237">
        <f>'SAISIE BAR BRASSERIE'!XM224</f>
        <v>0</v>
      </c>
      <c r="XD159" s="237">
        <f>'SAISIE BAR BRASSERIE'!XN224</f>
        <v>0</v>
      </c>
      <c r="XE159" s="237">
        <f>'SAISIE BAR BRASSERIE'!XO224</f>
        <v>0</v>
      </c>
      <c r="XF159" s="237">
        <f>'SAISIE BAR BRASSERIE'!XP224</f>
        <v>0</v>
      </c>
      <c r="XG159" s="237">
        <f>'SAISIE BAR BRASSERIE'!XQ224</f>
        <v>0</v>
      </c>
      <c r="XH159" s="237">
        <f>'SAISIE BAR BRASSERIE'!XR224</f>
        <v>0</v>
      </c>
      <c r="XI159" s="237">
        <f>'SAISIE BAR BRASSERIE'!XS224</f>
        <v>0</v>
      </c>
      <c r="XJ159" s="237">
        <f>'SAISIE BAR BRASSERIE'!XT224</f>
        <v>0</v>
      </c>
      <c r="XK159" s="237">
        <f>'SAISIE BAR BRASSERIE'!XU224</f>
        <v>0</v>
      </c>
      <c r="XL159" s="237">
        <f>'SAISIE BAR BRASSERIE'!XV224</f>
        <v>0</v>
      </c>
      <c r="XM159" s="237">
        <f>'SAISIE BAR BRASSERIE'!XW224</f>
        <v>0</v>
      </c>
      <c r="XN159" s="237">
        <f>'SAISIE BAR BRASSERIE'!XX224</f>
        <v>0</v>
      </c>
      <c r="XO159" s="237">
        <f>'SAISIE BAR BRASSERIE'!XY224</f>
        <v>0</v>
      </c>
      <c r="XP159" s="237">
        <f>'SAISIE BAR BRASSERIE'!XZ224</f>
        <v>0</v>
      </c>
      <c r="XQ159" s="237">
        <f>'SAISIE BAR BRASSERIE'!YA224</f>
        <v>0</v>
      </c>
      <c r="XR159" s="237">
        <f>'SAISIE BAR BRASSERIE'!YB224</f>
        <v>0</v>
      </c>
      <c r="XS159" s="237">
        <f>'SAISIE BAR BRASSERIE'!YC224</f>
        <v>0</v>
      </c>
      <c r="XT159" s="237">
        <f>'SAISIE BAR BRASSERIE'!YD224</f>
        <v>0</v>
      </c>
      <c r="XU159" s="237">
        <f>'SAISIE BAR BRASSERIE'!YE224</f>
        <v>0</v>
      </c>
      <c r="XV159" s="237">
        <f>'SAISIE BAR BRASSERIE'!YF224</f>
        <v>0</v>
      </c>
      <c r="XW159" s="237">
        <f>'SAISIE BAR BRASSERIE'!YG224</f>
        <v>0</v>
      </c>
      <c r="XX159" s="237">
        <f>'SAISIE BAR BRASSERIE'!YH224</f>
        <v>0</v>
      </c>
      <c r="XY159" s="237">
        <f>'SAISIE BAR BRASSERIE'!YI224</f>
        <v>0</v>
      </c>
      <c r="XZ159" s="237">
        <f>'SAISIE BAR BRASSERIE'!YJ224</f>
        <v>0</v>
      </c>
      <c r="YA159" s="237">
        <f>'SAISIE BAR BRASSERIE'!YK224</f>
        <v>0</v>
      </c>
      <c r="YB159" s="237">
        <f>'SAISIE BAR BRASSERIE'!YL224</f>
        <v>0</v>
      </c>
      <c r="YC159" s="237">
        <f>'SAISIE BAR BRASSERIE'!YM224</f>
        <v>0</v>
      </c>
      <c r="YD159" s="237">
        <f>'SAISIE BAR BRASSERIE'!YN224</f>
        <v>0</v>
      </c>
      <c r="YE159" s="237">
        <f>'SAISIE BAR BRASSERIE'!YO224</f>
        <v>0</v>
      </c>
      <c r="YF159" s="237">
        <f>'SAISIE BAR BRASSERIE'!YP224</f>
        <v>0</v>
      </c>
      <c r="YG159" s="237">
        <f>'SAISIE BAR BRASSERIE'!YQ224</f>
        <v>0</v>
      </c>
      <c r="YH159" s="237">
        <f>'SAISIE BAR BRASSERIE'!YR224</f>
        <v>0</v>
      </c>
      <c r="YI159" s="237">
        <f>'SAISIE BAR BRASSERIE'!YS224</f>
        <v>0</v>
      </c>
      <c r="YJ159" s="237">
        <f>'SAISIE BAR BRASSERIE'!YT224</f>
        <v>0</v>
      </c>
      <c r="YK159" s="237">
        <f>'SAISIE BAR BRASSERIE'!YU224</f>
        <v>0</v>
      </c>
      <c r="YL159" s="237">
        <f>'SAISIE BAR BRASSERIE'!YV224</f>
        <v>0</v>
      </c>
      <c r="YM159" s="237">
        <f>'SAISIE BAR BRASSERIE'!YW224</f>
        <v>0</v>
      </c>
      <c r="YN159" s="237">
        <f>'SAISIE BAR BRASSERIE'!YX224</f>
        <v>0</v>
      </c>
      <c r="YO159" s="237">
        <f>'SAISIE BAR BRASSERIE'!YY224</f>
        <v>0</v>
      </c>
      <c r="YP159" s="237">
        <f>'SAISIE BAR BRASSERIE'!YZ224</f>
        <v>0</v>
      </c>
      <c r="YQ159" s="237">
        <f>'SAISIE BAR BRASSERIE'!ZA224</f>
        <v>0</v>
      </c>
      <c r="YR159" s="237">
        <f>'SAISIE BAR BRASSERIE'!ZB224</f>
        <v>0</v>
      </c>
      <c r="YS159" s="237">
        <f>'SAISIE BAR BRASSERIE'!ZC224</f>
        <v>0</v>
      </c>
      <c r="YT159" s="237">
        <f>'SAISIE BAR BRASSERIE'!ZD224</f>
        <v>0</v>
      </c>
      <c r="YU159" s="237">
        <f>'SAISIE BAR BRASSERIE'!ZE224</f>
        <v>0</v>
      </c>
      <c r="YV159" s="237">
        <f>'SAISIE BAR BRASSERIE'!ZF224</f>
        <v>0</v>
      </c>
      <c r="YW159" s="237">
        <f>'SAISIE BAR BRASSERIE'!ZG224</f>
        <v>0</v>
      </c>
      <c r="YX159" s="237">
        <f>'SAISIE BAR BRASSERIE'!ZH224</f>
        <v>0</v>
      </c>
      <c r="YY159" s="237">
        <f>'SAISIE BAR BRASSERIE'!ZI224</f>
        <v>0</v>
      </c>
      <c r="YZ159" s="237">
        <f>'SAISIE BAR BRASSERIE'!ZJ224</f>
        <v>0</v>
      </c>
      <c r="ZA159" s="237">
        <f>'SAISIE BAR BRASSERIE'!ZK224</f>
        <v>0</v>
      </c>
      <c r="ZB159" s="237">
        <f>'SAISIE BAR BRASSERIE'!ZL224</f>
        <v>0</v>
      </c>
      <c r="ZC159" s="237">
        <f>'SAISIE BAR BRASSERIE'!ZM224</f>
        <v>0</v>
      </c>
      <c r="ZD159" s="237">
        <f>'SAISIE BAR BRASSERIE'!ZN224</f>
        <v>0</v>
      </c>
      <c r="ZE159" s="237">
        <f>'SAISIE BAR BRASSERIE'!ZO224</f>
        <v>0</v>
      </c>
      <c r="ZF159" s="237">
        <f>'SAISIE BAR BRASSERIE'!ZP224</f>
        <v>0</v>
      </c>
      <c r="ZG159" s="237">
        <f>'SAISIE BAR BRASSERIE'!ZQ224</f>
        <v>0</v>
      </c>
      <c r="ZH159" s="237">
        <f>'SAISIE BAR BRASSERIE'!ZR224</f>
        <v>0</v>
      </c>
      <c r="ZI159" s="237">
        <f>'SAISIE BAR BRASSERIE'!ZS224</f>
        <v>0</v>
      </c>
      <c r="ZJ159" s="237">
        <f>'SAISIE BAR BRASSERIE'!ZT224</f>
        <v>0</v>
      </c>
      <c r="ZK159" s="237">
        <f>'SAISIE BAR BRASSERIE'!ZU224</f>
        <v>0</v>
      </c>
      <c r="ZL159" s="237">
        <f>'SAISIE BAR BRASSERIE'!ZV224</f>
        <v>0</v>
      </c>
      <c r="ZM159" s="237">
        <f>'SAISIE BAR BRASSERIE'!ZW224</f>
        <v>0</v>
      </c>
      <c r="ZN159" s="237">
        <f>'SAISIE BAR BRASSERIE'!ZX224</f>
        <v>0</v>
      </c>
      <c r="ZO159" s="237">
        <f>'SAISIE BAR BRASSERIE'!ZY224</f>
        <v>0</v>
      </c>
      <c r="ZP159" s="237">
        <f>'SAISIE BAR BRASSERIE'!ZZ224</f>
        <v>0</v>
      </c>
      <c r="ZQ159" s="237">
        <f>'SAISIE BAR BRASSERIE'!AAA224</f>
        <v>0</v>
      </c>
      <c r="ZR159" s="237">
        <f>'SAISIE BAR BRASSERIE'!AAB224</f>
        <v>0</v>
      </c>
      <c r="ZS159" s="237">
        <f>'SAISIE BAR BRASSERIE'!AAC224</f>
        <v>0</v>
      </c>
      <c r="ZT159" s="237">
        <f>'SAISIE BAR BRASSERIE'!AAD224</f>
        <v>0</v>
      </c>
      <c r="ZU159" s="237">
        <f>'SAISIE BAR BRASSERIE'!AAE224</f>
        <v>0</v>
      </c>
      <c r="ZV159" s="237">
        <f>'SAISIE BAR BRASSERIE'!AAF224</f>
        <v>0</v>
      </c>
      <c r="ZW159" s="237">
        <f>'SAISIE BAR BRASSERIE'!AAG224</f>
        <v>0</v>
      </c>
      <c r="ZX159" s="237">
        <f>'SAISIE BAR BRASSERIE'!AAH224</f>
        <v>0</v>
      </c>
      <c r="ZY159" s="237">
        <f>'SAISIE BAR BRASSERIE'!AAI224</f>
        <v>0</v>
      </c>
      <c r="ZZ159" s="237">
        <f>'SAISIE BAR BRASSERIE'!AAJ224</f>
        <v>0</v>
      </c>
      <c r="AAA159" s="237">
        <f>'SAISIE BAR BRASSERIE'!AAK224</f>
        <v>0</v>
      </c>
      <c r="AAB159" s="237">
        <f>'SAISIE BAR BRASSERIE'!AAL224</f>
        <v>0</v>
      </c>
      <c r="AAC159" s="237">
        <f>'SAISIE BAR BRASSERIE'!AAM224</f>
        <v>0</v>
      </c>
      <c r="AAD159" s="237">
        <f>'SAISIE BAR BRASSERIE'!AAN224</f>
        <v>0</v>
      </c>
      <c r="AAE159" s="237">
        <f>'SAISIE BAR BRASSERIE'!AAO224</f>
        <v>0</v>
      </c>
      <c r="AAF159" s="237">
        <f>'SAISIE BAR BRASSERIE'!AAP224</f>
        <v>0</v>
      </c>
      <c r="AAG159" s="237">
        <f>'SAISIE BAR BRASSERIE'!AAQ224</f>
        <v>0</v>
      </c>
      <c r="AAH159" s="237">
        <f>'SAISIE BAR BRASSERIE'!AAR224</f>
        <v>0</v>
      </c>
      <c r="AAI159" s="237">
        <f>'SAISIE BAR BRASSERIE'!AAS224</f>
        <v>0</v>
      </c>
      <c r="AAJ159" s="237">
        <f>'SAISIE BAR BRASSERIE'!AAT224</f>
        <v>0</v>
      </c>
      <c r="AAK159" s="237">
        <f>'SAISIE BAR BRASSERIE'!AAU224</f>
        <v>0</v>
      </c>
      <c r="AAL159" s="237">
        <f>'SAISIE BAR BRASSERIE'!AAV224</f>
        <v>0</v>
      </c>
      <c r="AAM159" s="237">
        <f>'SAISIE BAR BRASSERIE'!AAW224</f>
        <v>0</v>
      </c>
      <c r="AAN159" s="237">
        <f>'SAISIE BAR BRASSERIE'!AAX224</f>
        <v>0</v>
      </c>
      <c r="AAO159" s="237">
        <f>'SAISIE BAR BRASSERIE'!AAY224</f>
        <v>0</v>
      </c>
      <c r="AAP159" s="237">
        <f>'SAISIE BAR BRASSERIE'!AAZ224</f>
        <v>0</v>
      </c>
      <c r="AAQ159" s="237">
        <f>'SAISIE BAR BRASSERIE'!ABA224</f>
        <v>0</v>
      </c>
      <c r="AAR159" s="237">
        <f>'SAISIE BAR BRASSERIE'!ABB224</f>
        <v>0</v>
      </c>
      <c r="AAS159" s="237">
        <f>'SAISIE BAR BRASSERIE'!ABC224</f>
        <v>0</v>
      </c>
      <c r="AAT159" s="237">
        <f>'SAISIE BAR BRASSERIE'!ABD224</f>
        <v>0</v>
      </c>
      <c r="AAU159" s="237">
        <f>'SAISIE BAR BRASSERIE'!ABE224</f>
        <v>0</v>
      </c>
      <c r="AAV159" s="237">
        <f>'SAISIE BAR BRASSERIE'!ABF224</f>
        <v>0</v>
      </c>
      <c r="AAW159" s="237">
        <f>'SAISIE BAR BRASSERIE'!ABG224</f>
        <v>0</v>
      </c>
      <c r="AAX159" s="237">
        <f>'SAISIE BAR BRASSERIE'!ABH224</f>
        <v>0</v>
      </c>
      <c r="AAY159" s="237">
        <f>'SAISIE BAR BRASSERIE'!ABI224</f>
        <v>0</v>
      </c>
      <c r="AAZ159" s="237">
        <f>'SAISIE BAR BRASSERIE'!ABJ224</f>
        <v>0</v>
      </c>
      <c r="ABA159" s="237">
        <f>'SAISIE BAR BRASSERIE'!ABK224</f>
        <v>0</v>
      </c>
      <c r="ABB159" s="237">
        <f>'SAISIE BAR BRASSERIE'!ABL224</f>
        <v>0</v>
      </c>
      <c r="ABC159" s="237">
        <f>'SAISIE BAR BRASSERIE'!ABM224</f>
        <v>0</v>
      </c>
      <c r="ABD159" s="237">
        <f>'SAISIE BAR BRASSERIE'!ABN224</f>
        <v>0</v>
      </c>
      <c r="ABE159" s="237">
        <f>'SAISIE BAR BRASSERIE'!ABO224</f>
        <v>0</v>
      </c>
      <c r="ABF159" s="237">
        <f>'SAISIE BAR BRASSERIE'!ABP224</f>
        <v>0</v>
      </c>
      <c r="ABG159" s="237">
        <f>'SAISIE BAR BRASSERIE'!ABQ224</f>
        <v>0</v>
      </c>
      <c r="ABH159" s="237">
        <f>'SAISIE BAR BRASSERIE'!ABR224</f>
        <v>0</v>
      </c>
      <c r="ABI159" s="237">
        <f>'SAISIE BAR BRASSERIE'!ABS224</f>
        <v>0</v>
      </c>
      <c r="ABJ159" s="237">
        <f>'SAISIE BAR BRASSERIE'!ABT224</f>
        <v>0</v>
      </c>
      <c r="ABK159" s="237">
        <f>'SAISIE BAR BRASSERIE'!ABU224</f>
        <v>0</v>
      </c>
      <c r="ABL159" s="237">
        <f>'SAISIE BAR BRASSERIE'!ABV224</f>
        <v>0</v>
      </c>
      <c r="ABM159" s="237">
        <f>'SAISIE BAR BRASSERIE'!ABW224</f>
        <v>0</v>
      </c>
      <c r="ABN159" s="237">
        <f>'SAISIE BAR BRASSERIE'!ABX224</f>
        <v>0</v>
      </c>
      <c r="ABO159" s="237">
        <f>'SAISIE BAR BRASSERIE'!ABY224</f>
        <v>0</v>
      </c>
      <c r="ABP159" s="237">
        <f>'SAISIE BAR BRASSERIE'!ABZ224</f>
        <v>0</v>
      </c>
      <c r="ABQ159" s="237">
        <f>'SAISIE BAR BRASSERIE'!ACA224</f>
        <v>0</v>
      </c>
      <c r="ABR159" s="237">
        <f>'SAISIE BAR BRASSERIE'!ACB224</f>
        <v>0</v>
      </c>
      <c r="ABS159" s="237">
        <f>'SAISIE BAR BRASSERIE'!ACC224</f>
        <v>0</v>
      </c>
      <c r="ABT159" s="237">
        <f>'SAISIE BAR BRASSERIE'!ACD224</f>
        <v>0</v>
      </c>
      <c r="ABU159" s="237">
        <f>'SAISIE BAR BRASSERIE'!ACE224</f>
        <v>0</v>
      </c>
      <c r="ABV159" s="237">
        <f>'SAISIE BAR BRASSERIE'!ACF224</f>
        <v>0</v>
      </c>
      <c r="ABW159" s="237">
        <f>'SAISIE BAR BRASSERIE'!ACG224</f>
        <v>0</v>
      </c>
      <c r="ABX159" s="237">
        <f>'SAISIE BAR BRASSERIE'!ACH224</f>
        <v>0</v>
      </c>
      <c r="ABY159" s="237">
        <f>'SAISIE BAR BRASSERIE'!ACI224</f>
        <v>0</v>
      </c>
      <c r="ABZ159" s="237">
        <f>'SAISIE BAR BRASSERIE'!ACJ224</f>
        <v>0</v>
      </c>
      <c r="ACA159" s="237">
        <f>'SAISIE BAR BRASSERIE'!ACK224</f>
        <v>0</v>
      </c>
      <c r="ACB159" s="237">
        <f>'SAISIE BAR BRASSERIE'!ACL224</f>
        <v>0</v>
      </c>
      <c r="ACC159" s="237">
        <f>'SAISIE BAR BRASSERIE'!ACM224</f>
        <v>0</v>
      </c>
      <c r="ACD159" s="237">
        <f>'SAISIE BAR BRASSERIE'!ACN224</f>
        <v>0</v>
      </c>
      <c r="ACE159" s="237">
        <f>'SAISIE BAR BRASSERIE'!ACO224</f>
        <v>0</v>
      </c>
      <c r="ACF159" s="237">
        <f>'SAISIE BAR BRASSERIE'!ACP224</f>
        <v>0</v>
      </c>
      <c r="ACG159" s="237">
        <f>'SAISIE BAR BRASSERIE'!ACQ224</f>
        <v>0</v>
      </c>
      <c r="ACH159" s="237">
        <f>'SAISIE BAR BRASSERIE'!ACR224</f>
        <v>0</v>
      </c>
      <c r="ACI159" s="237">
        <f>'SAISIE BAR BRASSERIE'!ACS224</f>
        <v>0</v>
      </c>
      <c r="ACJ159" s="237">
        <f>'SAISIE BAR BRASSERIE'!ACT224</f>
        <v>0</v>
      </c>
      <c r="ACK159" s="237">
        <f>'SAISIE BAR BRASSERIE'!ACU224</f>
        <v>0</v>
      </c>
      <c r="ACL159" s="237">
        <f>'SAISIE BAR BRASSERIE'!ACV224</f>
        <v>0</v>
      </c>
      <c r="ACM159" s="237">
        <f>'SAISIE BAR BRASSERIE'!ACW224</f>
        <v>0</v>
      </c>
      <c r="ACN159" s="237">
        <f>'SAISIE BAR BRASSERIE'!ACX224</f>
        <v>0</v>
      </c>
      <c r="ACO159" s="237">
        <f>'SAISIE BAR BRASSERIE'!ACY224</f>
        <v>0</v>
      </c>
      <c r="ACP159" s="237">
        <f>'SAISIE BAR BRASSERIE'!ACZ224</f>
        <v>0</v>
      </c>
      <c r="ACQ159" s="237">
        <f>'SAISIE BAR BRASSERIE'!ADA224</f>
        <v>0</v>
      </c>
      <c r="ACR159" s="237">
        <f>'SAISIE BAR BRASSERIE'!ADB224</f>
        <v>0</v>
      </c>
      <c r="ACS159" s="237">
        <f>'SAISIE BAR BRASSERIE'!ADC224</f>
        <v>0</v>
      </c>
      <c r="ACT159" s="237">
        <f>'SAISIE BAR BRASSERIE'!ADD224</f>
        <v>0</v>
      </c>
      <c r="ACU159" s="237">
        <f>'SAISIE BAR BRASSERIE'!ADE224</f>
        <v>0</v>
      </c>
      <c r="ACV159" s="237">
        <f>'SAISIE BAR BRASSERIE'!ADF224</f>
        <v>0</v>
      </c>
      <c r="ACW159" s="237">
        <f>'SAISIE BAR BRASSERIE'!ADG224</f>
        <v>0</v>
      </c>
      <c r="ACX159" s="237">
        <f>'SAISIE BAR BRASSERIE'!ADH224</f>
        <v>0</v>
      </c>
      <c r="ACY159" s="237">
        <f>'SAISIE BAR BRASSERIE'!ADI224</f>
        <v>0</v>
      </c>
      <c r="ACZ159" s="237">
        <f>'SAISIE BAR BRASSERIE'!ADJ224</f>
        <v>0</v>
      </c>
      <c r="ADA159" s="237">
        <f>'SAISIE BAR BRASSERIE'!ADK224</f>
        <v>0</v>
      </c>
      <c r="ADB159" s="237">
        <f>'SAISIE BAR BRASSERIE'!ADL224</f>
        <v>0</v>
      </c>
      <c r="ADC159" s="237">
        <f>'SAISIE BAR BRASSERIE'!ADM224</f>
        <v>0</v>
      </c>
      <c r="ADD159" s="237">
        <f>'SAISIE BAR BRASSERIE'!ADN224</f>
        <v>0</v>
      </c>
      <c r="ADE159" s="237">
        <f>'SAISIE BAR BRASSERIE'!ADO224</f>
        <v>0</v>
      </c>
      <c r="ADF159" s="237">
        <f>'SAISIE BAR BRASSERIE'!ADP224</f>
        <v>0</v>
      </c>
      <c r="ADG159" s="237">
        <f>'SAISIE BAR BRASSERIE'!ADQ224</f>
        <v>0</v>
      </c>
      <c r="ADH159" s="237">
        <f>'SAISIE BAR BRASSERIE'!ADR224</f>
        <v>0</v>
      </c>
      <c r="ADI159" s="237">
        <f>'SAISIE BAR BRASSERIE'!ADS224</f>
        <v>0</v>
      </c>
      <c r="ADJ159" s="237">
        <f>'SAISIE BAR BRASSERIE'!ADT224</f>
        <v>0</v>
      </c>
      <c r="ADK159" s="237">
        <f>'SAISIE BAR BRASSERIE'!ADU224</f>
        <v>0</v>
      </c>
      <c r="ADL159" s="237">
        <f>'SAISIE BAR BRASSERIE'!ADV224</f>
        <v>0</v>
      </c>
      <c r="ADM159" s="237">
        <f>'SAISIE BAR BRASSERIE'!ADW224</f>
        <v>0</v>
      </c>
      <c r="ADN159" s="237">
        <f>'SAISIE BAR BRASSERIE'!ADX224</f>
        <v>0</v>
      </c>
      <c r="ADO159" s="237">
        <f>'SAISIE BAR BRASSERIE'!ADY224</f>
        <v>0</v>
      </c>
      <c r="ADP159" s="237">
        <f>'SAISIE BAR BRASSERIE'!ADZ224</f>
        <v>0</v>
      </c>
      <c r="ADQ159" s="237">
        <f>'SAISIE BAR BRASSERIE'!AEA224</f>
        <v>0</v>
      </c>
      <c r="ADR159" s="237">
        <f>'SAISIE BAR BRASSERIE'!AEB224</f>
        <v>0</v>
      </c>
      <c r="ADS159" s="237">
        <f>'SAISIE BAR BRASSERIE'!AEC224</f>
        <v>0</v>
      </c>
      <c r="ADT159" s="237">
        <f>'SAISIE BAR BRASSERIE'!AED224</f>
        <v>0</v>
      </c>
      <c r="ADU159" s="237">
        <f>'SAISIE BAR BRASSERIE'!AEE224</f>
        <v>0</v>
      </c>
      <c r="ADV159" s="237">
        <f>'SAISIE BAR BRASSERIE'!AEF224</f>
        <v>0</v>
      </c>
      <c r="ADW159" s="237">
        <f>'SAISIE BAR BRASSERIE'!AEG224</f>
        <v>0</v>
      </c>
      <c r="ADX159" s="237">
        <f>'SAISIE BAR BRASSERIE'!AEH224</f>
        <v>0</v>
      </c>
      <c r="ADY159" s="237">
        <f>'SAISIE BAR BRASSERIE'!AEI224</f>
        <v>0</v>
      </c>
      <c r="ADZ159" s="237">
        <f>'SAISIE BAR BRASSERIE'!AEJ224</f>
        <v>0</v>
      </c>
      <c r="AEA159" s="237">
        <f>'SAISIE BAR BRASSERIE'!AEK224</f>
        <v>0</v>
      </c>
      <c r="AEB159" s="237">
        <f>'SAISIE BAR BRASSERIE'!AEL224</f>
        <v>0</v>
      </c>
      <c r="AEC159" s="237">
        <f>'SAISIE BAR BRASSERIE'!AEM224</f>
        <v>0</v>
      </c>
      <c r="AED159" s="237">
        <f>'SAISIE BAR BRASSERIE'!AEN224</f>
        <v>0</v>
      </c>
      <c r="AEE159" s="237">
        <f>'SAISIE BAR BRASSERIE'!AEO224</f>
        <v>0</v>
      </c>
      <c r="AEF159" s="237">
        <f>'SAISIE BAR BRASSERIE'!AEP224</f>
        <v>0</v>
      </c>
      <c r="AEG159" s="237">
        <f>'SAISIE BAR BRASSERIE'!AEQ224</f>
        <v>0</v>
      </c>
      <c r="AEH159" s="237">
        <f>'SAISIE BAR BRASSERIE'!AER224</f>
        <v>0</v>
      </c>
      <c r="AEI159" s="237">
        <f>'SAISIE BAR BRASSERIE'!AES224</f>
        <v>0</v>
      </c>
      <c r="AEJ159" s="237">
        <f>'SAISIE BAR BRASSERIE'!AET224</f>
        <v>0</v>
      </c>
      <c r="AEK159" s="237">
        <f>'SAISIE BAR BRASSERIE'!AEU224</f>
        <v>0</v>
      </c>
      <c r="AEL159" s="237">
        <f>'SAISIE BAR BRASSERIE'!AEV224</f>
        <v>0</v>
      </c>
      <c r="AEM159" s="237">
        <f>'SAISIE BAR BRASSERIE'!AEW224</f>
        <v>0</v>
      </c>
      <c r="AEN159" s="237">
        <f>'SAISIE BAR BRASSERIE'!AEX224</f>
        <v>0</v>
      </c>
      <c r="AEO159" s="237">
        <f>'SAISIE BAR BRASSERIE'!AEY224</f>
        <v>0</v>
      </c>
      <c r="AEP159" s="237">
        <f>'SAISIE BAR BRASSERIE'!AEZ224</f>
        <v>0</v>
      </c>
      <c r="AEQ159" s="237">
        <f>'SAISIE BAR BRASSERIE'!AFA224</f>
        <v>0</v>
      </c>
      <c r="AER159" s="237">
        <f>'SAISIE BAR BRASSERIE'!AFB224</f>
        <v>0</v>
      </c>
      <c r="AES159" s="237">
        <f>'SAISIE BAR BRASSERIE'!AFC224</f>
        <v>0</v>
      </c>
      <c r="AET159" s="237">
        <f>'SAISIE BAR BRASSERIE'!AFD224</f>
        <v>0</v>
      </c>
      <c r="AEU159" s="237">
        <f>'SAISIE BAR BRASSERIE'!AFE224</f>
        <v>0</v>
      </c>
      <c r="AEV159" s="237">
        <f>'SAISIE BAR BRASSERIE'!AFF224</f>
        <v>0</v>
      </c>
      <c r="AEW159" s="237">
        <f>'SAISIE BAR BRASSERIE'!AFG224</f>
        <v>0</v>
      </c>
      <c r="AEX159" s="237">
        <f>'SAISIE BAR BRASSERIE'!AFH224</f>
        <v>0</v>
      </c>
      <c r="AEY159" s="237">
        <f>'SAISIE BAR BRASSERIE'!AFI224</f>
        <v>0</v>
      </c>
      <c r="AEZ159" s="237">
        <f>'SAISIE BAR BRASSERIE'!AFJ224</f>
        <v>0</v>
      </c>
      <c r="AFA159" s="237">
        <f>'SAISIE BAR BRASSERIE'!AFK224</f>
        <v>0</v>
      </c>
      <c r="AFB159" s="237">
        <f>'SAISIE BAR BRASSERIE'!AFL224</f>
        <v>0</v>
      </c>
      <c r="AFC159" s="237">
        <f>'SAISIE BAR BRASSERIE'!AFM224</f>
        <v>0</v>
      </c>
      <c r="AFD159" s="237">
        <f>'SAISIE BAR BRASSERIE'!AFN224</f>
        <v>0</v>
      </c>
      <c r="AFE159" s="237">
        <f>'SAISIE BAR BRASSERIE'!AFO224</f>
        <v>0</v>
      </c>
      <c r="AFF159" s="237">
        <f>'SAISIE BAR BRASSERIE'!AFP224</f>
        <v>0</v>
      </c>
      <c r="AFG159" s="237">
        <f>'SAISIE BAR BRASSERIE'!AFQ224</f>
        <v>0</v>
      </c>
      <c r="AFH159" s="237">
        <f>'SAISIE BAR BRASSERIE'!AFR224</f>
        <v>0</v>
      </c>
      <c r="AFI159" s="237">
        <f>'SAISIE BAR BRASSERIE'!AFS224</f>
        <v>0</v>
      </c>
      <c r="AFJ159" s="237">
        <f>'SAISIE BAR BRASSERIE'!AFT224</f>
        <v>0</v>
      </c>
      <c r="AFK159" s="237">
        <f>'SAISIE BAR BRASSERIE'!AFU224</f>
        <v>0</v>
      </c>
      <c r="AFL159" s="237">
        <f>'SAISIE BAR BRASSERIE'!AFV224</f>
        <v>0</v>
      </c>
      <c r="AFM159" s="237">
        <f>'SAISIE BAR BRASSERIE'!AFW224</f>
        <v>0</v>
      </c>
      <c r="AFN159" s="237">
        <f>'SAISIE BAR BRASSERIE'!AFX224</f>
        <v>0</v>
      </c>
      <c r="AFO159" s="237">
        <f>'SAISIE BAR BRASSERIE'!AFY224</f>
        <v>0</v>
      </c>
      <c r="AFP159" s="237">
        <f>'SAISIE BAR BRASSERIE'!AFZ224</f>
        <v>0</v>
      </c>
      <c r="AFQ159" s="237">
        <f>'SAISIE BAR BRASSERIE'!AGA224</f>
        <v>0</v>
      </c>
      <c r="AFR159" s="237">
        <f>'SAISIE BAR BRASSERIE'!AGB224</f>
        <v>0</v>
      </c>
      <c r="AFS159" s="237">
        <f>'SAISIE BAR BRASSERIE'!AGC224</f>
        <v>0</v>
      </c>
      <c r="AFT159" s="237">
        <f>'SAISIE BAR BRASSERIE'!AGD224</f>
        <v>0</v>
      </c>
      <c r="AFU159" s="237">
        <f>'SAISIE BAR BRASSERIE'!AGE224</f>
        <v>0</v>
      </c>
      <c r="AFV159" s="237">
        <f>'SAISIE BAR BRASSERIE'!AGF224</f>
        <v>0</v>
      </c>
      <c r="AFW159" s="237">
        <f>'SAISIE BAR BRASSERIE'!AGG224</f>
        <v>0</v>
      </c>
      <c r="AFX159" s="237">
        <f>'SAISIE BAR BRASSERIE'!AGH224</f>
        <v>0</v>
      </c>
      <c r="AFY159" s="237">
        <f>'SAISIE BAR BRASSERIE'!AGI224</f>
        <v>0</v>
      </c>
      <c r="AFZ159" s="237">
        <f>'SAISIE BAR BRASSERIE'!AGJ224</f>
        <v>0</v>
      </c>
      <c r="AGA159" s="237">
        <f>'SAISIE BAR BRASSERIE'!AGK224</f>
        <v>0</v>
      </c>
      <c r="AGB159" s="237">
        <f>'SAISIE BAR BRASSERIE'!AGL224</f>
        <v>0</v>
      </c>
      <c r="AGC159" s="237">
        <f>'SAISIE BAR BRASSERIE'!AGM224</f>
        <v>0</v>
      </c>
      <c r="AGD159" s="237">
        <f>'SAISIE BAR BRASSERIE'!AGN224</f>
        <v>0</v>
      </c>
      <c r="AGE159" s="237">
        <f>'SAISIE BAR BRASSERIE'!AGO224</f>
        <v>0</v>
      </c>
      <c r="AGF159" s="237">
        <f>'SAISIE BAR BRASSERIE'!AGP224</f>
        <v>0</v>
      </c>
      <c r="AGG159" s="237">
        <f>'SAISIE BAR BRASSERIE'!AGQ224</f>
        <v>0</v>
      </c>
      <c r="AGH159" s="237">
        <f>'SAISIE BAR BRASSERIE'!AGR224</f>
        <v>0</v>
      </c>
      <c r="AGI159" s="237">
        <f>'SAISIE BAR BRASSERIE'!AGS224</f>
        <v>0</v>
      </c>
      <c r="AGJ159" s="237">
        <f>'SAISIE BAR BRASSERIE'!AGT224</f>
        <v>0</v>
      </c>
      <c r="AGK159" s="237">
        <f>'SAISIE BAR BRASSERIE'!AGU224</f>
        <v>0</v>
      </c>
      <c r="AGL159" s="237">
        <f>'SAISIE BAR BRASSERIE'!AGV224</f>
        <v>0</v>
      </c>
      <c r="AGM159" s="237">
        <f>'SAISIE BAR BRASSERIE'!AGW224</f>
        <v>0</v>
      </c>
      <c r="AGN159" s="237">
        <f>'SAISIE BAR BRASSERIE'!AGX224</f>
        <v>0</v>
      </c>
      <c r="AGO159" s="237">
        <f>'SAISIE BAR BRASSERIE'!AGY224</f>
        <v>0</v>
      </c>
      <c r="AGP159" s="237">
        <f>'SAISIE BAR BRASSERIE'!AGZ224</f>
        <v>0</v>
      </c>
      <c r="AGQ159" s="237">
        <f>'SAISIE BAR BRASSERIE'!AHA224</f>
        <v>0</v>
      </c>
      <c r="AGR159" s="237">
        <f>'SAISIE BAR BRASSERIE'!AHB224</f>
        <v>0</v>
      </c>
      <c r="AGS159" s="237">
        <f>'SAISIE BAR BRASSERIE'!AHC224</f>
        <v>0</v>
      </c>
      <c r="AGT159" s="237">
        <f>'SAISIE BAR BRASSERIE'!AHD224</f>
        <v>0</v>
      </c>
      <c r="AGU159" s="237">
        <f>'SAISIE BAR BRASSERIE'!AHE224</f>
        <v>0</v>
      </c>
      <c r="AGV159" s="237">
        <f>'SAISIE BAR BRASSERIE'!AHF224</f>
        <v>0</v>
      </c>
      <c r="AGW159" s="237">
        <f>'SAISIE BAR BRASSERIE'!AHG224</f>
        <v>0</v>
      </c>
      <c r="AGX159" s="237">
        <f>'SAISIE BAR BRASSERIE'!AHH224</f>
        <v>0</v>
      </c>
      <c r="AGY159" s="237">
        <f>'SAISIE BAR BRASSERIE'!AHI224</f>
        <v>0</v>
      </c>
      <c r="AGZ159" s="237">
        <f>'SAISIE BAR BRASSERIE'!AHJ224</f>
        <v>0</v>
      </c>
      <c r="AHA159" s="237">
        <f>'SAISIE BAR BRASSERIE'!AHK224</f>
        <v>0</v>
      </c>
      <c r="AHB159" s="237">
        <f>'SAISIE BAR BRASSERIE'!AHL224</f>
        <v>0</v>
      </c>
      <c r="AHC159" s="237">
        <f>'SAISIE BAR BRASSERIE'!AHM224</f>
        <v>0</v>
      </c>
      <c r="AHD159" s="237">
        <f>'SAISIE BAR BRASSERIE'!AHN224</f>
        <v>0</v>
      </c>
      <c r="AHE159" s="237">
        <f>'SAISIE BAR BRASSERIE'!AHO224</f>
        <v>0</v>
      </c>
      <c r="AHF159" s="237">
        <f>'SAISIE BAR BRASSERIE'!AHP224</f>
        <v>0</v>
      </c>
      <c r="AHG159" s="237">
        <f>'SAISIE BAR BRASSERIE'!AHQ224</f>
        <v>0</v>
      </c>
      <c r="AHH159" s="237">
        <f>'SAISIE BAR BRASSERIE'!AHR224</f>
        <v>0</v>
      </c>
      <c r="AHI159" s="237">
        <f>'SAISIE BAR BRASSERIE'!AHS224</f>
        <v>0</v>
      </c>
      <c r="AHJ159" s="237">
        <f>'SAISIE BAR BRASSERIE'!AHT224</f>
        <v>0</v>
      </c>
      <c r="AHK159" s="237">
        <f>'SAISIE BAR BRASSERIE'!AHU224</f>
        <v>0</v>
      </c>
      <c r="AHL159" s="237">
        <f>'SAISIE BAR BRASSERIE'!AHV224</f>
        <v>0</v>
      </c>
      <c r="AHM159" s="237">
        <f>'SAISIE BAR BRASSERIE'!AHW224</f>
        <v>0</v>
      </c>
      <c r="AHN159" s="237">
        <f>'SAISIE BAR BRASSERIE'!AHX224</f>
        <v>0</v>
      </c>
      <c r="AHO159" s="237">
        <f>'SAISIE BAR BRASSERIE'!AHY224</f>
        <v>0</v>
      </c>
      <c r="AHP159" s="237">
        <f>'SAISIE BAR BRASSERIE'!AHZ224</f>
        <v>0</v>
      </c>
      <c r="AHQ159" s="237">
        <f>'SAISIE BAR BRASSERIE'!AIA224</f>
        <v>0</v>
      </c>
      <c r="AHR159" s="237">
        <f>'SAISIE BAR BRASSERIE'!AIB224</f>
        <v>0</v>
      </c>
      <c r="AHS159" s="237">
        <f>'SAISIE BAR BRASSERIE'!AIC224</f>
        <v>0</v>
      </c>
      <c r="AHT159" s="237">
        <f>'SAISIE BAR BRASSERIE'!AID224</f>
        <v>0</v>
      </c>
      <c r="AHU159" s="237">
        <f>'SAISIE BAR BRASSERIE'!AIE224</f>
        <v>0</v>
      </c>
      <c r="AHV159" s="237">
        <f>'SAISIE BAR BRASSERIE'!AIF224</f>
        <v>0</v>
      </c>
      <c r="AHW159" s="237">
        <f>'SAISIE BAR BRASSERIE'!AIG224</f>
        <v>0</v>
      </c>
      <c r="AHX159" s="237">
        <f>'SAISIE BAR BRASSERIE'!AIH224</f>
        <v>0</v>
      </c>
      <c r="AHY159" s="237">
        <f>'SAISIE BAR BRASSERIE'!AII224</f>
        <v>0</v>
      </c>
      <c r="AHZ159" s="237">
        <f>'SAISIE BAR BRASSERIE'!AIJ224</f>
        <v>0</v>
      </c>
      <c r="AIA159" s="237">
        <f>'SAISIE BAR BRASSERIE'!AIK224</f>
        <v>0</v>
      </c>
      <c r="AIB159" s="237">
        <f>'SAISIE BAR BRASSERIE'!AIL224</f>
        <v>0</v>
      </c>
      <c r="AIC159" s="237">
        <f>'SAISIE BAR BRASSERIE'!AIM224</f>
        <v>0</v>
      </c>
      <c r="AID159" s="237">
        <f>'SAISIE BAR BRASSERIE'!AIN224</f>
        <v>0</v>
      </c>
      <c r="AIE159" s="237">
        <f>'SAISIE BAR BRASSERIE'!AIO224</f>
        <v>0</v>
      </c>
      <c r="AIF159" s="237">
        <f>'SAISIE BAR BRASSERIE'!AIP224</f>
        <v>0</v>
      </c>
      <c r="AIG159" s="237">
        <f>'SAISIE BAR BRASSERIE'!AIQ224</f>
        <v>0</v>
      </c>
      <c r="AIH159" s="237">
        <f>'SAISIE BAR BRASSERIE'!AIR224</f>
        <v>0</v>
      </c>
      <c r="AII159" s="237">
        <f>'SAISIE BAR BRASSERIE'!AIS224</f>
        <v>0</v>
      </c>
      <c r="AIJ159" s="237">
        <f>'SAISIE BAR BRASSERIE'!AIT224</f>
        <v>0</v>
      </c>
      <c r="AIK159" s="237">
        <f>'SAISIE BAR BRASSERIE'!AIU224</f>
        <v>0</v>
      </c>
      <c r="AIL159" s="237">
        <f>'SAISIE BAR BRASSERIE'!AIV224</f>
        <v>0</v>
      </c>
      <c r="AIM159" s="237">
        <f>'SAISIE BAR BRASSERIE'!AIW224</f>
        <v>0</v>
      </c>
      <c r="AIN159" s="237">
        <f>'SAISIE BAR BRASSERIE'!AIX224</f>
        <v>0</v>
      </c>
      <c r="AIO159" s="237">
        <f>'SAISIE BAR BRASSERIE'!AIY224</f>
        <v>0</v>
      </c>
      <c r="AIP159" s="237">
        <f>'SAISIE BAR BRASSERIE'!AIZ224</f>
        <v>0</v>
      </c>
      <c r="AIQ159" s="237">
        <f>'SAISIE BAR BRASSERIE'!AJA224</f>
        <v>0</v>
      </c>
      <c r="AIR159" s="237">
        <f>'SAISIE BAR BRASSERIE'!AJB224</f>
        <v>0</v>
      </c>
      <c r="AIS159" s="237">
        <f>'SAISIE BAR BRASSERIE'!AJC224</f>
        <v>0</v>
      </c>
      <c r="AIT159" s="237">
        <f>'SAISIE BAR BRASSERIE'!AJD224</f>
        <v>0</v>
      </c>
      <c r="AIU159" s="237">
        <f>'SAISIE BAR BRASSERIE'!AJE224</f>
        <v>0</v>
      </c>
      <c r="AIV159" s="237">
        <f>'SAISIE BAR BRASSERIE'!AJF224</f>
        <v>0</v>
      </c>
      <c r="AIW159" s="237">
        <f>'SAISIE BAR BRASSERIE'!AJG224</f>
        <v>0</v>
      </c>
      <c r="AIX159" s="237">
        <f>'SAISIE BAR BRASSERIE'!AJH224</f>
        <v>0</v>
      </c>
      <c r="AIY159" s="237">
        <f>'SAISIE BAR BRASSERIE'!AJI224</f>
        <v>0</v>
      </c>
      <c r="AIZ159" s="237">
        <f>'SAISIE BAR BRASSERIE'!AJJ224</f>
        <v>0</v>
      </c>
      <c r="AJA159" s="237">
        <f>'SAISIE BAR BRASSERIE'!AJK224</f>
        <v>0</v>
      </c>
      <c r="AJB159" s="237">
        <f>'SAISIE BAR BRASSERIE'!AJL224</f>
        <v>0</v>
      </c>
      <c r="AJC159" s="237">
        <f>'SAISIE BAR BRASSERIE'!AJM224</f>
        <v>0</v>
      </c>
      <c r="AJD159" s="237">
        <f>'SAISIE BAR BRASSERIE'!AJN224</f>
        <v>0</v>
      </c>
      <c r="AJE159" s="237">
        <f>'SAISIE BAR BRASSERIE'!AJO224</f>
        <v>0</v>
      </c>
      <c r="AJF159" s="237">
        <f>'SAISIE BAR BRASSERIE'!AJP224</f>
        <v>0</v>
      </c>
      <c r="AJG159" s="237">
        <f>'SAISIE BAR BRASSERIE'!AJQ224</f>
        <v>0</v>
      </c>
      <c r="AJH159" s="237">
        <f>'SAISIE BAR BRASSERIE'!AJR224</f>
        <v>0</v>
      </c>
      <c r="AJI159" s="237">
        <f>'SAISIE BAR BRASSERIE'!AJS224</f>
        <v>0</v>
      </c>
      <c r="AJJ159" s="237">
        <f>'SAISIE BAR BRASSERIE'!AJT224</f>
        <v>0</v>
      </c>
      <c r="AJK159" s="237">
        <f>'SAISIE BAR BRASSERIE'!AJU224</f>
        <v>0</v>
      </c>
      <c r="AJL159" s="237">
        <f>'SAISIE BAR BRASSERIE'!AJV224</f>
        <v>0</v>
      </c>
      <c r="AJM159" s="237">
        <f>'SAISIE BAR BRASSERIE'!AJW224</f>
        <v>0</v>
      </c>
      <c r="AJN159" s="237">
        <f>'SAISIE BAR BRASSERIE'!AJX224</f>
        <v>0</v>
      </c>
      <c r="AJO159" s="237">
        <f>'SAISIE BAR BRASSERIE'!AJY224</f>
        <v>0</v>
      </c>
      <c r="AJP159" s="237">
        <f>'SAISIE BAR BRASSERIE'!AJZ224</f>
        <v>0</v>
      </c>
      <c r="AJQ159" s="237">
        <f>'SAISIE BAR BRASSERIE'!AKA224</f>
        <v>0</v>
      </c>
      <c r="AJR159" s="237">
        <f>'SAISIE BAR BRASSERIE'!AKB224</f>
        <v>0</v>
      </c>
      <c r="AJS159" s="237">
        <f>'SAISIE BAR BRASSERIE'!AKC224</f>
        <v>0</v>
      </c>
      <c r="AJT159" s="237">
        <f>'SAISIE BAR BRASSERIE'!AKD224</f>
        <v>0</v>
      </c>
      <c r="AJU159" s="237">
        <f>'SAISIE BAR BRASSERIE'!AKE224</f>
        <v>0</v>
      </c>
      <c r="AJV159" s="237">
        <f>'SAISIE BAR BRASSERIE'!AKF224</f>
        <v>0</v>
      </c>
      <c r="AJW159" s="237">
        <f>'SAISIE BAR BRASSERIE'!AKG224</f>
        <v>0</v>
      </c>
      <c r="AJX159" s="237">
        <f>'SAISIE BAR BRASSERIE'!AKH224</f>
        <v>0</v>
      </c>
      <c r="AJY159" s="237">
        <f>'SAISIE BAR BRASSERIE'!AKI224</f>
        <v>0</v>
      </c>
      <c r="AJZ159" s="237">
        <f>'SAISIE BAR BRASSERIE'!AKJ224</f>
        <v>0</v>
      </c>
      <c r="AKA159" s="237">
        <f>'SAISIE BAR BRASSERIE'!AKK224</f>
        <v>0</v>
      </c>
      <c r="AKB159" s="237">
        <f>'SAISIE BAR BRASSERIE'!AKL224</f>
        <v>0</v>
      </c>
      <c r="AKC159" s="237">
        <f>'SAISIE BAR BRASSERIE'!AKM224</f>
        <v>0</v>
      </c>
      <c r="AKD159" s="237">
        <f>'SAISIE BAR BRASSERIE'!AKN224</f>
        <v>0</v>
      </c>
      <c r="AKE159" s="237">
        <f>'SAISIE BAR BRASSERIE'!AKO224</f>
        <v>0</v>
      </c>
      <c r="AKF159" s="237">
        <f>'SAISIE BAR BRASSERIE'!AKP224</f>
        <v>0</v>
      </c>
      <c r="AKG159" s="237">
        <f>'SAISIE BAR BRASSERIE'!AKQ224</f>
        <v>0</v>
      </c>
      <c r="AKH159" s="237">
        <f>'SAISIE BAR BRASSERIE'!AKR224</f>
        <v>0</v>
      </c>
      <c r="AKI159" s="237">
        <f>'SAISIE BAR BRASSERIE'!AKS224</f>
        <v>0</v>
      </c>
      <c r="AKJ159" s="237">
        <f>'SAISIE BAR BRASSERIE'!AKT224</f>
        <v>0</v>
      </c>
      <c r="AKK159" s="237">
        <f>'SAISIE BAR BRASSERIE'!AKU224</f>
        <v>0</v>
      </c>
      <c r="AKL159" s="237">
        <f>'SAISIE BAR BRASSERIE'!AKV224</f>
        <v>0</v>
      </c>
      <c r="AKM159" s="237">
        <f>'SAISIE BAR BRASSERIE'!AKW224</f>
        <v>0</v>
      </c>
      <c r="AKN159" s="237">
        <f>'SAISIE BAR BRASSERIE'!AKX224</f>
        <v>0</v>
      </c>
      <c r="AKO159" s="237">
        <f>'SAISIE BAR BRASSERIE'!AKY224</f>
        <v>0</v>
      </c>
      <c r="AKP159" s="237">
        <f>'SAISIE BAR BRASSERIE'!AKZ224</f>
        <v>0</v>
      </c>
      <c r="AKQ159" s="237">
        <f>'SAISIE BAR BRASSERIE'!ALA224</f>
        <v>0</v>
      </c>
      <c r="AKR159" s="237">
        <f>'SAISIE BAR BRASSERIE'!ALB224</f>
        <v>0</v>
      </c>
      <c r="AKS159" s="237">
        <f>'SAISIE BAR BRASSERIE'!ALC224</f>
        <v>0</v>
      </c>
      <c r="AKT159" s="237">
        <f>'SAISIE BAR BRASSERIE'!ALD224</f>
        <v>0</v>
      </c>
      <c r="AKU159" s="237">
        <f>'SAISIE BAR BRASSERIE'!ALE224</f>
        <v>0</v>
      </c>
      <c r="AKV159" s="237">
        <f>'SAISIE BAR BRASSERIE'!ALF224</f>
        <v>0</v>
      </c>
      <c r="AKW159" s="237">
        <f>'SAISIE BAR BRASSERIE'!ALG224</f>
        <v>0</v>
      </c>
      <c r="AKX159" s="237">
        <f>'SAISIE BAR BRASSERIE'!ALH224</f>
        <v>0</v>
      </c>
      <c r="AKY159" s="237">
        <f>'SAISIE BAR BRASSERIE'!ALI224</f>
        <v>0</v>
      </c>
      <c r="AKZ159" s="237">
        <f>'SAISIE BAR BRASSERIE'!ALJ224</f>
        <v>0</v>
      </c>
      <c r="ALA159" s="237">
        <f>'SAISIE BAR BRASSERIE'!ALK224</f>
        <v>0</v>
      </c>
      <c r="ALB159" s="237">
        <f>'SAISIE BAR BRASSERIE'!ALL224</f>
        <v>0</v>
      </c>
      <c r="ALC159" s="237">
        <f>'SAISIE BAR BRASSERIE'!ALM224</f>
        <v>0</v>
      </c>
      <c r="ALD159" s="237">
        <f>'SAISIE BAR BRASSERIE'!ALN224</f>
        <v>0</v>
      </c>
      <c r="ALE159" s="237">
        <f>'SAISIE BAR BRASSERIE'!ALO224</f>
        <v>0</v>
      </c>
      <c r="ALF159" s="237">
        <f>'SAISIE BAR BRASSERIE'!ALP224</f>
        <v>0</v>
      </c>
      <c r="ALG159" s="237">
        <f>'SAISIE BAR BRASSERIE'!ALQ224</f>
        <v>0</v>
      </c>
      <c r="ALH159" s="237">
        <f>'SAISIE BAR BRASSERIE'!ALR224</f>
        <v>0</v>
      </c>
      <c r="ALI159" s="237">
        <f>'SAISIE BAR BRASSERIE'!ALS224</f>
        <v>0</v>
      </c>
      <c r="ALJ159" s="237">
        <f>'SAISIE BAR BRASSERIE'!ALT224</f>
        <v>0</v>
      </c>
      <c r="ALK159" s="237">
        <f>'SAISIE BAR BRASSERIE'!ALU224</f>
        <v>0</v>
      </c>
      <c r="ALL159" s="237">
        <f>'SAISIE BAR BRASSERIE'!ALV224</f>
        <v>0</v>
      </c>
      <c r="ALM159" s="237">
        <f>'SAISIE BAR BRASSERIE'!ALW224</f>
        <v>0</v>
      </c>
      <c r="ALN159" s="237">
        <f>'SAISIE BAR BRASSERIE'!ALX224</f>
        <v>0</v>
      </c>
      <c r="ALO159" s="237">
        <f>'SAISIE BAR BRASSERIE'!ALY224</f>
        <v>0</v>
      </c>
      <c r="ALP159" s="237">
        <f>'SAISIE BAR BRASSERIE'!ALZ224</f>
        <v>0</v>
      </c>
      <c r="ALQ159" s="237">
        <f>'SAISIE BAR BRASSERIE'!AMA224</f>
        <v>0</v>
      </c>
      <c r="ALR159" s="237">
        <f>'SAISIE BAR BRASSERIE'!AMB224</f>
        <v>0</v>
      </c>
      <c r="ALS159" s="237">
        <f>'SAISIE BAR BRASSERIE'!AMC224</f>
        <v>0</v>
      </c>
      <c r="ALT159" s="237">
        <f>'SAISIE BAR BRASSERIE'!AMD224</f>
        <v>0</v>
      </c>
      <c r="ALU159" s="237">
        <f>'SAISIE BAR BRASSERIE'!AME224</f>
        <v>0</v>
      </c>
      <c r="ALV159" s="237">
        <f>'SAISIE BAR BRASSERIE'!AMF224</f>
        <v>0</v>
      </c>
      <c r="ALW159" s="237">
        <f>'SAISIE BAR BRASSERIE'!AMG224</f>
        <v>0</v>
      </c>
      <c r="ALX159" s="237">
        <f>'SAISIE BAR BRASSERIE'!AMH224</f>
        <v>0</v>
      </c>
      <c r="ALY159" s="237">
        <f>'SAISIE BAR BRASSERIE'!AMI224</f>
        <v>0</v>
      </c>
      <c r="ALZ159" s="237">
        <f>'SAISIE BAR BRASSERIE'!AMJ224</f>
        <v>0</v>
      </c>
      <c r="AMA159" s="237">
        <f>'SAISIE BAR BRASSERIE'!AMK224</f>
        <v>0</v>
      </c>
      <c r="AMB159" s="237">
        <f>'SAISIE BAR BRASSERIE'!AML224</f>
        <v>0</v>
      </c>
      <c r="AMC159" s="237">
        <f>'SAISIE BAR BRASSERIE'!AMM224</f>
        <v>0</v>
      </c>
      <c r="AMD159" s="237">
        <f>'SAISIE BAR BRASSERIE'!AMN224</f>
        <v>0</v>
      </c>
      <c r="AME159" s="237">
        <f>'SAISIE BAR BRASSERIE'!AMO224</f>
        <v>0</v>
      </c>
      <c r="AMF159" s="237">
        <f>'SAISIE BAR BRASSERIE'!AMP224</f>
        <v>0</v>
      </c>
      <c r="AMG159" s="237">
        <f>'SAISIE BAR BRASSERIE'!AMQ224</f>
        <v>0</v>
      </c>
      <c r="AMH159" s="237">
        <f>'SAISIE BAR BRASSERIE'!AMR224</f>
        <v>0</v>
      </c>
      <c r="AMI159" s="237">
        <f>'SAISIE BAR BRASSERIE'!AMS224</f>
        <v>0</v>
      </c>
      <c r="AMJ159" s="237">
        <f>'SAISIE BAR BRASSERIE'!AMT224</f>
        <v>0</v>
      </c>
      <c r="AMK159" s="237">
        <f>'SAISIE BAR BRASSERIE'!AMU224</f>
        <v>0</v>
      </c>
      <c r="AML159" s="237">
        <f>'SAISIE BAR BRASSERIE'!AMV224</f>
        <v>0</v>
      </c>
      <c r="AMM159" s="237">
        <f>'SAISIE BAR BRASSERIE'!AMW224</f>
        <v>0</v>
      </c>
      <c r="AMN159" s="237">
        <f>'SAISIE BAR BRASSERIE'!AMX224</f>
        <v>0</v>
      </c>
      <c r="AMO159" s="237">
        <f>'SAISIE BAR BRASSERIE'!AMY224</f>
        <v>0</v>
      </c>
      <c r="AMP159" s="237">
        <f>'SAISIE BAR BRASSERIE'!AMZ224</f>
        <v>0</v>
      </c>
      <c r="AMQ159" s="237">
        <f>'SAISIE BAR BRASSERIE'!ANA224</f>
        <v>0</v>
      </c>
      <c r="AMR159" s="237">
        <f>'SAISIE BAR BRASSERIE'!ANB224</f>
        <v>0</v>
      </c>
      <c r="AMS159" s="237">
        <f>'SAISIE BAR BRASSERIE'!ANC224</f>
        <v>0</v>
      </c>
      <c r="AMT159" s="237">
        <f>'SAISIE BAR BRASSERIE'!AND224</f>
        <v>0</v>
      </c>
      <c r="AMU159" s="237">
        <f>'SAISIE BAR BRASSERIE'!ANE224</f>
        <v>0</v>
      </c>
      <c r="AMV159" s="237">
        <f>'SAISIE BAR BRASSERIE'!ANF224</f>
        <v>0</v>
      </c>
      <c r="AMW159" s="237">
        <f>'SAISIE BAR BRASSERIE'!ANG224</f>
        <v>0</v>
      </c>
      <c r="AMX159" s="237">
        <f>'SAISIE BAR BRASSERIE'!ANH224</f>
        <v>0</v>
      </c>
      <c r="AMY159" s="237">
        <f>'SAISIE BAR BRASSERIE'!ANI224</f>
        <v>0</v>
      </c>
      <c r="AMZ159" s="237">
        <f>'SAISIE BAR BRASSERIE'!ANJ224</f>
        <v>0</v>
      </c>
      <c r="ANA159" s="237">
        <f>'SAISIE BAR BRASSERIE'!ANK224</f>
        <v>0</v>
      </c>
      <c r="ANB159" s="237">
        <f>'SAISIE BAR BRASSERIE'!ANL224</f>
        <v>0</v>
      </c>
      <c r="ANC159" s="237">
        <f>'SAISIE BAR BRASSERIE'!ANM224</f>
        <v>0</v>
      </c>
      <c r="AND159" s="237">
        <f>'SAISIE BAR BRASSERIE'!ANN224</f>
        <v>0</v>
      </c>
      <c r="ANE159" s="237">
        <f>'SAISIE BAR BRASSERIE'!ANO224</f>
        <v>0</v>
      </c>
      <c r="ANF159" s="237">
        <f>'SAISIE BAR BRASSERIE'!ANP224</f>
        <v>0</v>
      </c>
      <c r="ANG159" s="237">
        <f>'SAISIE BAR BRASSERIE'!ANQ224</f>
        <v>0</v>
      </c>
      <c r="ANH159" s="237">
        <f>'SAISIE BAR BRASSERIE'!ANR224</f>
        <v>0</v>
      </c>
      <c r="ANI159" s="237">
        <f>'SAISIE BAR BRASSERIE'!ANS224</f>
        <v>0</v>
      </c>
      <c r="ANJ159" s="237">
        <f>'SAISIE BAR BRASSERIE'!ANT224</f>
        <v>0</v>
      </c>
      <c r="ANK159" s="237">
        <f>'SAISIE BAR BRASSERIE'!ANU224</f>
        <v>0</v>
      </c>
      <c r="ANL159" s="237">
        <f>'SAISIE BAR BRASSERIE'!ANV224</f>
        <v>0</v>
      </c>
      <c r="ANM159" s="237">
        <f>'SAISIE BAR BRASSERIE'!ANW224</f>
        <v>0</v>
      </c>
      <c r="ANN159" s="237">
        <f>'SAISIE BAR BRASSERIE'!ANX224</f>
        <v>0</v>
      </c>
      <c r="ANO159" s="237">
        <f>'SAISIE BAR BRASSERIE'!ANY224</f>
        <v>0</v>
      </c>
      <c r="ANP159" s="237">
        <f>'SAISIE BAR BRASSERIE'!ANZ224</f>
        <v>0</v>
      </c>
      <c r="ANQ159" s="237">
        <f>'SAISIE BAR BRASSERIE'!AOA224</f>
        <v>0</v>
      </c>
      <c r="ANR159" s="237">
        <f>'SAISIE BAR BRASSERIE'!AOB224</f>
        <v>0</v>
      </c>
      <c r="ANS159" s="237">
        <f>'SAISIE BAR BRASSERIE'!AOC224</f>
        <v>0</v>
      </c>
      <c r="ANT159" s="237">
        <f>'SAISIE BAR BRASSERIE'!AOD224</f>
        <v>0</v>
      </c>
      <c r="ANU159" s="237">
        <f>'SAISIE BAR BRASSERIE'!AOE224</f>
        <v>0</v>
      </c>
      <c r="ANV159" s="237">
        <f>'SAISIE BAR BRASSERIE'!AOF224</f>
        <v>0</v>
      </c>
      <c r="ANW159" s="237">
        <f>'SAISIE BAR BRASSERIE'!AOG224</f>
        <v>0</v>
      </c>
      <c r="ANX159" s="237">
        <f>'SAISIE BAR BRASSERIE'!AOH224</f>
        <v>0</v>
      </c>
      <c r="ANY159" s="237">
        <f>'SAISIE BAR BRASSERIE'!AOI224</f>
        <v>0</v>
      </c>
      <c r="ANZ159" s="237">
        <f>'SAISIE BAR BRASSERIE'!AOJ224</f>
        <v>0</v>
      </c>
      <c r="AOA159" s="237">
        <f>'SAISIE BAR BRASSERIE'!AOK224</f>
        <v>0</v>
      </c>
      <c r="AOB159" s="237">
        <f>'SAISIE BAR BRASSERIE'!AOL224</f>
        <v>0</v>
      </c>
      <c r="AOC159" s="237">
        <f>'SAISIE BAR BRASSERIE'!AOM224</f>
        <v>0</v>
      </c>
      <c r="AOD159" s="237">
        <f>'SAISIE BAR BRASSERIE'!AON224</f>
        <v>0</v>
      </c>
      <c r="AOE159" s="237">
        <f>'SAISIE BAR BRASSERIE'!AOO224</f>
        <v>0</v>
      </c>
      <c r="AOF159" s="237">
        <f>'SAISIE BAR BRASSERIE'!AOP224</f>
        <v>0</v>
      </c>
      <c r="AOG159" s="237">
        <f>'SAISIE BAR BRASSERIE'!AOQ224</f>
        <v>0</v>
      </c>
      <c r="AOH159" s="237">
        <f>'SAISIE BAR BRASSERIE'!AOR224</f>
        <v>0</v>
      </c>
      <c r="AOI159" s="237">
        <f>'SAISIE BAR BRASSERIE'!AOS224</f>
        <v>0</v>
      </c>
      <c r="AOJ159" s="237">
        <f>'SAISIE BAR BRASSERIE'!AOT224</f>
        <v>0</v>
      </c>
      <c r="AOK159" s="237">
        <f>'SAISIE BAR BRASSERIE'!AOU224</f>
        <v>0</v>
      </c>
      <c r="AOL159" s="237">
        <f>'SAISIE BAR BRASSERIE'!AOV224</f>
        <v>0</v>
      </c>
      <c r="AOM159" s="237">
        <f>'SAISIE BAR BRASSERIE'!AOW224</f>
        <v>0</v>
      </c>
      <c r="AON159" s="237">
        <f>'SAISIE BAR BRASSERIE'!AOX224</f>
        <v>0</v>
      </c>
      <c r="AOO159" s="237">
        <f>'SAISIE BAR BRASSERIE'!AOY224</f>
        <v>0</v>
      </c>
      <c r="AOP159" s="237">
        <f>'SAISIE BAR BRASSERIE'!AOZ224</f>
        <v>0</v>
      </c>
      <c r="AOQ159" s="237">
        <f>'SAISIE BAR BRASSERIE'!APA224</f>
        <v>0</v>
      </c>
      <c r="AOR159" s="237">
        <f>'SAISIE BAR BRASSERIE'!APB224</f>
        <v>0</v>
      </c>
      <c r="AOS159" s="237">
        <f>'SAISIE BAR BRASSERIE'!APC224</f>
        <v>0</v>
      </c>
      <c r="AOT159" s="237">
        <f>'SAISIE BAR BRASSERIE'!APD224</f>
        <v>0</v>
      </c>
      <c r="AOU159" s="237">
        <f>'SAISIE BAR BRASSERIE'!APE224</f>
        <v>0</v>
      </c>
      <c r="AOV159" s="237">
        <f>'SAISIE BAR BRASSERIE'!APF224</f>
        <v>0</v>
      </c>
      <c r="AOW159" s="237">
        <f>'SAISIE BAR BRASSERIE'!APG224</f>
        <v>0</v>
      </c>
      <c r="AOX159" s="237">
        <f>'SAISIE BAR BRASSERIE'!APH224</f>
        <v>0</v>
      </c>
      <c r="AOY159" s="237">
        <f>'SAISIE BAR BRASSERIE'!API224</f>
        <v>0</v>
      </c>
      <c r="AOZ159" s="237">
        <f>'SAISIE BAR BRASSERIE'!APJ224</f>
        <v>0</v>
      </c>
      <c r="APA159" s="237">
        <f>'SAISIE BAR BRASSERIE'!APK224</f>
        <v>0</v>
      </c>
      <c r="APB159" s="237">
        <f>'SAISIE BAR BRASSERIE'!APL224</f>
        <v>0</v>
      </c>
      <c r="APC159" s="237">
        <f>'SAISIE BAR BRASSERIE'!APM224</f>
        <v>0</v>
      </c>
      <c r="APD159" s="237">
        <f>'SAISIE BAR BRASSERIE'!APN224</f>
        <v>0</v>
      </c>
      <c r="APE159" s="237">
        <f>'SAISIE BAR BRASSERIE'!APO224</f>
        <v>0</v>
      </c>
      <c r="APF159" s="237">
        <f>'SAISIE BAR BRASSERIE'!APP224</f>
        <v>0</v>
      </c>
      <c r="APG159" s="237">
        <f>'SAISIE BAR BRASSERIE'!APQ224</f>
        <v>0</v>
      </c>
      <c r="APH159" s="237">
        <f>'SAISIE BAR BRASSERIE'!APR224</f>
        <v>0</v>
      </c>
      <c r="API159" s="237">
        <f>'SAISIE BAR BRASSERIE'!APS224</f>
        <v>0</v>
      </c>
      <c r="APJ159" s="237">
        <f>'SAISIE BAR BRASSERIE'!APT224</f>
        <v>0</v>
      </c>
      <c r="APK159" s="237">
        <f>'SAISIE BAR BRASSERIE'!APU224</f>
        <v>0</v>
      </c>
      <c r="APL159" s="237">
        <f>'SAISIE BAR BRASSERIE'!APV224</f>
        <v>0</v>
      </c>
      <c r="APM159" s="237">
        <f>'SAISIE BAR BRASSERIE'!APW224</f>
        <v>0</v>
      </c>
      <c r="APN159" s="237">
        <f>'SAISIE BAR BRASSERIE'!APX224</f>
        <v>0</v>
      </c>
      <c r="APO159" s="237">
        <f>'SAISIE BAR BRASSERIE'!APY224</f>
        <v>0</v>
      </c>
      <c r="APP159" s="237">
        <f>'SAISIE BAR BRASSERIE'!APZ224</f>
        <v>0</v>
      </c>
      <c r="APQ159" s="237">
        <f>'SAISIE BAR BRASSERIE'!AQA224</f>
        <v>0</v>
      </c>
      <c r="APR159" s="237">
        <f>'SAISIE BAR BRASSERIE'!AQB224</f>
        <v>0</v>
      </c>
      <c r="APS159" s="237">
        <f>'SAISIE BAR BRASSERIE'!AQC224</f>
        <v>0</v>
      </c>
      <c r="APT159" s="237">
        <f>'SAISIE BAR BRASSERIE'!AQD224</f>
        <v>0</v>
      </c>
      <c r="APU159" s="237">
        <f>'SAISIE BAR BRASSERIE'!AQE224</f>
        <v>0</v>
      </c>
      <c r="APV159" s="237">
        <f>'SAISIE BAR BRASSERIE'!AQF224</f>
        <v>0</v>
      </c>
      <c r="APW159" s="237">
        <f>'SAISIE BAR BRASSERIE'!AQG224</f>
        <v>0</v>
      </c>
      <c r="APX159" s="237">
        <f>'SAISIE BAR BRASSERIE'!AQH224</f>
        <v>0</v>
      </c>
      <c r="APY159" s="237">
        <f>'SAISIE BAR BRASSERIE'!AQI224</f>
        <v>0</v>
      </c>
      <c r="APZ159" s="237">
        <f>'SAISIE BAR BRASSERIE'!AQJ224</f>
        <v>0</v>
      </c>
      <c r="AQA159" s="237">
        <f>'SAISIE BAR BRASSERIE'!AQK224</f>
        <v>0</v>
      </c>
      <c r="AQB159" s="237">
        <f>'SAISIE BAR BRASSERIE'!AQL224</f>
        <v>0</v>
      </c>
      <c r="AQC159" s="237">
        <f>'SAISIE BAR BRASSERIE'!AQM224</f>
        <v>0</v>
      </c>
      <c r="AQD159" s="237">
        <f>'SAISIE BAR BRASSERIE'!AQN224</f>
        <v>0</v>
      </c>
      <c r="AQE159" s="237">
        <f>'SAISIE BAR BRASSERIE'!AQO224</f>
        <v>0</v>
      </c>
      <c r="AQF159" s="237">
        <f>'SAISIE BAR BRASSERIE'!AQP224</f>
        <v>0</v>
      </c>
      <c r="AQG159" s="237">
        <f>'SAISIE BAR BRASSERIE'!AQQ224</f>
        <v>0</v>
      </c>
      <c r="AQH159" s="237">
        <f>'SAISIE BAR BRASSERIE'!AQR224</f>
        <v>0</v>
      </c>
      <c r="AQI159" s="237">
        <f>'SAISIE BAR BRASSERIE'!AQS224</f>
        <v>0</v>
      </c>
      <c r="AQJ159" s="237">
        <f>'SAISIE BAR BRASSERIE'!AQT224</f>
        <v>0</v>
      </c>
      <c r="AQK159" s="237">
        <f>'SAISIE BAR BRASSERIE'!AQU224</f>
        <v>0</v>
      </c>
      <c r="AQL159" s="237">
        <f>'SAISIE BAR BRASSERIE'!AQV224</f>
        <v>0</v>
      </c>
      <c r="AQM159" s="237">
        <f>'SAISIE BAR BRASSERIE'!AQW224</f>
        <v>0</v>
      </c>
      <c r="AQN159" s="237">
        <f>'SAISIE BAR BRASSERIE'!AQX224</f>
        <v>0</v>
      </c>
      <c r="AQO159" s="237">
        <f>'SAISIE BAR BRASSERIE'!AQY224</f>
        <v>0</v>
      </c>
      <c r="AQP159" s="237">
        <f>'SAISIE BAR BRASSERIE'!AQZ224</f>
        <v>0</v>
      </c>
      <c r="AQQ159" s="237">
        <f>'SAISIE BAR BRASSERIE'!ARA224</f>
        <v>0</v>
      </c>
      <c r="AQR159" s="237">
        <f>'SAISIE BAR BRASSERIE'!ARB224</f>
        <v>0</v>
      </c>
      <c r="AQS159" s="237">
        <f>'SAISIE BAR BRASSERIE'!ARC224</f>
        <v>0</v>
      </c>
      <c r="AQT159" s="237">
        <f>'SAISIE BAR BRASSERIE'!ARD224</f>
        <v>0</v>
      </c>
      <c r="AQU159" s="237">
        <f>'SAISIE BAR BRASSERIE'!ARE224</f>
        <v>0</v>
      </c>
      <c r="AQV159" s="237">
        <f>'SAISIE BAR BRASSERIE'!ARF224</f>
        <v>0</v>
      </c>
      <c r="AQW159" s="237">
        <f>'SAISIE BAR BRASSERIE'!ARG224</f>
        <v>0</v>
      </c>
      <c r="AQX159" s="237">
        <f>'SAISIE BAR BRASSERIE'!ARH224</f>
        <v>0</v>
      </c>
      <c r="AQY159" s="237">
        <f>'SAISIE BAR BRASSERIE'!ARI224</f>
        <v>0</v>
      </c>
      <c r="AQZ159" s="237">
        <f>'SAISIE BAR BRASSERIE'!ARJ224</f>
        <v>0</v>
      </c>
      <c r="ARA159" s="237">
        <f>'SAISIE BAR BRASSERIE'!ARK224</f>
        <v>0</v>
      </c>
      <c r="ARB159" s="237">
        <f>'SAISIE BAR BRASSERIE'!ARL224</f>
        <v>0</v>
      </c>
      <c r="ARC159" s="237">
        <f>'SAISIE BAR BRASSERIE'!ARM224</f>
        <v>0</v>
      </c>
      <c r="ARD159" s="237">
        <f>'SAISIE BAR BRASSERIE'!ARN224</f>
        <v>0</v>
      </c>
      <c r="ARE159" s="237">
        <f>'SAISIE BAR BRASSERIE'!ARO224</f>
        <v>0</v>
      </c>
      <c r="ARF159" s="237">
        <f>'SAISIE BAR BRASSERIE'!ARP224</f>
        <v>0</v>
      </c>
      <c r="ARG159" s="237">
        <f>'SAISIE BAR BRASSERIE'!ARQ224</f>
        <v>0</v>
      </c>
      <c r="ARH159" s="237">
        <f>'SAISIE BAR BRASSERIE'!ARR224</f>
        <v>0</v>
      </c>
      <c r="ARI159" s="237">
        <f>'SAISIE BAR BRASSERIE'!ARS224</f>
        <v>0</v>
      </c>
      <c r="ARJ159" s="237">
        <f>'SAISIE BAR BRASSERIE'!ART224</f>
        <v>0</v>
      </c>
      <c r="ARK159" s="237">
        <f>'SAISIE BAR BRASSERIE'!ARU224</f>
        <v>0</v>
      </c>
      <c r="ARL159" s="237">
        <f>'SAISIE BAR BRASSERIE'!ARV224</f>
        <v>0</v>
      </c>
      <c r="ARM159" s="237">
        <f>'SAISIE BAR BRASSERIE'!ARW224</f>
        <v>0</v>
      </c>
      <c r="ARN159" s="237">
        <f>'SAISIE BAR BRASSERIE'!ARX224</f>
        <v>0</v>
      </c>
      <c r="ARO159" s="237">
        <f>'SAISIE BAR BRASSERIE'!ARY224</f>
        <v>0</v>
      </c>
      <c r="ARP159" s="237">
        <f>'SAISIE BAR BRASSERIE'!ARZ224</f>
        <v>0</v>
      </c>
      <c r="ARQ159" s="237">
        <f>'SAISIE BAR BRASSERIE'!ASA224</f>
        <v>0</v>
      </c>
      <c r="ARR159" s="237">
        <f>'SAISIE BAR BRASSERIE'!ASB224</f>
        <v>0</v>
      </c>
      <c r="ARS159" s="237">
        <f>'SAISIE BAR BRASSERIE'!ASC224</f>
        <v>0</v>
      </c>
      <c r="ART159" s="237">
        <f>'SAISIE BAR BRASSERIE'!ASD224</f>
        <v>0</v>
      </c>
      <c r="ARU159" s="237">
        <f>'SAISIE BAR BRASSERIE'!ASE224</f>
        <v>0</v>
      </c>
      <c r="ARV159" s="237">
        <f>'SAISIE BAR BRASSERIE'!ASF224</f>
        <v>0</v>
      </c>
      <c r="ARW159" s="237">
        <f>'SAISIE BAR BRASSERIE'!ASG224</f>
        <v>0</v>
      </c>
      <c r="ARX159" s="237">
        <f>'SAISIE BAR BRASSERIE'!ASH224</f>
        <v>0</v>
      </c>
      <c r="ARY159" s="237">
        <f>'SAISIE BAR BRASSERIE'!ASI224</f>
        <v>0</v>
      </c>
      <c r="ARZ159" s="237">
        <f>'SAISIE BAR BRASSERIE'!ASJ224</f>
        <v>0</v>
      </c>
      <c r="ASA159" s="237">
        <f>'SAISIE BAR BRASSERIE'!ASK224</f>
        <v>0</v>
      </c>
      <c r="ASB159" s="237">
        <f>'SAISIE BAR BRASSERIE'!ASL224</f>
        <v>0</v>
      </c>
      <c r="ASC159" s="237">
        <f>'SAISIE BAR BRASSERIE'!ASM224</f>
        <v>0</v>
      </c>
      <c r="ASD159" s="237">
        <f>'SAISIE BAR BRASSERIE'!ASN224</f>
        <v>0</v>
      </c>
      <c r="ASE159" s="237">
        <f>'SAISIE BAR BRASSERIE'!ASO224</f>
        <v>0</v>
      </c>
      <c r="ASF159" s="237">
        <f>'SAISIE BAR BRASSERIE'!ASP224</f>
        <v>0</v>
      </c>
      <c r="ASG159" s="237">
        <f>'SAISIE BAR BRASSERIE'!ASQ224</f>
        <v>0</v>
      </c>
      <c r="ASH159" s="237">
        <f>'SAISIE BAR BRASSERIE'!ASR224</f>
        <v>0</v>
      </c>
      <c r="ASI159" s="237">
        <f>'SAISIE BAR BRASSERIE'!ASS224</f>
        <v>0</v>
      </c>
      <c r="ASJ159" s="237">
        <f>'SAISIE BAR BRASSERIE'!AST224</f>
        <v>0</v>
      </c>
      <c r="ASK159" s="237">
        <f>'SAISIE BAR BRASSERIE'!ASU224</f>
        <v>0</v>
      </c>
      <c r="ASL159" s="237">
        <f>'SAISIE BAR BRASSERIE'!ASV224</f>
        <v>0</v>
      </c>
      <c r="ASM159" s="237">
        <f>'SAISIE BAR BRASSERIE'!ASW224</f>
        <v>0</v>
      </c>
      <c r="ASN159" s="237">
        <f>'SAISIE BAR BRASSERIE'!ASX224</f>
        <v>0</v>
      </c>
      <c r="ASO159" s="237">
        <f>'SAISIE BAR BRASSERIE'!ASY224</f>
        <v>0</v>
      </c>
      <c r="ASP159" s="237">
        <f>'SAISIE BAR BRASSERIE'!ASZ224</f>
        <v>0</v>
      </c>
      <c r="ASQ159" s="237">
        <f>'SAISIE BAR BRASSERIE'!ATA224</f>
        <v>0</v>
      </c>
      <c r="ASR159" s="237">
        <f>'SAISIE BAR BRASSERIE'!ATB224</f>
        <v>0</v>
      </c>
      <c r="ASS159" s="237">
        <f>'SAISIE BAR BRASSERIE'!ATC224</f>
        <v>0</v>
      </c>
      <c r="AST159" s="237">
        <f>'SAISIE BAR BRASSERIE'!ATD224</f>
        <v>0</v>
      </c>
      <c r="ASU159" s="237">
        <f>'SAISIE BAR BRASSERIE'!ATE224</f>
        <v>0</v>
      </c>
      <c r="ASV159" s="237">
        <f>'SAISIE BAR BRASSERIE'!ATF224</f>
        <v>0</v>
      </c>
      <c r="ASW159" s="237">
        <f>'SAISIE BAR BRASSERIE'!ATG224</f>
        <v>0</v>
      </c>
      <c r="ASX159" s="237">
        <f>'SAISIE BAR BRASSERIE'!ATH224</f>
        <v>0</v>
      </c>
      <c r="ASY159" s="237">
        <f>'SAISIE BAR BRASSERIE'!ATI224</f>
        <v>0</v>
      </c>
      <c r="ASZ159" s="237">
        <f>'SAISIE BAR BRASSERIE'!ATJ224</f>
        <v>0</v>
      </c>
      <c r="ATA159" s="237">
        <f>'SAISIE BAR BRASSERIE'!ATK224</f>
        <v>0</v>
      </c>
      <c r="ATB159" s="237">
        <f>'SAISIE BAR BRASSERIE'!ATL224</f>
        <v>0</v>
      </c>
      <c r="ATC159" s="237">
        <f>'SAISIE BAR BRASSERIE'!ATM224</f>
        <v>0</v>
      </c>
      <c r="ATD159" s="237">
        <f>'SAISIE BAR BRASSERIE'!ATN224</f>
        <v>0</v>
      </c>
      <c r="ATE159" s="237">
        <f>'SAISIE BAR BRASSERIE'!ATO224</f>
        <v>0</v>
      </c>
      <c r="ATF159" s="237">
        <f>'SAISIE BAR BRASSERIE'!ATP224</f>
        <v>0</v>
      </c>
      <c r="ATG159" s="237">
        <f>'SAISIE BAR BRASSERIE'!ATQ224</f>
        <v>0</v>
      </c>
      <c r="ATH159" s="237">
        <f>'SAISIE BAR BRASSERIE'!ATR224</f>
        <v>0</v>
      </c>
      <c r="ATI159" s="237">
        <f>'SAISIE BAR BRASSERIE'!ATS224</f>
        <v>0</v>
      </c>
      <c r="ATJ159" s="237">
        <f>'SAISIE BAR BRASSERIE'!ATT224</f>
        <v>0</v>
      </c>
      <c r="ATK159" s="237">
        <f>'SAISIE BAR BRASSERIE'!ATU224</f>
        <v>0</v>
      </c>
      <c r="ATL159" s="237">
        <f>'SAISIE BAR BRASSERIE'!ATV224</f>
        <v>0</v>
      </c>
      <c r="ATM159" s="237">
        <f>'SAISIE BAR BRASSERIE'!ATW224</f>
        <v>0</v>
      </c>
      <c r="ATN159" s="237">
        <f>'SAISIE BAR BRASSERIE'!ATX224</f>
        <v>0</v>
      </c>
      <c r="ATO159" s="237">
        <f>'SAISIE BAR BRASSERIE'!ATY224</f>
        <v>0</v>
      </c>
      <c r="ATP159" s="237">
        <f>'SAISIE BAR BRASSERIE'!ATZ224</f>
        <v>0</v>
      </c>
      <c r="ATQ159" s="237">
        <f>'SAISIE BAR BRASSERIE'!AUA224</f>
        <v>0</v>
      </c>
      <c r="ATR159" s="237">
        <f>'SAISIE BAR BRASSERIE'!AUB224</f>
        <v>0</v>
      </c>
      <c r="ATS159" s="237">
        <f>'SAISIE BAR BRASSERIE'!AUC224</f>
        <v>0</v>
      </c>
      <c r="ATT159" s="237">
        <f>'SAISIE BAR BRASSERIE'!AUD224</f>
        <v>0</v>
      </c>
      <c r="ATU159" s="237">
        <f>'SAISIE BAR BRASSERIE'!AUE224</f>
        <v>0</v>
      </c>
      <c r="ATV159" s="237">
        <f>'SAISIE BAR BRASSERIE'!AUF224</f>
        <v>0</v>
      </c>
      <c r="ATW159" s="237">
        <f>'SAISIE BAR BRASSERIE'!AUG224</f>
        <v>0</v>
      </c>
      <c r="ATX159" s="237">
        <f>'SAISIE BAR BRASSERIE'!AUH224</f>
        <v>0</v>
      </c>
      <c r="ATY159" s="237">
        <f>'SAISIE BAR BRASSERIE'!AUI224</f>
        <v>0</v>
      </c>
      <c r="ATZ159" s="237">
        <f>'SAISIE BAR BRASSERIE'!AUJ224</f>
        <v>0</v>
      </c>
      <c r="AUA159" s="237">
        <f>'SAISIE BAR BRASSERIE'!AUK224</f>
        <v>0</v>
      </c>
      <c r="AUB159" s="237">
        <f>'SAISIE BAR BRASSERIE'!AUL224</f>
        <v>0</v>
      </c>
      <c r="AUC159" s="237">
        <f>'SAISIE BAR BRASSERIE'!AUM224</f>
        <v>0</v>
      </c>
      <c r="AUD159" s="237">
        <f>'SAISIE BAR BRASSERIE'!AUN224</f>
        <v>0</v>
      </c>
      <c r="AUE159" s="237">
        <f>'SAISIE BAR BRASSERIE'!AUO224</f>
        <v>0</v>
      </c>
      <c r="AUF159" s="237">
        <f>'SAISIE BAR BRASSERIE'!AUP224</f>
        <v>0</v>
      </c>
      <c r="AUG159" s="237">
        <f>'SAISIE BAR BRASSERIE'!AUQ224</f>
        <v>0</v>
      </c>
      <c r="AUH159" s="237">
        <f>'SAISIE BAR BRASSERIE'!AUR224</f>
        <v>0</v>
      </c>
      <c r="AUI159" s="237">
        <f>'SAISIE BAR BRASSERIE'!AUS224</f>
        <v>0</v>
      </c>
      <c r="AUJ159" s="237">
        <f>'SAISIE BAR BRASSERIE'!AUT224</f>
        <v>0</v>
      </c>
      <c r="AUK159" s="237">
        <f>'SAISIE BAR BRASSERIE'!AUU224</f>
        <v>0</v>
      </c>
      <c r="AUL159" s="237">
        <f>'SAISIE BAR BRASSERIE'!AUV224</f>
        <v>0</v>
      </c>
      <c r="AUM159" s="237">
        <f>'SAISIE BAR BRASSERIE'!AUW224</f>
        <v>0</v>
      </c>
      <c r="AUN159" s="237">
        <f>'SAISIE BAR BRASSERIE'!AUX224</f>
        <v>0</v>
      </c>
      <c r="AUO159" s="237">
        <f>'SAISIE BAR BRASSERIE'!AUY224</f>
        <v>0</v>
      </c>
      <c r="AUP159" s="237">
        <f>'SAISIE BAR BRASSERIE'!AUZ224</f>
        <v>0</v>
      </c>
      <c r="AUQ159" s="237">
        <f>'SAISIE BAR BRASSERIE'!AVA224</f>
        <v>0</v>
      </c>
      <c r="AUR159" s="237">
        <f>'SAISIE BAR BRASSERIE'!AVB224</f>
        <v>0</v>
      </c>
      <c r="AUS159" s="237">
        <f>'SAISIE BAR BRASSERIE'!AVC224</f>
        <v>0</v>
      </c>
      <c r="AUT159" s="237">
        <f>'SAISIE BAR BRASSERIE'!AVD224</f>
        <v>0</v>
      </c>
      <c r="AUU159" s="237">
        <f>'SAISIE BAR BRASSERIE'!AVE224</f>
        <v>0</v>
      </c>
      <c r="AUV159" s="237">
        <f>'SAISIE BAR BRASSERIE'!AVF224</f>
        <v>0</v>
      </c>
      <c r="AUW159" s="237">
        <f>'SAISIE BAR BRASSERIE'!AVG224</f>
        <v>0</v>
      </c>
      <c r="AUX159" s="237">
        <f>'SAISIE BAR BRASSERIE'!AVH224</f>
        <v>0</v>
      </c>
      <c r="AUY159" s="237">
        <f>'SAISIE BAR BRASSERIE'!AVI224</f>
        <v>0</v>
      </c>
      <c r="AUZ159" s="237">
        <f>'SAISIE BAR BRASSERIE'!AVJ224</f>
        <v>0</v>
      </c>
      <c r="AVA159" s="237">
        <f>'SAISIE BAR BRASSERIE'!AVK224</f>
        <v>0</v>
      </c>
      <c r="AVB159" s="237">
        <f>'SAISIE BAR BRASSERIE'!AVL224</f>
        <v>0</v>
      </c>
      <c r="AVC159" s="237">
        <f>'SAISIE BAR BRASSERIE'!AVM224</f>
        <v>0</v>
      </c>
      <c r="AVD159" s="237">
        <f>'SAISIE BAR BRASSERIE'!AVN224</f>
        <v>0</v>
      </c>
      <c r="AVE159" s="237">
        <f>'SAISIE BAR BRASSERIE'!AVO224</f>
        <v>0</v>
      </c>
      <c r="AVF159" s="237">
        <f>'SAISIE BAR BRASSERIE'!AVP224</f>
        <v>0</v>
      </c>
      <c r="AVG159" s="237">
        <f>'SAISIE BAR BRASSERIE'!AVQ224</f>
        <v>0</v>
      </c>
      <c r="AVH159" s="237">
        <f>'SAISIE BAR BRASSERIE'!AVR224</f>
        <v>0</v>
      </c>
      <c r="AVI159" s="237">
        <f>'SAISIE BAR BRASSERIE'!AVS224</f>
        <v>0</v>
      </c>
      <c r="AVJ159" s="237">
        <f>'SAISIE BAR BRASSERIE'!AVT224</f>
        <v>0</v>
      </c>
      <c r="AVK159" s="237">
        <f>'SAISIE BAR BRASSERIE'!AVU224</f>
        <v>0</v>
      </c>
      <c r="AVL159" s="237">
        <f>'SAISIE BAR BRASSERIE'!AVV224</f>
        <v>0</v>
      </c>
      <c r="AVM159" s="237">
        <f>'SAISIE BAR BRASSERIE'!AVW224</f>
        <v>0</v>
      </c>
      <c r="AVN159" s="237">
        <f>'SAISIE BAR BRASSERIE'!AVX224</f>
        <v>0</v>
      </c>
      <c r="AVO159" s="237">
        <f>'SAISIE BAR BRASSERIE'!AVY224</f>
        <v>0</v>
      </c>
      <c r="AVP159" s="237">
        <f>'SAISIE BAR BRASSERIE'!AVZ224</f>
        <v>0</v>
      </c>
      <c r="AVQ159" s="237">
        <f>'SAISIE BAR BRASSERIE'!AWA224</f>
        <v>0</v>
      </c>
      <c r="AVR159" s="237">
        <f>'SAISIE BAR BRASSERIE'!AWB224</f>
        <v>0</v>
      </c>
      <c r="AVS159" s="237">
        <f>'SAISIE BAR BRASSERIE'!AWC224</f>
        <v>0</v>
      </c>
      <c r="AVT159" s="237">
        <f>'SAISIE BAR BRASSERIE'!AWD224</f>
        <v>0</v>
      </c>
      <c r="AVU159" s="237">
        <f>'SAISIE BAR BRASSERIE'!AWE224</f>
        <v>0</v>
      </c>
      <c r="AVV159" s="237">
        <f>'SAISIE BAR BRASSERIE'!AWF224</f>
        <v>0</v>
      </c>
      <c r="AVW159" s="237">
        <f>'SAISIE BAR BRASSERIE'!AWG224</f>
        <v>0</v>
      </c>
      <c r="AVX159" s="237">
        <f>'SAISIE BAR BRASSERIE'!AWH224</f>
        <v>0</v>
      </c>
      <c r="AVY159" s="237">
        <f>'SAISIE BAR BRASSERIE'!AWI224</f>
        <v>0</v>
      </c>
      <c r="AVZ159" s="237">
        <f>'SAISIE BAR BRASSERIE'!AWJ224</f>
        <v>0</v>
      </c>
      <c r="AWA159" s="237">
        <f>'SAISIE BAR BRASSERIE'!AWK224</f>
        <v>0</v>
      </c>
      <c r="AWB159" s="237">
        <f>'SAISIE BAR BRASSERIE'!AWL224</f>
        <v>0</v>
      </c>
      <c r="AWC159" s="237">
        <f>'SAISIE BAR BRASSERIE'!AWM224</f>
        <v>0</v>
      </c>
      <c r="AWD159" s="237">
        <f>'SAISIE BAR BRASSERIE'!AWN224</f>
        <v>0</v>
      </c>
      <c r="AWE159" s="237">
        <f>'SAISIE BAR BRASSERIE'!AWO224</f>
        <v>0</v>
      </c>
      <c r="AWF159" s="237">
        <f>'SAISIE BAR BRASSERIE'!AWP224</f>
        <v>0</v>
      </c>
      <c r="AWG159" s="237">
        <f>'SAISIE BAR BRASSERIE'!AWQ224</f>
        <v>0</v>
      </c>
      <c r="AWH159" s="237">
        <f>'SAISIE BAR BRASSERIE'!AWR224</f>
        <v>0</v>
      </c>
      <c r="AWI159" s="237">
        <f>'SAISIE BAR BRASSERIE'!AWS224</f>
        <v>0</v>
      </c>
      <c r="AWJ159" s="237">
        <f>'SAISIE BAR BRASSERIE'!AWT224</f>
        <v>0</v>
      </c>
      <c r="AWK159" s="237">
        <f>'SAISIE BAR BRASSERIE'!AWU224</f>
        <v>0</v>
      </c>
      <c r="AWL159" s="237">
        <f>'SAISIE BAR BRASSERIE'!AWV224</f>
        <v>0</v>
      </c>
      <c r="AWM159" s="237">
        <f>'SAISIE BAR BRASSERIE'!AWW224</f>
        <v>0</v>
      </c>
      <c r="AWN159" s="237">
        <f>'SAISIE BAR BRASSERIE'!AWX224</f>
        <v>0</v>
      </c>
      <c r="AWO159" s="237">
        <f>'SAISIE BAR BRASSERIE'!AWY224</f>
        <v>0</v>
      </c>
      <c r="AWP159" s="237">
        <f>'SAISIE BAR BRASSERIE'!AWZ224</f>
        <v>0</v>
      </c>
      <c r="AWQ159" s="237">
        <f>'SAISIE BAR BRASSERIE'!AXA224</f>
        <v>0</v>
      </c>
      <c r="AWR159" s="237">
        <f>'SAISIE BAR BRASSERIE'!AXB224</f>
        <v>0</v>
      </c>
      <c r="AWS159" s="237">
        <f>'SAISIE BAR BRASSERIE'!AXC224</f>
        <v>0</v>
      </c>
      <c r="AWT159" s="237">
        <f>'SAISIE BAR BRASSERIE'!AXD224</f>
        <v>0</v>
      </c>
      <c r="AWU159" s="237">
        <f>'SAISIE BAR BRASSERIE'!AXE224</f>
        <v>0</v>
      </c>
      <c r="AWV159" s="237">
        <f>'SAISIE BAR BRASSERIE'!AXF224</f>
        <v>0</v>
      </c>
      <c r="AWW159" s="237">
        <f>'SAISIE BAR BRASSERIE'!AXG224</f>
        <v>0</v>
      </c>
      <c r="AWX159" s="237">
        <f>'SAISIE BAR BRASSERIE'!AXH224</f>
        <v>0</v>
      </c>
      <c r="AWY159" s="237">
        <f>'SAISIE BAR BRASSERIE'!AXI224</f>
        <v>0</v>
      </c>
      <c r="AWZ159" s="237">
        <f>'SAISIE BAR BRASSERIE'!AXJ224</f>
        <v>0</v>
      </c>
      <c r="AXA159" s="237">
        <f>'SAISIE BAR BRASSERIE'!AXK224</f>
        <v>0</v>
      </c>
      <c r="AXB159" s="237">
        <f>'SAISIE BAR BRASSERIE'!AXL224</f>
        <v>0</v>
      </c>
      <c r="AXC159" s="237">
        <f>'SAISIE BAR BRASSERIE'!AXM224</f>
        <v>0</v>
      </c>
      <c r="AXD159" s="237">
        <f>'SAISIE BAR BRASSERIE'!AXN224</f>
        <v>0</v>
      </c>
      <c r="AXE159" s="237">
        <f>'SAISIE BAR BRASSERIE'!AXO224</f>
        <v>0</v>
      </c>
      <c r="AXF159" s="237">
        <f>'SAISIE BAR BRASSERIE'!AXP224</f>
        <v>0</v>
      </c>
      <c r="AXG159" s="237">
        <f>'SAISIE BAR BRASSERIE'!AXQ224</f>
        <v>0</v>
      </c>
      <c r="AXH159" s="237">
        <f>'SAISIE BAR BRASSERIE'!AXR224</f>
        <v>0</v>
      </c>
      <c r="AXI159" s="237">
        <f>'SAISIE BAR BRASSERIE'!AXS224</f>
        <v>0</v>
      </c>
      <c r="AXJ159" s="237">
        <f>'SAISIE BAR BRASSERIE'!AXT224</f>
        <v>0</v>
      </c>
      <c r="AXK159" s="237">
        <f>'SAISIE BAR BRASSERIE'!AXU224</f>
        <v>0</v>
      </c>
      <c r="AXL159" s="237">
        <f>'SAISIE BAR BRASSERIE'!AXV224</f>
        <v>0</v>
      </c>
      <c r="AXM159" s="237">
        <f>'SAISIE BAR BRASSERIE'!AXW224</f>
        <v>0</v>
      </c>
      <c r="AXN159" s="237">
        <f>'SAISIE BAR BRASSERIE'!AXX224</f>
        <v>0</v>
      </c>
      <c r="AXO159" s="237">
        <f>'SAISIE BAR BRASSERIE'!AXY224</f>
        <v>0</v>
      </c>
      <c r="AXP159" s="237">
        <f>'SAISIE BAR BRASSERIE'!AXZ224</f>
        <v>0</v>
      </c>
      <c r="AXQ159" s="237">
        <f>'SAISIE BAR BRASSERIE'!AYA224</f>
        <v>0</v>
      </c>
      <c r="AXR159" s="237">
        <f>'SAISIE BAR BRASSERIE'!AYB224</f>
        <v>0</v>
      </c>
      <c r="AXS159" s="237">
        <f>'SAISIE BAR BRASSERIE'!AYC224</f>
        <v>0</v>
      </c>
      <c r="AXT159" s="237">
        <f>'SAISIE BAR BRASSERIE'!AYD224</f>
        <v>0</v>
      </c>
      <c r="AXU159" s="237">
        <f>'SAISIE BAR BRASSERIE'!AYE224</f>
        <v>0</v>
      </c>
      <c r="AXV159" s="237">
        <f>'SAISIE BAR BRASSERIE'!AYF224</f>
        <v>0</v>
      </c>
      <c r="AXW159" s="237">
        <f>'SAISIE BAR BRASSERIE'!AYG224</f>
        <v>0</v>
      </c>
      <c r="AXX159" s="237">
        <f>'SAISIE BAR BRASSERIE'!AYH224</f>
        <v>0</v>
      </c>
      <c r="AXY159" s="237">
        <f>'SAISIE BAR BRASSERIE'!AYI224</f>
        <v>0</v>
      </c>
      <c r="AXZ159" s="237">
        <f>'SAISIE BAR BRASSERIE'!AYJ224</f>
        <v>0</v>
      </c>
      <c r="AYA159" s="237">
        <f>'SAISIE BAR BRASSERIE'!AYK224</f>
        <v>0</v>
      </c>
      <c r="AYB159" s="237">
        <f>'SAISIE BAR BRASSERIE'!AYL224</f>
        <v>0</v>
      </c>
      <c r="AYC159" s="237">
        <f>'SAISIE BAR BRASSERIE'!AYM224</f>
        <v>0</v>
      </c>
      <c r="AYD159" s="237">
        <f>'SAISIE BAR BRASSERIE'!AYN224</f>
        <v>0</v>
      </c>
      <c r="AYE159" s="237">
        <f>'SAISIE BAR BRASSERIE'!AYO224</f>
        <v>0</v>
      </c>
      <c r="AYF159" s="237">
        <f>'SAISIE BAR BRASSERIE'!AYP224</f>
        <v>0</v>
      </c>
      <c r="AYG159" s="237">
        <f>'SAISIE BAR BRASSERIE'!AYQ224</f>
        <v>0</v>
      </c>
      <c r="AYH159" s="237">
        <f>'SAISIE BAR BRASSERIE'!AYR224</f>
        <v>0</v>
      </c>
      <c r="AYI159" s="237">
        <f>'SAISIE BAR BRASSERIE'!AYS224</f>
        <v>0</v>
      </c>
      <c r="AYJ159" s="237">
        <f>'SAISIE BAR BRASSERIE'!AYT224</f>
        <v>0</v>
      </c>
      <c r="AYK159" s="237">
        <f>'SAISIE BAR BRASSERIE'!AYU224</f>
        <v>0</v>
      </c>
      <c r="AYL159" s="237">
        <f>'SAISIE BAR BRASSERIE'!AYV224</f>
        <v>0</v>
      </c>
      <c r="AYM159" s="237">
        <f>'SAISIE BAR BRASSERIE'!AYW224</f>
        <v>0</v>
      </c>
      <c r="AYN159" s="237">
        <f>'SAISIE BAR BRASSERIE'!AYX224</f>
        <v>0</v>
      </c>
      <c r="AYO159" s="237">
        <f>'SAISIE BAR BRASSERIE'!AYY224</f>
        <v>0</v>
      </c>
      <c r="AYP159" s="237">
        <f>'SAISIE BAR BRASSERIE'!AYZ224</f>
        <v>0</v>
      </c>
      <c r="AYQ159" s="237">
        <f>'SAISIE BAR BRASSERIE'!AZA224</f>
        <v>0</v>
      </c>
      <c r="AYR159" s="237">
        <f>'SAISIE BAR BRASSERIE'!AZB224</f>
        <v>0</v>
      </c>
      <c r="AYS159" s="237">
        <f>'SAISIE BAR BRASSERIE'!AZC224</f>
        <v>0</v>
      </c>
      <c r="AYT159" s="237">
        <f>'SAISIE BAR BRASSERIE'!AZD224</f>
        <v>0</v>
      </c>
      <c r="AYU159" s="237">
        <f>'SAISIE BAR BRASSERIE'!AZE224</f>
        <v>0</v>
      </c>
      <c r="AYV159" s="237">
        <f>'SAISIE BAR BRASSERIE'!AZF224</f>
        <v>0</v>
      </c>
      <c r="AYW159" s="237">
        <f>'SAISIE BAR BRASSERIE'!AZG224</f>
        <v>0</v>
      </c>
      <c r="AYX159" s="237">
        <f>'SAISIE BAR BRASSERIE'!AZH224</f>
        <v>0</v>
      </c>
      <c r="AYY159" s="237">
        <f>'SAISIE BAR BRASSERIE'!AZI224</f>
        <v>0</v>
      </c>
      <c r="AYZ159" s="237">
        <f>'SAISIE BAR BRASSERIE'!AZJ224</f>
        <v>0</v>
      </c>
      <c r="AZA159" s="237">
        <f>'SAISIE BAR BRASSERIE'!AZK224</f>
        <v>0</v>
      </c>
      <c r="AZB159" s="237">
        <f>'SAISIE BAR BRASSERIE'!AZL224</f>
        <v>0</v>
      </c>
      <c r="AZC159" s="237">
        <f>'SAISIE BAR BRASSERIE'!AZM224</f>
        <v>0</v>
      </c>
      <c r="AZD159" s="237">
        <f>'SAISIE BAR BRASSERIE'!AZN224</f>
        <v>0</v>
      </c>
      <c r="AZE159" s="237">
        <f>'SAISIE BAR BRASSERIE'!AZO224</f>
        <v>0</v>
      </c>
      <c r="AZF159" s="237">
        <f>'SAISIE BAR BRASSERIE'!AZP224</f>
        <v>0</v>
      </c>
      <c r="AZG159" s="237">
        <f>'SAISIE BAR BRASSERIE'!AZQ224</f>
        <v>0</v>
      </c>
      <c r="AZH159" s="237">
        <f>'SAISIE BAR BRASSERIE'!AZR224</f>
        <v>0</v>
      </c>
      <c r="AZI159" s="237">
        <f>'SAISIE BAR BRASSERIE'!AZS224</f>
        <v>0</v>
      </c>
      <c r="AZJ159" s="237">
        <f>'SAISIE BAR BRASSERIE'!AZT224</f>
        <v>0</v>
      </c>
      <c r="AZK159" s="237">
        <f>'SAISIE BAR BRASSERIE'!AZU224</f>
        <v>0</v>
      </c>
      <c r="AZL159" s="237">
        <f>'SAISIE BAR BRASSERIE'!AZV224</f>
        <v>0</v>
      </c>
      <c r="AZM159" s="237">
        <f>'SAISIE BAR BRASSERIE'!AZW224</f>
        <v>0</v>
      </c>
      <c r="AZN159" s="237">
        <f>'SAISIE BAR BRASSERIE'!AZX224</f>
        <v>0</v>
      </c>
      <c r="AZO159" s="237">
        <f>'SAISIE BAR BRASSERIE'!AZY224</f>
        <v>0</v>
      </c>
      <c r="AZP159" s="237">
        <f>'SAISIE BAR BRASSERIE'!AZZ224</f>
        <v>0</v>
      </c>
      <c r="AZQ159" s="237">
        <f>'SAISIE BAR BRASSERIE'!BAA224</f>
        <v>0</v>
      </c>
      <c r="AZR159" s="237">
        <f>'SAISIE BAR BRASSERIE'!BAB224</f>
        <v>0</v>
      </c>
      <c r="AZS159" s="237">
        <f>'SAISIE BAR BRASSERIE'!BAC224</f>
        <v>0</v>
      </c>
      <c r="AZT159" s="237">
        <f>'SAISIE BAR BRASSERIE'!BAD224</f>
        <v>0</v>
      </c>
      <c r="AZU159" s="237">
        <f>'SAISIE BAR BRASSERIE'!BAE224</f>
        <v>0</v>
      </c>
      <c r="AZV159" s="237">
        <f>'SAISIE BAR BRASSERIE'!BAF224</f>
        <v>0</v>
      </c>
      <c r="AZW159" s="237">
        <f>'SAISIE BAR BRASSERIE'!BAG224</f>
        <v>0</v>
      </c>
      <c r="AZX159" s="237">
        <f>'SAISIE BAR BRASSERIE'!BAH224</f>
        <v>0</v>
      </c>
      <c r="AZY159" s="237">
        <f>'SAISIE BAR BRASSERIE'!BAI224</f>
        <v>0</v>
      </c>
      <c r="AZZ159" s="237">
        <f>'SAISIE BAR BRASSERIE'!BAJ224</f>
        <v>0</v>
      </c>
      <c r="BAA159" s="237">
        <f>'SAISIE BAR BRASSERIE'!BAK224</f>
        <v>0</v>
      </c>
      <c r="BAB159" s="237">
        <f>'SAISIE BAR BRASSERIE'!BAL224</f>
        <v>0</v>
      </c>
      <c r="BAC159" s="237">
        <f>'SAISIE BAR BRASSERIE'!BAM224</f>
        <v>0</v>
      </c>
      <c r="BAD159" s="237">
        <f>'SAISIE BAR BRASSERIE'!BAN224</f>
        <v>0</v>
      </c>
      <c r="BAE159" s="237">
        <f>'SAISIE BAR BRASSERIE'!BAO224</f>
        <v>0</v>
      </c>
      <c r="BAF159" s="237">
        <f>'SAISIE BAR BRASSERIE'!BAP224</f>
        <v>0</v>
      </c>
      <c r="BAG159" s="237">
        <f>'SAISIE BAR BRASSERIE'!BAQ224</f>
        <v>0</v>
      </c>
      <c r="BAH159" s="237">
        <f>'SAISIE BAR BRASSERIE'!BAR224</f>
        <v>0</v>
      </c>
      <c r="BAI159" s="237">
        <f>'SAISIE BAR BRASSERIE'!BAS224</f>
        <v>0</v>
      </c>
      <c r="BAJ159" s="237">
        <f>'SAISIE BAR BRASSERIE'!BAT224</f>
        <v>0</v>
      </c>
      <c r="BAK159" s="237">
        <f>'SAISIE BAR BRASSERIE'!BAU224</f>
        <v>0</v>
      </c>
      <c r="BAL159" s="237">
        <f>'SAISIE BAR BRASSERIE'!BAV224</f>
        <v>0</v>
      </c>
      <c r="BAM159" s="237">
        <f>'SAISIE BAR BRASSERIE'!BAW224</f>
        <v>0</v>
      </c>
      <c r="BAN159" s="237">
        <f>'SAISIE BAR BRASSERIE'!BAX224</f>
        <v>0</v>
      </c>
      <c r="BAO159" s="237">
        <f>'SAISIE BAR BRASSERIE'!BAY224</f>
        <v>0</v>
      </c>
      <c r="BAP159" s="237">
        <f>'SAISIE BAR BRASSERIE'!BAZ224</f>
        <v>0</v>
      </c>
      <c r="BAQ159" s="237">
        <f>'SAISIE BAR BRASSERIE'!BBA224</f>
        <v>0</v>
      </c>
      <c r="BAR159" s="237">
        <f>'SAISIE BAR BRASSERIE'!BBB224</f>
        <v>0</v>
      </c>
      <c r="BAS159" s="237">
        <f>'SAISIE BAR BRASSERIE'!BBC224</f>
        <v>0</v>
      </c>
      <c r="BAT159" s="237">
        <f>'SAISIE BAR BRASSERIE'!BBD224</f>
        <v>0</v>
      </c>
      <c r="BAU159" s="237">
        <f>'SAISIE BAR BRASSERIE'!BBE224</f>
        <v>0</v>
      </c>
      <c r="BAV159" s="237">
        <f>'SAISIE BAR BRASSERIE'!BBF224</f>
        <v>0</v>
      </c>
      <c r="BAW159" s="237">
        <f>'SAISIE BAR BRASSERIE'!BBG224</f>
        <v>0</v>
      </c>
      <c r="BAX159" s="237">
        <f>'SAISIE BAR BRASSERIE'!BBH224</f>
        <v>0</v>
      </c>
      <c r="BAY159" s="237">
        <f>'SAISIE BAR BRASSERIE'!BBI224</f>
        <v>0</v>
      </c>
      <c r="BAZ159" s="237">
        <f>'SAISIE BAR BRASSERIE'!BBJ224</f>
        <v>0</v>
      </c>
      <c r="BBA159" s="237">
        <f>'SAISIE BAR BRASSERIE'!BBK224</f>
        <v>0</v>
      </c>
      <c r="BBB159" s="237">
        <f>'SAISIE BAR BRASSERIE'!BBL224</f>
        <v>0</v>
      </c>
      <c r="BBC159" s="237">
        <f>'SAISIE BAR BRASSERIE'!BBM224</f>
        <v>0</v>
      </c>
      <c r="BBD159" s="237">
        <f>'SAISIE BAR BRASSERIE'!BBN224</f>
        <v>0</v>
      </c>
      <c r="BBE159" s="237">
        <f>'SAISIE BAR BRASSERIE'!BBO224</f>
        <v>0</v>
      </c>
      <c r="BBF159" s="237">
        <f>'SAISIE BAR BRASSERIE'!BBP224</f>
        <v>0</v>
      </c>
      <c r="BBG159" s="237">
        <f>'SAISIE BAR BRASSERIE'!BBQ224</f>
        <v>0</v>
      </c>
      <c r="BBH159" s="237">
        <f>'SAISIE BAR BRASSERIE'!BBR224</f>
        <v>0</v>
      </c>
      <c r="BBI159" s="237">
        <f>'SAISIE BAR BRASSERIE'!BBS224</f>
        <v>0</v>
      </c>
      <c r="BBJ159" s="237">
        <f>'SAISIE BAR BRASSERIE'!BBT224</f>
        <v>0</v>
      </c>
      <c r="BBK159" s="237">
        <f>'SAISIE BAR BRASSERIE'!BBU224</f>
        <v>0</v>
      </c>
      <c r="BBL159" s="237">
        <f>'SAISIE BAR BRASSERIE'!BBV224</f>
        <v>0</v>
      </c>
      <c r="BBM159" s="237">
        <f>'SAISIE BAR BRASSERIE'!BBW224</f>
        <v>0</v>
      </c>
      <c r="BBN159" s="237">
        <f>'SAISIE BAR BRASSERIE'!BBX224</f>
        <v>0</v>
      </c>
      <c r="BBO159" s="237">
        <f>'SAISIE BAR BRASSERIE'!BBY224</f>
        <v>0</v>
      </c>
      <c r="BBP159" s="237">
        <f>'SAISIE BAR BRASSERIE'!BBZ224</f>
        <v>0</v>
      </c>
      <c r="BBQ159" s="237">
        <f>'SAISIE BAR BRASSERIE'!BCA224</f>
        <v>0</v>
      </c>
      <c r="BBR159" s="237">
        <f>'SAISIE BAR BRASSERIE'!BCB224</f>
        <v>0</v>
      </c>
      <c r="BBS159" s="237">
        <f>'SAISIE BAR BRASSERIE'!BCC224</f>
        <v>0</v>
      </c>
      <c r="BBT159" s="237">
        <f>'SAISIE BAR BRASSERIE'!BCD224</f>
        <v>0</v>
      </c>
      <c r="BBU159" s="237">
        <f>'SAISIE BAR BRASSERIE'!BCE224</f>
        <v>0</v>
      </c>
      <c r="BBV159" s="237">
        <f>'SAISIE BAR BRASSERIE'!BCF224</f>
        <v>0</v>
      </c>
      <c r="BBW159" s="237">
        <f>'SAISIE BAR BRASSERIE'!BCG224</f>
        <v>0</v>
      </c>
      <c r="BBX159" s="237">
        <f>'SAISIE BAR BRASSERIE'!BCH224</f>
        <v>0</v>
      </c>
      <c r="BBY159" s="237">
        <f>'SAISIE BAR BRASSERIE'!BCI224</f>
        <v>0</v>
      </c>
      <c r="BBZ159" s="237">
        <f>'SAISIE BAR BRASSERIE'!BCJ224</f>
        <v>0</v>
      </c>
      <c r="BCA159" s="237">
        <f>'SAISIE BAR BRASSERIE'!BCK224</f>
        <v>0</v>
      </c>
      <c r="BCB159" s="237">
        <f>'SAISIE BAR BRASSERIE'!BCL224</f>
        <v>0</v>
      </c>
      <c r="BCC159" s="237">
        <f>'SAISIE BAR BRASSERIE'!BCM224</f>
        <v>0</v>
      </c>
      <c r="BCD159" s="237">
        <f>'SAISIE BAR BRASSERIE'!BCN224</f>
        <v>0</v>
      </c>
      <c r="BCE159" s="237">
        <f>'SAISIE BAR BRASSERIE'!BCO224</f>
        <v>0</v>
      </c>
      <c r="BCF159" s="237">
        <f>'SAISIE BAR BRASSERIE'!BCP224</f>
        <v>0</v>
      </c>
      <c r="BCG159" s="237">
        <f>'SAISIE BAR BRASSERIE'!BCQ224</f>
        <v>0</v>
      </c>
      <c r="BCH159" s="237">
        <f>'SAISIE BAR BRASSERIE'!BCR224</f>
        <v>0</v>
      </c>
      <c r="BCI159" s="237">
        <f>'SAISIE BAR BRASSERIE'!BCS224</f>
        <v>0</v>
      </c>
      <c r="BCJ159" s="237">
        <f>'SAISIE BAR BRASSERIE'!BCT224</f>
        <v>0</v>
      </c>
      <c r="BCK159" s="237">
        <f>'SAISIE BAR BRASSERIE'!BCU224</f>
        <v>0</v>
      </c>
      <c r="BCL159" s="237">
        <f>'SAISIE BAR BRASSERIE'!BCV224</f>
        <v>0</v>
      </c>
      <c r="BCM159" s="237">
        <f>'SAISIE BAR BRASSERIE'!BCW224</f>
        <v>0</v>
      </c>
      <c r="BCN159" s="237">
        <f>'SAISIE BAR BRASSERIE'!BCX224</f>
        <v>0</v>
      </c>
      <c r="BCO159" s="237">
        <f>'SAISIE BAR BRASSERIE'!BCY224</f>
        <v>0</v>
      </c>
      <c r="BCP159" s="237">
        <f>'SAISIE BAR BRASSERIE'!BCZ224</f>
        <v>0</v>
      </c>
      <c r="BCQ159" s="237">
        <f>'SAISIE BAR BRASSERIE'!BDA224</f>
        <v>0</v>
      </c>
      <c r="BCR159" s="237">
        <f>'SAISIE BAR BRASSERIE'!BDB224</f>
        <v>0</v>
      </c>
      <c r="BCS159" s="237">
        <f>'SAISIE BAR BRASSERIE'!BDC224</f>
        <v>0</v>
      </c>
      <c r="BCT159" s="237">
        <f>'SAISIE BAR BRASSERIE'!BDD224</f>
        <v>0</v>
      </c>
      <c r="BCU159" s="237">
        <f>'SAISIE BAR BRASSERIE'!BDE224</f>
        <v>0</v>
      </c>
      <c r="BCV159" s="237">
        <f>'SAISIE BAR BRASSERIE'!BDF224</f>
        <v>0</v>
      </c>
      <c r="BCW159" s="237">
        <f>'SAISIE BAR BRASSERIE'!BDG224</f>
        <v>0</v>
      </c>
      <c r="BCX159" s="237">
        <f>'SAISIE BAR BRASSERIE'!BDH224</f>
        <v>0</v>
      </c>
      <c r="BCY159" s="237">
        <f>'SAISIE BAR BRASSERIE'!BDI224</f>
        <v>0</v>
      </c>
      <c r="BCZ159" s="237">
        <f>'SAISIE BAR BRASSERIE'!BDJ224</f>
        <v>0</v>
      </c>
      <c r="BDA159" s="237">
        <f>'SAISIE BAR BRASSERIE'!BDK224</f>
        <v>0</v>
      </c>
      <c r="BDB159" s="237">
        <f>'SAISIE BAR BRASSERIE'!BDL224</f>
        <v>0</v>
      </c>
      <c r="BDC159" s="237">
        <f>'SAISIE BAR BRASSERIE'!BDM224</f>
        <v>0</v>
      </c>
      <c r="BDD159" s="237">
        <f>'SAISIE BAR BRASSERIE'!BDN224</f>
        <v>0</v>
      </c>
      <c r="BDE159" s="237">
        <f>'SAISIE BAR BRASSERIE'!BDO224</f>
        <v>0</v>
      </c>
      <c r="BDF159" s="237">
        <f>'SAISIE BAR BRASSERIE'!BDP224</f>
        <v>0</v>
      </c>
      <c r="BDG159" s="237">
        <f>'SAISIE BAR BRASSERIE'!BDQ224</f>
        <v>0</v>
      </c>
      <c r="BDH159" s="237">
        <f>'SAISIE BAR BRASSERIE'!BDR224</f>
        <v>0</v>
      </c>
      <c r="BDI159" s="237">
        <f>'SAISIE BAR BRASSERIE'!BDS224</f>
        <v>0</v>
      </c>
      <c r="BDJ159" s="237">
        <f>'SAISIE BAR BRASSERIE'!BDT224</f>
        <v>0</v>
      </c>
      <c r="BDK159" s="237">
        <f>'SAISIE BAR BRASSERIE'!BDU224</f>
        <v>0</v>
      </c>
      <c r="BDL159" s="237">
        <f>'SAISIE BAR BRASSERIE'!BDV224</f>
        <v>0</v>
      </c>
      <c r="BDM159" s="237">
        <f>'SAISIE BAR BRASSERIE'!BDW224</f>
        <v>0</v>
      </c>
      <c r="BDN159" s="237">
        <f>'SAISIE BAR BRASSERIE'!BDX224</f>
        <v>0</v>
      </c>
      <c r="BDO159" s="237">
        <f>'SAISIE BAR BRASSERIE'!BDY224</f>
        <v>0</v>
      </c>
      <c r="BDP159" s="237">
        <f>'SAISIE BAR BRASSERIE'!BDZ224</f>
        <v>0</v>
      </c>
      <c r="BDQ159" s="237">
        <f>'SAISIE BAR BRASSERIE'!BEA224</f>
        <v>0</v>
      </c>
      <c r="BDR159" s="237">
        <f>'SAISIE BAR BRASSERIE'!BEB224</f>
        <v>0</v>
      </c>
      <c r="BDS159" s="237">
        <f>'SAISIE BAR BRASSERIE'!BEC224</f>
        <v>0</v>
      </c>
      <c r="BDT159" s="237">
        <f>'SAISIE BAR BRASSERIE'!BED224</f>
        <v>0</v>
      </c>
      <c r="BDU159" s="237">
        <f>'SAISIE BAR BRASSERIE'!BEE224</f>
        <v>0</v>
      </c>
      <c r="BDV159" s="237">
        <f>'SAISIE BAR BRASSERIE'!BEF224</f>
        <v>0</v>
      </c>
      <c r="BDW159" s="237">
        <f>'SAISIE BAR BRASSERIE'!BEG224</f>
        <v>0</v>
      </c>
      <c r="BDX159" s="237">
        <f>'SAISIE BAR BRASSERIE'!BEH224</f>
        <v>0</v>
      </c>
      <c r="BDY159" s="237">
        <f>'SAISIE BAR BRASSERIE'!BEI224</f>
        <v>0</v>
      </c>
      <c r="BDZ159" s="237">
        <f>'SAISIE BAR BRASSERIE'!BEJ224</f>
        <v>0</v>
      </c>
      <c r="BEA159" s="237">
        <f>'SAISIE BAR BRASSERIE'!BEK224</f>
        <v>0</v>
      </c>
      <c r="BEB159" s="237">
        <f>'SAISIE BAR BRASSERIE'!BEL224</f>
        <v>0</v>
      </c>
      <c r="BEC159" s="237">
        <f>'SAISIE BAR BRASSERIE'!BEM224</f>
        <v>0</v>
      </c>
      <c r="BED159" s="237">
        <f>'SAISIE BAR BRASSERIE'!BEN224</f>
        <v>0</v>
      </c>
      <c r="BEE159" s="237">
        <f>'SAISIE BAR BRASSERIE'!BEO224</f>
        <v>0</v>
      </c>
      <c r="BEF159" s="237">
        <f>'SAISIE BAR BRASSERIE'!BEP224</f>
        <v>0</v>
      </c>
      <c r="BEG159" s="237">
        <f>'SAISIE BAR BRASSERIE'!BEQ224</f>
        <v>0</v>
      </c>
      <c r="BEH159" s="237">
        <f>'SAISIE BAR BRASSERIE'!BER224</f>
        <v>0</v>
      </c>
      <c r="BEI159" s="237">
        <f>'SAISIE BAR BRASSERIE'!BES224</f>
        <v>0</v>
      </c>
      <c r="BEJ159" s="237">
        <f>'SAISIE BAR BRASSERIE'!BET224</f>
        <v>0</v>
      </c>
      <c r="BEK159" s="237">
        <f>'SAISIE BAR BRASSERIE'!BEU224</f>
        <v>0</v>
      </c>
      <c r="BEL159" s="237">
        <f>'SAISIE BAR BRASSERIE'!BEV224</f>
        <v>0</v>
      </c>
      <c r="BEM159" s="237">
        <f>'SAISIE BAR BRASSERIE'!BEW224</f>
        <v>0</v>
      </c>
      <c r="BEN159" s="237">
        <f>'SAISIE BAR BRASSERIE'!BEX224</f>
        <v>0</v>
      </c>
      <c r="BEO159" s="237">
        <f>'SAISIE BAR BRASSERIE'!BEY224</f>
        <v>0</v>
      </c>
      <c r="BEP159" s="237">
        <f>'SAISIE BAR BRASSERIE'!BEZ224</f>
        <v>0</v>
      </c>
      <c r="BEQ159" s="237">
        <f>'SAISIE BAR BRASSERIE'!BFA224</f>
        <v>0</v>
      </c>
      <c r="BER159" s="237">
        <f>'SAISIE BAR BRASSERIE'!BFB224</f>
        <v>0</v>
      </c>
      <c r="BES159" s="237">
        <f>'SAISIE BAR BRASSERIE'!BFC224</f>
        <v>0</v>
      </c>
      <c r="BET159" s="237">
        <f>'SAISIE BAR BRASSERIE'!BFD224</f>
        <v>0</v>
      </c>
      <c r="BEU159" s="237">
        <f>'SAISIE BAR BRASSERIE'!BFE224</f>
        <v>0</v>
      </c>
      <c r="BEV159" s="237">
        <f>'SAISIE BAR BRASSERIE'!BFF224</f>
        <v>0</v>
      </c>
      <c r="BEW159" s="237">
        <f>'SAISIE BAR BRASSERIE'!BFG224</f>
        <v>0</v>
      </c>
      <c r="BEX159" s="237">
        <f>'SAISIE BAR BRASSERIE'!BFH224</f>
        <v>0</v>
      </c>
      <c r="BEY159" s="237">
        <f>'SAISIE BAR BRASSERIE'!BFI224</f>
        <v>0</v>
      </c>
      <c r="BEZ159" s="237">
        <f>'SAISIE BAR BRASSERIE'!BFJ224</f>
        <v>0</v>
      </c>
      <c r="BFA159" s="237">
        <f>'SAISIE BAR BRASSERIE'!BFK224</f>
        <v>0</v>
      </c>
      <c r="BFB159" s="237">
        <f>'SAISIE BAR BRASSERIE'!BFL224</f>
        <v>0</v>
      </c>
      <c r="BFC159" s="237">
        <f>'SAISIE BAR BRASSERIE'!BFM224</f>
        <v>0</v>
      </c>
      <c r="BFD159" s="237">
        <f>'SAISIE BAR BRASSERIE'!BFN224</f>
        <v>0</v>
      </c>
      <c r="BFE159" s="237">
        <f>'SAISIE BAR BRASSERIE'!BFO224</f>
        <v>0</v>
      </c>
      <c r="BFF159" s="237">
        <f>'SAISIE BAR BRASSERIE'!BFP224</f>
        <v>0</v>
      </c>
      <c r="BFG159" s="237">
        <f>'SAISIE BAR BRASSERIE'!BFQ224</f>
        <v>0</v>
      </c>
      <c r="BFH159" s="237">
        <f>'SAISIE BAR BRASSERIE'!BFR224</f>
        <v>0</v>
      </c>
      <c r="BFI159" s="237">
        <f>'SAISIE BAR BRASSERIE'!BFS224</f>
        <v>0</v>
      </c>
      <c r="BFJ159" s="237">
        <f>'SAISIE BAR BRASSERIE'!BFT224</f>
        <v>0</v>
      </c>
      <c r="BFK159" s="237">
        <f>'SAISIE BAR BRASSERIE'!BFU224</f>
        <v>0</v>
      </c>
      <c r="BFL159" s="237">
        <f>'SAISIE BAR BRASSERIE'!BFV224</f>
        <v>0</v>
      </c>
      <c r="BFM159" s="237">
        <f>'SAISIE BAR BRASSERIE'!BFW224</f>
        <v>0</v>
      </c>
      <c r="BFN159" s="237">
        <f>'SAISIE BAR BRASSERIE'!BFX224</f>
        <v>0</v>
      </c>
      <c r="BFO159" s="237">
        <f>'SAISIE BAR BRASSERIE'!BFY224</f>
        <v>0</v>
      </c>
      <c r="BFP159" s="237">
        <f>'SAISIE BAR BRASSERIE'!BFZ224</f>
        <v>0</v>
      </c>
      <c r="BFQ159" s="237">
        <f>'SAISIE BAR BRASSERIE'!BGA224</f>
        <v>0</v>
      </c>
      <c r="BFR159" s="237">
        <f>'SAISIE BAR BRASSERIE'!BGB224</f>
        <v>0</v>
      </c>
      <c r="BFS159" s="237">
        <f>'SAISIE BAR BRASSERIE'!BGC224</f>
        <v>0</v>
      </c>
      <c r="BFT159" s="237">
        <f>'SAISIE BAR BRASSERIE'!BGD224</f>
        <v>0</v>
      </c>
      <c r="BFU159" s="237">
        <f>'SAISIE BAR BRASSERIE'!BGE224</f>
        <v>0</v>
      </c>
      <c r="BFV159" s="237">
        <f>'SAISIE BAR BRASSERIE'!BGF224</f>
        <v>0</v>
      </c>
      <c r="BFW159" s="237">
        <f>'SAISIE BAR BRASSERIE'!BGG224</f>
        <v>0</v>
      </c>
      <c r="BFX159" s="237">
        <f>'SAISIE BAR BRASSERIE'!BGH224</f>
        <v>0</v>
      </c>
      <c r="BFY159" s="237">
        <f>'SAISIE BAR BRASSERIE'!BGI224</f>
        <v>0</v>
      </c>
      <c r="BFZ159" s="237">
        <f>'SAISIE BAR BRASSERIE'!BGJ224</f>
        <v>0</v>
      </c>
      <c r="BGA159" s="237">
        <f>'SAISIE BAR BRASSERIE'!BGK224</f>
        <v>0</v>
      </c>
      <c r="BGB159" s="237">
        <f>'SAISIE BAR BRASSERIE'!BGL224</f>
        <v>0</v>
      </c>
      <c r="BGC159" s="237">
        <f>'SAISIE BAR BRASSERIE'!BGM224</f>
        <v>0</v>
      </c>
      <c r="BGD159" s="237">
        <f>'SAISIE BAR BRASSERIE'!BGN224</f>
        <v>0</v>
      </c>
      <c r="BGE159" s="237">
        <f>'SAISIE BAR BRASSERIE'!BGO224</f>
        <v>0</v>
      </c>
      <c r="BGF159" s="237">
        <f>'SAISIE BAR BRASSERIE'!BGP224</f>
        <v>0</v>
      </c>
      <c r="BGG159" s="237">
        <f>'SAISIE BAR BRASSERIE'!BGQ224</f>
        <v>0</v>
      </c>
      <c r="BGH159" s="237">
        <f>'SAISIE BAR BRASSERIE'!BGR224</f>
        <v>0</v>
      </c>
      <c r="BGI159" s="237">
        <f>'SAISIE BAR BRASSERIE'!BGS224</f>
        <v>0</v>
      </c>
      <c r="BGJ159" s="237">
        <f>'SAISIE BAR BRASSERIE'!BGT224</f>
        <v>0</v>
      </c>
      <c r="BGK159" s="237">
        <f>'SAISIE BAR BRASSERIE'!BGU224</f>
        <v>0</v>
      </c>
      <c r="BGL159" s="237">
        <f>'SAISIE BAR BRASSERIE'!BGV224</f>
        <v>0</v>
      </c>
      <c r="BGM159" s="237">
        <f>'SAISIE BAR BRASSERIE'!BGW224</f>
        <v>0</v>
      </c>
      <c r="BGN159" s="237">
        <f>'SAISIE BAR BRASSERIE'!BGX224</f>
        <v>0</v>
      </c>
      <c r="BGO159" s="237">
        <f>'SAISIE BAR BRASSERIE'!BGY224</f>
        <v>0</v>
      </c>
      <c r="BGP159" s="237">
        <f>'SAISIE BAR BRASSERIE'!BGZ224</f>
        <v>0</v>
      </c>
      <c r="BGQ159" s="237">
        <f>'SAISIE BAR BRASSERIE'!BHA224</f>
        <v>0</v>
      </c>
      <c r="BGR159" s="237">
        <f>'SAISIE BAR BRASSERIE'!BHB224</f>
        <v>0</v>
      </c>
      <c r="BGS159" s="237">
        <f>'SAISIE BAR BRASSERIE'!BHC224</f>
        <v>0</v>
      </c>
      <c r="BGT159" s="237">
        <f>'SAISIE BAR BRASSERIE'!BHD224</f>
        <v>0</v>
      </c>
      <c r="BGU159" s="237">
        <f>'SAISIE BAR BRASSERIE'!BHE224</f>
        <v>0</v>
      </c>
      <c r="BGV159" s="237">
        <f>'SAISIE BAR BRASSERIE'!BHF224</f>
        <v>0</v>
      </c>
      <c r="BGW159" s="237">
        <f>'SAISIE BAR BRASSERIE'!BHG224</f>
        <v>0</v>
      </c>
      <c r="BGX159" s="237">
        <f>'SAISIE BAR BRASSERIE'!BHH224</f>
        <v>0</v>
      </c>
      <c r="BGY159" s="237">
        <f>'SAISIE BAR BRASSERIE'!BHI224</f>
        <v>0</v>
      </c>
      <c r="BGZ159" s="237">
        <f>'SAISIE BAR BRASSERIE'!BHJ224</f>
        <v>0</v>
      </c>
      <c r="BHA159" s="237">
        <f>'SAISIE BAR BRASSERIE'!BHK224</f>
        <v>0</v>
      </c>
      <c r="BHB159" s="237">
        <f>'SAISIE BAR BRASSERIE'!BHL224</f>
        <v>0</v>
      </c>
      <c r="BHC159" s="237">
        <f>'SAISIE BAR BRASSERIE'!BHM224</f>
        <v>0</v>
      </c>
      <c r="BHD159" s="237">
        <f>'SAISIE BAR BRASSERIE'!BHN224</f>
        <v>0</v>
      </c>
      <c r="BHE159" s="237">
        <f>'SAISIE BAR BRASSERIE'!BHO224</f>
        <v>0</v>
      </c>
      <c r="BHF159" s="237">
        <f>'SAISIE BAR BRASSERIE'!BHP224</f>
        <v>0</v>
      </c>
      <c r="BHG159" s="237">
        <f>'SAISIE BAR BRASSERIE'!BHQ224</f>
        <v>0</v>
      </c>
      <c r="BHH159" s="237">
        <f>'SAISIE BAR BRASSERIE'!BHR224</f>
        <v>0</v>
      </c>
      <c r="BHI159" s="237">
        <f>'SAISIE BAR BRASSERIE'!BHS224</f>
        <v>0</v>
      </c>
      <c r="BHJ159" s="237">
        <f>'SAISIE BAR BRASSERIE'!BHT224</f>
        <v>0</v>
      </c>
      <c r="BHK159" s="237">
        <f>'SAISIE BAR BRASSERIE'!BHU224</f>
        <v>0</v>
      </c>
      <c r="BHL159" s="237">
        <f>'SAISIE BAR BRASSERIE'!BHV224</f>
        <v>0</v>
      </c>
      <c r="BHM159" s="237">
        <f>'SAISIE BAR BRASSERIE'!BHW224</f>
        <v>0</v>
      </c>
      <c r="BHN159" s="237">
        <f>'SAISIE BAR BRASSERIE'!BHX224</f>
        <v>0</v>
      </c>
      <c r="BHO159" s="237">
        <f>'SAISIE BAR BRASSERIE'!BHY224</f>
        <v>0</v>
      </c>
      <c r="BHP159" s="237">
        <f>'SAISIE BAR BRASSERIE'!BHZ224</f>
        <v>0</v>
      </c>
      <c r="BHQ159" s="237">
        <f>'SAISIE BAR BRASSERIE'!BIA224</f>
        <v>0</v>
      </c>
      <c r="BHR159" s="237">
        <f>'SAISIE BAR BRASSERIE'!BIB224</f>
        <v>0</v>
      </c>
      <c r="BHS159" s="237">
        <f>'SAISIE BAR BRASSERIE'!BIC224</f>
        <v>0</v>
      </c>
      <c r="BHT159" s="237">
        <f>'SAISIE BAR BRASSERIE'!BID224</f>
        <v>0</v>
      </c>
      <c r="BHU159" s="237">
        <f>'SAISIE BAR BRASSERIE'!BIE224</f>
        <v>0</v>
      </c>
      <c r="BHV159" s="237">
        <f>'SAISIE BAR BRASSERIE'!BIF224</f>
        <v>0</v>
      </c>
      <c r="BHW159" s="237">
        <f>'SAISIE BAR BRASSERIE'!BIG224</f>
        <v>0</v>
      </c>
      <c r="BHX159" s="237">
        <f>'SAISIE BAR BRASSERIE'!BIH224</f>
        <v>0</v>
      </c>
      <c r="BHY159" s="237">
        <f>'SAISIE BAR BRASSERIE'!BII224</f>
        <v>0</v>
      </c>
      <c r="BHZ159" s="237">
        <f>'SAISIE BAR BRASSERIE'!BIJ224</f>
        <v>0</v>
      </c>
      <c r="BIA159" s="237">
        <f>'SAISIE BAR BRASSERIE'!BIK224</f>
        <v>0</v>
      </c>
      <c r="BIB159" s="237">
        <f>'SAISIE BAR BRASSERIE'!BIL224</f>
        <v>0</v>
      </c>
      <c r="BIC159" s="237">
        <f>'SAISIE BAR BRASSERIE'!BIM224</f>
        <v>0</v>
      </c>
      <c r="BID159" s="237">
        <f>'SAISIE BAR BRASSERIE'!BIN224</f>
        <v>0</v>
      </c>
      <c r="BIE159" s="237">
        <f>'SAISIE BAR BRASSERIE'!BIO224</f>
        <v>0</v>
      </c>
      <c r="BIF159" s="237">
        <f>'SAISIE BAR BRASSERIE'!BIP224</f>
        <v>0</v>
      </c>
      <c r="BIG159" s="237">
        <f>'SAISIE BAR BRASSERIE'!BIQ224</f>
        <v>0</v>
      </c>
      <c r="BIH159" s="237">
        <f>'SAISIE BAR BRASSERIE'!BIR224</f>
        <v>0</v>
      </c>
      <c r="BII159" s="237">
        <f>'SAISIE BAR BRASSERIE'!BIS224</f>
        <v>0</v>
      </c>
      <c r="BIJ159" s="237">
        <f>'SAISIE BAR BRASSERIE'!BIT224</f>
        <v>0</v>
      </c>
      <c r="BIK159" s="237">
        <f>'SAISIE BAR BRASSERIE'!BIU224</f>
        <v>0</v>
      </c>
      <c r="BIL159" s="237">
        <f>'SAISIE BAR BRASSERIE'!BIV224</f>
        <v>0</v>
      </c>
      <c r="BIM159" s="237">
        <f>'SAISIE BAR BRASSERIE'!BIW224</f>
        <v>0</v>
      </c>
      <c r="BIN159" s="237">
        <f>'SAISIE BAR BRASSERIE'!BIX224</f>
        <v>0</v>
      </c>
      <c r="BIO159" s="237">
        <f>'SAISIE BAR BRASSERIE'!BIY224</f>
        <v>0</v>
      </c>
      <c r="BIP159" s="237">
        <f>'SAISIE BAR BRASSERIE'!BIZ224</f>
        <v>0</v>
      </c>
      <c r="BIQ159" s="237">
        <f>'SAISIE BAR BRASSERIE'!BJA224</f>
        <v>0</v>
      </c>
      <c r="BIR159" s="237">
        <f>'SAISIE BAR BRASSERIE'!BJB224</f>
        <v>0</v>
      </c>
      <c r="BIS159" s="237">
        <f>'SAISIE BAR BRASSERIE'!BJC224</f>
        <v>0</v>
      </c>
      <c r="BIT159" s="237">
        <f>'SAISIE BAR BRASSERIE'!BJD224</f>
        <v>0</v>
      </c>
      <c r="BIU159" s="237">
        <f>'SAISIE BAR BRASSERIE'!BJE224</f>
        <v>0</v>
      </c>
      <c r="BIV159" s="237">
        <f>'SAISIE BAR BRASSERIE'!BJF224</f>
        <v>0</v>
      </c>
      <c r="BIW159" s="237">
        <f>'SAISIE BAR BRASSERIE'!BJG224</f>
        <v>0</v>
      </c>
      <c r="BIX159" s="237">
        <f>'SAISIE BAR BRASSERIE'!BJH224</f>
        <v>0</v>
      </c>
      <c r="BIY159" s="237">
        <f>'SAISIE BAR BRASSERIE'!BJI224</f>
        <v>0</v>
      </c>
      <c r="BIZ159" s="237">
        <f>'SAISIE BAR BRASSERIE'!BJJ224</f>
        <v>0</v>
      </c>
      <c r="BJA159" s="237">
        <f>'SAISIE BAR BRASSERIE'!BJK224</f>
        <v>0</v>
      </c>
      <c r="BJB159" s="237">
        <f>'SAISIE BAR BRASSERIE'!BJL224</f>
        <v>0</v>
      </c>
      <c r="BJC159" s="237">
        <f>'SAISIE BAR BRASSERIE'!BJM224</f>
        <v>0</v>
      </c>
      <c r="BJD159" s="237">
        <f>'SAISIE BAR BRASSERIE'!BJN224</f>
        <v>0</v>
      </c>
      <c r="BJE159" s="237">
        <f>'SAISIE BAR BRASSERIE'!BJO224</f>
        <v>0</v>
      </c>
      <c r="BJF159" s="237">
        <f>'SAISIE BAR BRASSERIE'!BJP224</f>
        <v>0</v>
      </c>
      <c r="BJG159" s="237">
        <f>'SAISIE BAR BRASSERIE'!BJQ224</f>
        <v>0</v>
      </c>
      <c r="BJH159" s="237">
        <f>'SAISIE BAR BRASSERIE'!BJR224</f>
        <v>0</v>
      </c>
      <c r="BJI159" s="237">
        <f>'SAISIE BAR BRASSERIE'!BJS224</f>
        <v>0</v>
      </c>
      <c r="BJJ159" s="237">
        <f>'SAISIE BAR BRASSERIE'!BJT224</f>
        <v>0</v>
      </c>
      <c r="BJK159" s="237">
        <f>'SAISIE BAR BRASSERIE'!BJU224</f>
        <v>0</v>
      </c>
      <c r="BJL159" s="237">
        <f>'SAISIE BAR BRASSERIE'!BJV224</f>
        <v>0</v>
      </c>
      <c r="BJM159" s="237">
        <f>'SAISIE BAR BRASSERIE'!BJW224</f>
        <v>0</v>
      </c>
      <c r="BJN159" s="237">
        <f>'SAISIE BAR BRASSERIE'!BJX224</f>
        <v>0</v>
      </c>
      <c r="BJO159" s="237">
        <f>'SAISIE BAR BRASSERIE'!BJY224</f>
        <v>0</v>
      </c>
      <c r="BJP159" s="237">
        <f>'SAISIE BAR BRASSERIE'!BJZ224</f>
        <v>0</v>
      </c>
      <c r="BJQ159" s="237">
        <f>'SAISIE BAR BRASSERIE'!BKA224</f>
        <v>0</v>
      </c>
      <c r="BJR159" s="237">
        <f>'SAISIE BAR BRASSERIE'!BKB224</f>
        <v>0</v>
      </c>
      <c r="BJS159" s="237">
        <f>'SAISIE BAR BRASSERIE'!BKC224</f>
        <v>0</v>
      </c>
      <c r="BJT159" s="237">
        <f>'SAISIE BAR BRASSERIE'!BKD224</f>
        <v>0</v>
      </c>
      <c r="BJU159" s="237">
        <f>'SAISIE BAR BRASSERIE'!BKE224</f>
        <v>0</v>
      </c>
      <c r="BJV159" s="237">
        <f>'SAISIE BAR BRASSERIE'!BKF224</f>
        <v>0</v>
      </c>
      <c r="BJW159" s="237">
        <f>'SAISIE BAR BRASSERIE'!BKG224</f>
        <v>0</v>
      </c>
      <c r="BJX159" s="237">
        <f>'SAISIE BAR BRASSERIE'!BKH224</f>
        <v>0</v>
      </c>
      <c r="BJY159" s="237">
        <f>'SAISIE BAR BRASSERIE'!BKI224</f>
        <v>0</v>
      </c>
      <c r="BJZ159" s="237">
        <f>'SAISIE BAR BRASSERIE'!BKJ224</f>
        <v>0</v>
      </c>
      <c r="BKA159" s="237">
        <f>'SAISIE BAR BRASSERIE'!BKK224</f>
        <v>0</v>
      </c>
      <c r="BKB159" s="237">
        <f>'SAISIE BAR BRASSERIE'!BKL224</f>
        <v>0</v>
      </c>
      <c r="BKC159" s="237">
        <f>'SAISIE BAR BRASSERIE'!BKM224</f>
        <v>0</v>
      </c>
      <c r="BKD159" s="237">
        <f>'SAISIE BAR BRASSERIE'!BKN224</f>
        <v>0</v>
      </c>
      <c r="BKE159" s="237">
        <f>'SAISIE BAR BRASSERIE'!BKO224</f>
        <v>0</v>
      </c>
      <c r="BKF159" s="237">
        <f>'SAISIE BAR BRASSERIE'!BKP224</f>
        <v>0</v>
      </c>
      <c r="BKG159" s="237">
        <f>'SAISIE BAR BRASSERIE'!BKQ224</f>
        <v>0</v>
      </c>
      <c r="BKH159" s="237">
        <f>'SAISIE BAR BRASSERIE'!BKR224</f>
        <v>0</v>
      </c>
      <c r="BKI159" s="237">
        <f>'SAISIE BAR BRASSERIE'!BKS224</f>
        <v>0</v>
      </c>
      <c r="BKJ159" s="237">
        <f>'SAISIE BAR BRASSERIE'!BKT224</f>
        <v>0</v>
      </c>
      <c r="BKK159" s="237">
        <f>'SAISIE BAR BRASSERIE'!BKU224</f>
        <v>0</v>
      </c>
      <c r="BKL159" s="237">
        <f>'SAISIE BAR BRASSERIE'!BKV224</f>
        <v>0</v>
      </c>
      <c r="BKM159" s="237">
        <f>'SAISIE BAR BRASSERIE'!BKW224</f>
        <v>0</v>
      </c>
      <c r="BKN159" s="237">
        <f>'SAISIE BAR BRASSERIE'!BKX224</f>
        <v>0</v>
      </c>
      <c r="BKO159" s="237">
        <f>'SAISIE BAR BRASSERIE'!BKY224</f>
        <v>0</v>
      </c>
      <c r="BKP159" s="237">
        <f>'SAISIE BAR BRASSERIE'!BKZ224</f>
        <v>0</v>
      </c>
      <c r="BKQ159" s="237">
        <f>'SAISIE BAR BRASSERIE'!BLA224</f>
        <v>0</v>
      </c>
      <c r="BKR159" s="237">
        <f>'SAISIE BAR BRASSERIE'!BLB224</f>
        <v>0</v>
      </c>
      <c r="BKS159" s="237">
        <f>'SAISIE BAR BRASSERIE'!BLC224</f>
        <v>0</v>
      </c>
      <c r="BKT159" s="237">
        <f>'SAISIE BAR BRASSERIE'!BLD224</f>
        <v>0</v>
      </c>
      <c r="BKU159" s="237">
        <f>'SAISIE BAR BRASSERIE'!BLE224</f>
        <v>0</v>
      </c>
      <c r="BKV159" s="237">
        <f>'SAISIE BAR BRASSERIE'!BLF224</f>
        <v>0</v>
      </c>
      <c r="BKW159" s="237">
        <f>'SAISIE BAR BRASSERIE'!BLG224</f>
        <v>0</v>
      </c>
      <c r="BKX159" s="237">
        <f>'SAISIE BAR BRASSERIE'!BLH224</f>
        <v>0</v>
      </c>
      <c r="BKY159" s="237">
        <f>'SAISIE BAR BRASSERIE'!BLI224</f>
        <v>0</v>
      </c>
      <c r="BKZ159" s="237">
        <f>'SAISIE BAR BRASSERIE'!BLJ224</f>
        <v>0</v>
      </c>
      <c r="BLA159" s="237">
        <f>'SAISIE BAR BRASSERIE'!BLK224</f>
        <v>0</v>
      </c>
      <c r="BLB159" s="237">
        <f>'SAISIE BAR BRASSERIE'!BLL224</f>
        <v>0</v>
      </c>
      <c r="BLC159" s="237">
        <f>'SAISIE BAR BRASSERIE'!BLM224</f>
        <v>0</v>
      </c>
      <c r="BLD159" s="237">
        <f>'SAISIE BAR BRASSERIE'!BLN224</f>
        <v>0</v>
      </c>
      <c r="BLE159" s="237">
        <f>'SAISIE BAR BRASSERIE'!BLO224</f>
        <v>0</v>
      </c>
      <c r="BLF159" s="237">
        <f>'SAISIE BAR BRASSERIE'!BLP224</f>
        <v>0</v>
      </c>
      <c r="BLG159" s="237">
        <f>'SAISIE BAR BRASSERIE'!BLQ224</f>
        <v>0</v>
      </c>
      <c r="BLH159" s="237">
        <f>'SAISIE BAR BRASSERIE'!BLR224</f>
        <v>0</v>
      </c>
      <c r="BLI159" s="237">
        <f>'SAISIE BAR BRASSERIE'!BLS224</f>
        <v>0</v>
      </c>
      <c r="BLJ159" s="237">
        <f>'SAISIE BAR BRASSERIE'!BLT224</f>
        <v>0</v>
      </c>
      <c r="BLK159" s="237">
        <f>'SAISIE BAR BRASSERIE'!BLU224</f>
        <v>0</v>
      </c>
      <c r="BLL159" s="237">
        <f>'SAISIE BAR BRASSERIE'!BLV224</f>
        <v>0</v>
      </c>
      <c r="BLM159" s="237">
        <f>'SAISIE BAR BRASSERIE'!BLW224</f>
        <v>0</v>
      </c>
      <c r="BLN159" s="237">
        <f>'SAISIE BAR BRASSERIE'!BLX224</f>
        <v>0</v>
      </c>
      <c r="BLO159" s="237">
        <f>'SAISIE BAR BRASSERIE'!BLY224</f>
        <v>0</v>
      </c>
      <c r="BLP159" s="237">
        <f>'SAISIE BAR BRASSERIE'!BLZ224</f>
        <v>0</v>
      </c>
      <c r="BLQ159" s="237">
        <f>'SAISIE BAR BRASSERIE'!BMA224</f>
        <v>0</v>
      </c>
      <c r="BLR159" s="237">
        <f>'SAISIE BAR BRASSERIE'!BMB224</f>
        <v>0</v>
      </c>
      <c r="BLS159" s="237">
        <f>'SAISIE BAR BRASSERIE'!BMC224</f>
        <v>0</v>
      </c>
      <c r="BLT159" s="237">
        <f>'SAISIE BAR BRASSERIE'!BMD224</f>
        <v>0</v>
      </c>
      <c r="BLU159" s="237">
        <f>'SAISIE BAR BRASSERIE'!BME224</f>
        <v>0</v>
      </c>
      <c r="BLV159" s="237">
        <f>'SAISIE BAR BRASSERIE'!BMF224</f>
        <v>0</v>
      </c>
      <c r="BLW159" s="237">
        <f>'SAISIE BAR BRASSERIE'!BMG224</f>
        <v>0</v>
      </c>
      <c r="BLX159" s="237">
        <f>'SAISIE BAR BRASSERIE'!BMH224</f>
        <v>0</v>
      </c>
      <c r="BLY159" s="237">
        <f>'SAISIE BAR BRASSERIE'!BMI224</f>
        <v>0</v>
      </c>
      <c r="BLZ159" s="237">
        <f>'SAISIE BAR BRASSERIE'!BMJ224</f>
        <v>0</v>
      </c>
      <c r="BMA159" s="237">
        <f>'SAISIE BAR BRASSERIE'!BMK224</f>
        <v>0</v>
      </c>
      <c r="BMB159" s="237">
        <f>'SAISIE BAR BRASSERIE'!BML224</f>
        <v>0</v>
      </c>
      <c r="BMC159" s="237">
        <f>'SAISIE BAR BRASSERIE'!BMM224</f>
        <v>0</v>
      </c>
      <c r="BMD159" s="237">
        <f>'SAISIE BAR BRASSERIE'!BMN224</f>
        <v>0</v>
      </c>
      <c r="BME159" s="237">
        <f>'SAISIE BAR BRASSERIE'!BMO224</f>
        <v>0</v>
      </c>
      <c r="BMF159" s="237">
        <f>'SAISIE BAR BRASSERIE'!BMP224</f>
        <v>0</v>
      </c>
      <c r="BMG159" s="237">
        <f>'SAISIE BAR BRASSERIE'!BMQ224</f>
        <v>0</v>
      </c>
      <c r="BMH159" s="237">
        <f>'SAISIE BAR BRASSERIE'!BMR224</f>
        <v>0</v>
      </c>
      <c r="BMI159" s="237">
        <f>'SAISIE BAR BRASSERIE'!BMS224</f>
        <v>0</v>
      </c>
      <c r="BMJ159" s="237">
        <f>'SAISIE BAR BRASSERIE'!BMT224</f>
        <v>0</v>
      </c>
      <c r="BMK159" s="237">
        <f>'SAISIE BAR BRASSERIE'!BMU224</f>
        <v>0</v>
      </c>
      <c r="BML159" s="237">
        <f>'SAISIE BAR BRASSERIE'!BMV224</f>
        <v>0</v>
      </c>
      <c r="BMM159" s="237">
        <f>'SAISIE BAR BRASSERIE'!BMW224</f>
        <v>0</v>
      </c>
      <c r="BMN159" s="237">
        <f>'SAISIE BAR BRASSERIE'!BMX224</f>
        <v>0</v>
      </c>
      <c r="BMO159" s="237">
        <f>'SAISIE BAR BRASSERIE'!BMY224</f>
        <v>0</v>
      </c>
      <c r="BMP159" s="237">
        <f>'SAISIE BAR BRASSERIE'!BMZ224</f>
        <v>0</v>
      </c>
      <c r="BMQ159" s="237">
        <f>'SAISIE BAR BRASSERIE'!BNA224</f>
        <v>0</v>
      </c>
      <c r="BMR159" s="237">
        <f>'SAISIE BAR BRASSERIE'!BNB224</f>
        <v>0</v>
      </c>
      <c r="BMS159" s="237">
        <f>'SAISIE BAR BRASSERIE'!BNC224</f>
        <v>0</v>
      </c>
      <c r="BMT159" s="237">
        <f>'SAISIE BAR BRASSERIE'!BND224</f>
        <v>0</v>
      </c>
      <c r="BMU159" s="237">
        <f>'SAISIE BAR BRASSERIE'!BNE224</f>
        <v>0</v>
      </c>
      <c r="BMV159" s="237">
        <f>'SAISIE BAR BRASSERIE'!BNF224</f>
        <v>0</v>
      </c>
      <c r="BMW159" s="237">
        <f>'SAISIE BAR BRASSERIE'!BNG224</f>
        <v>0</v>
      </c>
      <c r="BMX159" s="237">
        <f>'SAISIE BAR BRASSERIE'!BNH224</f>
        <v>0</v>
      </c>
      <c r="BMY159" s="237">
        <f>'SAISIE BAR BRASSERIE'!BNI224</f>
        <v>0</v>
      </c>
      <c r="BMZ159" s="237">
        <f>'SAISIE BAR BRASSERIE'!BNJ224</f>
        <v>0</v>
      </c>
      <c r="BNA159" s="237">
        <f>'SAISIE BAR BRASSERIE'!BNK224</f>
        <v>0</v>
      </c>
      <c r="BNB159" s="237">
        <f>'SAISIE BAR BRASSERIE'!BNL224</f>
        <v>0</v>
      </c>
      <c r="BNC159" s="237">
        <f>'SAISIE BAR BRASSERIE'!BNM224</f>
        <v>0</v>
      </c>
      <c r="BND159" s="237">
        <f>'SAISIE BAR BRASSERIE'!BNN224</f>
        <v>0</v>
      </c>
      <c r="BNE159" s="237">
        <f>'SAISIE BAR BRASSERIE'!BNO224</f>
        <v>0</v>
      </c>
      <c r="BNF159" s="237">
        <f>'SAISIE BAR BRASSERIE'!BNP224</f>
        <v>0</v>
      </c>
      <c r="BNG159" s="237">
        <f>'SAISIE BAR BRASSERIE'!BNQ224</f>
        <v>0</v>
      </c>
      <c r="BNH159" s="237">
        <f>'SAISIE BAR BRASSERIE'!BNR224</f>
        <v>0</v>
      </c>
      <c r="BNI159" s="237">
        <f>'SAISIE BAR BRASSERIE'!BNS224</f>
        <v>0</v>
      </c>
      <c r="BNJ159" s="237">
        <f>'SAISIE BAR BRASSERIE'!BNT224</f>
        <v>0</v>
      </c>
      <c r="BNK159" s="237">
        <f>'SAISIE BAR BRASSERIE'!BNU224</f>
        <v>0</v>
      </c>
      <c r="BNL159" s="237">
        <f>'SAISIE BAR BRASSERIE'!BNV224</f>
        <v>0</v>
      </c>
      <c r="BNM159" s="237">
        <f>'SAISIE BAR BRASSERIE'!BNW224</f>
        <v>0</v>
      </c>
      <c r="BNN159" s="237">
        <f>'SAISIE BAR BRASSERIE'!BNX224</f>
        <v>0</v>
      </c>
      <c r="BNO159" s="237">
        <f>'SAISIE BAR BRASSERIE'!BNY224</f>
        <v>0</v>
      </c>
      <c r="BNP159" s="237">
        <f>'SAISIE BAR BRASSERIE'!BNZ224</f>
        <v>0</v>
      </c>
      <c r="BNQ159" s="237">
        <f>'SAISIE BAR BRASSERIE'!BOA224</f>
        <v>0</v>
      </c>
      <c r="BNR159" s="237">
        <f>'SAISIE BAR BRASSERIE'!BOB224</f>
        <v>0</v>
      </c>
      <c r="BNS159" s="237">
        <f>'SAISIE BAR BRASSERIE'!BOC224</f>
        <v>0</v>
      </c>
      <c r="BNT159" s="237">
        <f>'SAISIE BAR BRASSERIE'!BOD224</f>
        <v>0</v>
      </c>
      <c r="BNU159" s="237">
        <f>'SAISIE BAR BRASSERIE'!BOE224</f>
        <v>0</v>
      </c>
      <c r="BNV159" s="237">
        <f>'SAISIE BAR BRASSERIE'!BOF224</f>
        <v>0</v>
      </c>
      <c r="BNW159" s="237">
        <f>'SAISIE BAR BRASSERIE'!BOG224</f>
        <v>0</v>
      </c>
      <c r="BNX159" s="237">
        <f>'SAISIE BAR BRASSERIE'!BOH224</f>
        <v>0</v>
      </c>
      <c r="BNY159" s="237">
        <f>'SAISIE BAR BRASSERIE'!BOI224</f>
        <v>0</v>
      </c>
      <c r="BNZ159" s="237">
        <f>'SAISIE BAR BRASSERIE'!BOJ224</f>
        <v>0</v>
      </c>
      <c r="BOA159" s="237">
        <f>'SAISIE BAR BRASSERIE'!BOK224</f>
        <v>0</v>
      </c>
      <c r="BOB159" s="237">
        <f>'SAISIE BAR BRASSERIE'!BOL224</f>
        <v>0</v>
      </c>
      <c r="BOC159" s="237">
        <f>'SAISIE BAR BRASSERIE'!BOM224</f>
        <v>0</v>
      </c>
      <c r="BOD159" s="237">
        <f>'SAISIE BAR BRASSERIE'!BON224</f>
        <v>0</v>
      </c>
      <c r="BOE159" s="237">
        <f>'SAISIE BAR BRASSERIE'!BOO224</f>
        <v>0</v>
      </c>
      <c r="BOF159" s="237">
        <f>'SAISIE BAR BRASSERIE'!BOP224</f>
        <v>0</v>
      </c>
      <c r="BOG159" s="237">
        <f>'SAISIE BAR BRASSERIE'!BOQ224</f>
        <v>0</v>
      </c>
      <c r="BOH159" s="237">
        <f>'SAISIE BAR BRASSERIE'!BOR224</f>
        <v>0</v>
      </c>
      <c r="BOI159" s="237">
        <f>'SAISIE BAR BRASSERIE'!BOS224</f>
        <v>0</v>
      </c>
      <c r="BOJ159" s="237">
        <f>'SAISIE BAR BRASSERIE'!BOT224</f>
        <v>0</v>
      </c>
      <c r="BOK159" s="237">
        <f>'SAISIE BAR BRASSERIE'!BOU224</f>
        <v>0</v>
      </c>
      <c r="BOL159" s="237">
        <f>'SAISIE BAR BRASSERIE'!BOV224</f>
        <v>0</v>
      </c>
      <c r="BOM159" s="237">
        <f>'SAISIE BAR BRASSERIE'!BOW224</f>
        <v>0</v>
      </c>
      <c r="BON159" s="237">
        <f>'SAISIE BAR BRASSERIE'!BOX224</f>
        <v>0</v>
      </c>
      <c r="BOO159" s="237">
        <f>'SAISIE BAR BRASSERIE'!BOY224</f>
        <v>0</v>
      </c>
      <c r="BOP159" s="237">
        <f>'SAISIE BAR BRASSERIE'!BOZ224</f>
        <v>0</v>
      </c>
      <c r="BOQ159" s="237">
        <f>'SAISIE BAR BRASSERIE'!BPA224</f>
        <v>0</v>
      </c>
      <c r="BOR159" s="237">
        <f>'SAISIE BAR BRASSERIE'!BPB224</f>
        <v>0</v>
      </c>
      <c r="BOS159" s="237">
        <f>'SAISIE BAR BRASSERIE'!BPC224</f>
        <v>0</v>
      </c>
      <c r="BOT159" s="237">
        <f>'SAISIE BAR BRASSERIE'!BPD224</f>
        <v>0</v>
      </c>
      <c r="BOU159" s="237">
        <f>'SAISIE BAR BRASSERIE'!BPE224</f>
        <v>0</v>
      </c>
      <c r="BOV159" s="237">
        <f>'SAISIE BAR BRASSERIE'!BPF224</f>
        <v>0</v>
      </c>
      <c r="BOW159" s="237">
        <f>'SAISIE BAR BRASSERIE'!BPG224</f>
        <v>0</v>
      </c>
      <c r="BOX159" s="237">
        <f>'SAISIE BAR BRASSERIE'!BPH224</f>
        <v>0</v>
      </c>
      <c r="BOY159" s="237">
        <f>'SAISIE BAR BRASSERIE'!BPI224</f>
        <v>0</v>
      </c>
      <c r="BOZ159" s="237">
        <f>'SAISIE BAR BRASSERIE'!BPJ224</f>
        <v>0</v>
      </c>
      <c r="BPA159" s="237">
        <f>'SAISIE BAR BRASSERIE'!BPK224</f>
        <v>0</v>
      </c>
      <c r="BPB159" s="237">
        <f>'SAISIE BAR BRASSERIE'!BPL224</f>
        <v>0</v>
      </c>
      <c r="BPC159" s="237">
        <f>'SAISIE BAR BRASSERIE'!BPM224</f>
        <v>0</v>
      </c>
      <c r="BPD159" s="237">
        <f>'SAISIE BAR BRASSERIE'!BPN224</f>
        <v>0</v>
      </c>
      <c r="BPE159" s="237">
        <f>'SAISIE BAR BRASSERIE'!BPO224</f>
        <v>0</v>
      </c>
      <c r="BPF159" s="237">
        <f>'SAISIE BAR BRASSERIE'!BPP224</f>
        <v>0</v>
      </c>
      <c r="BPG159" s="237">
        <f>'SAISIE BAR BRASSERIE'!BPQ224</f>
        <v>0</v>
      </c>
      <c r="BPH159" s="237">
        <f>'SAISIE BAR BRASSERIE'!BPR224</f>
        <v>0</v>
      </c>
      <c r="BPI159" s="237">
        <f>'SAISIE BAR BRASSERIE'!BPS224</f>
        <v>0</v>
      </c>
      <c r="BPJ159" s="237">
        <f>'SAISIE BAR BRASSERIE'!BPT224</f>
        <v>0</v>
      </c>
      <c r="BPK159" s="237">
        <f>'SAISIE BAR BRASSERIE'!BPU224</f>
        <v>0</v>
      </c>
      <c r="BPL159" s="237">
        <f>'SAISIE BAR BRASSERIE'!BPV224</f>
        <v>0</v>
      </c>
      <c r="BPM159" s="237">
        <f>'SAISIE BAR BRASSERIE'!BPW224</f>
        <v>0</v>
      </c>
      <c r="BPN159" s="237">
        <f>'SAISIE BAR BRASSERIE'!BPX224</f>
        <v>0</v>
      </c>
      <c r="BPO159" s="237">
        <f>'SAISIE BAR BRASSERIE'!BPY224</f>
        <v>0</v>
      </c>
      <c r="BPP159" s="237">
        <f>'SAISIE BAR BRASSERIE'!BPZ224</f>
        <v>0</v>
      </c>
      <c r="BPQ159" s="237">
        <f>'SAISIE BAR BRASSERIE'!BQA224</f>
        <v>0</v>
      </c>
      <c r="BPR159" s="237">
        <f>'SAISIE BAR BRASSERIE'!BQB224</f>
        <v>0</v>
      </c>
      <c r="BPS159" s="237">
        <f>'SAISIE BAR BRASSERIE'!BQC224</f>
        <v>0</v>
      </c>
      <c r="BPT159" s="237">
        <f>'SAISIE BAR BRASSERIE'!BQD224</f>
        <v>0</v>
      </c>
      <c r="BPU159" s="237">
        <f>'SAISIE BAR BRASSERIE'!BQE224</f>
        <v>0</v>
      </c>
      <c r="BPV159" s="237">
        <f>'SAISIE BAR BRASSERIE'!BQF224</f>
        <v>0</v>
      </c>
      <c r="BPW159" s="237">
        <f>'SAISIE BAR BRASSERIE'!BQG224</f>
        <v>0</v>
      </c>
      <c r="BPX159" s="237">
        <f>'SAISIE BAR BRASSERIE'!BQH224</f>
        <v>0</v>
      </c>
      <c r="BPY159" s="237">
        <f>'SAISIE BAR BRASSERIE'!BQI224</f>
        <v>0</v>
      </c>
      <c r="BPZ159" s="237">
        <f>'SAISIE BAR BRASSERIE'!BQJ224</f>
        <v>0</v>
      </c>
      <c r="BQA159" s="237">
        <f>'SAISIE BAR BRASSERIE'!BQK224</f>
        <v>0</v>
      </c>
      <c r="BQB159" s="237">
        <f>'SAISIE BAR BRASSERIE'!BQL224</f>
        <v>0</v>
      </c>
      <c r="BQC159" s="237">
        <f>'SAISIE BAR BRASSERIE'!BQM224</f>
        <v>0</v>
      </c>
      <c r="BQD159" s="237">
        <f>'SAISIE BAR BRASSERIE'!BQN224</f>
        <v>0</v>
      </c>
      <c r="BQE159" s="237">
        <f>'SAISIE BAR BRASSERIE'!BQO224</f>
        <v>0</v>
      </c>
      <c r="BQF159" s="237">
        <f>'SAISIE BAR BRASSERIE'!BQP224</f>
        <v>0</v>
      </c>
      <c r="BQG159" s="237">
        <f>'SAISIE BAR BRASSERIE'!BQQ224</f>
        <v>0</v>
      </c>
      <c r="BQH159" s="237">
        <f>'SAISIE BAR BRASSERIE'!BQR224</f>
        <v>0</v>
      </c>
      <c r="BQI159" s="237">
        <f>'SAISIE BAR BRASSERIE'!BQS224</f>
        <v>0</v>
      </c>
      <c r="BQJ159" s="237">
        <f>'SAISIE BAR BRASSERIE'!BQT224</f>
        <v>0</v>
      </c>
      <c r="BQK159" s="237">
        <f>'SAISIE BAR BRASSERIE'!BQU224</f>
        <v>0</v>
      </c>
      <c r="BQL159" s="237">
        <f>'SAISIE BAR BRASSERIE'!BQV224</f>
        <v>0</v>
      </c>
      <c r="BQM159" s="237">
        <f>'SAISIE BAR BRASSERIE'!BQW224</f>
        <v>0</v>
      </c>
      <c r="BQN159" s="237">
        <f>'SAISIE BAR BRASSERIE'!BQX224</f>
        <v>0</v>
      </c>
      <c r="BQO159" s="237">
        <f>'SAISIE BAR BRASSERIE'!BQY224</f>
        <v>0</v>
      </c>
      <c r="BQP159" s="237">
        <f>'SAISIE BAR BRASSERIE'!BQZ224</f>
        <v>0</v>
      </c>
      <c r="BQQ159" s="237">
        <f>'SAISIE BAR BRASSERIE'!BRA224</f>
        <v>0</v>
      </c>
      <c r="BQR159" s="237">
        <f>'SAISIE BAR BRASSERIE'!BRB224</f>
        <v>0</v>
      </c>
      <c r="BQS159" s="237">
        <f>'SAISIE BAR BRASSERIE'!BRC224</f>
        <v>0</v>
      </c>
      <c r="BQT159" s="237">
        <f>'SAISIE BAR BRASSERIE'!BRD224</f>
        <v>0</v>
      </c>
      <c r="BQU159" s="237">
        <f>'SAISIE BAR BRASSERIE'!BRE224</f>
        <v>0</v>
      </c>
      <c r="BQV159" s="237">
        <f>'SAISIE BAR BRASSERIE'!BRF224</f>
        <v>0</v>
      </c>
      <c r="BQW159" s="237">
        <f>'SAISIE BAR BRASSERIE'!BRG224</f>
        <v>0</v>
      </c>
      <c r="BQX159" s="237">
        <f>'SAISIE BAR BRASSERIE'!BRH224</f>
        <v>0</v>
      </c>
      <c r="BQY159" s="237">
        <f>'SAISIE BAR BRASSERIE'!BRI224</f>
        <v>0</v>
      </c>
      <c r="BQZ159" s="237">
        <f>'SAISIE BAR BRASSERIE'!BRJ224</f>
        <v>0</v>
      </c>
      <c r="BRA159" s="237">
        <f>'SAISIE BAR BRASSERIE'!BRK224</f>
        <v>0</v>
      </c>
      <c r="BRB159" s="237">
        <f>'SAISIE BAR BRASSERIE'!BRL224</f>
        <v>0</v>
      </c>
      <c r="BRC159" s="237">
        <f>'SAISIE BAR BRASSERIE'!BRM224</f>
        <v>0</v>
      </c>
      <c r="BRD159" s="237">
        <f>'SAISIE BAR BRASSERIE'!BRN224</f>
        <v>0</v>
      </c>
      <c r="BRE159" s="237">
        <f>'SAISIE BAR BRASSERIE'!BRO224</f>
        <v>0</v>
      </c>
      <c r="BRF159" s="237">
        <f>'SAISIE BAR BRASSERIE'!BRP224</f>
        <v>0</v>
      </c>
      <c r="BRG159" s="237">
        <f>'SAISIE BAR BRASSERIE'!BRQ224</f>
        <v>0</v>
      </c>
      <c r="BRH159" s="237">
        <f>'SAISIE BAR BRASSERIE'!BRR224</f>
        <v>0</v>
      </c>
      <c r="BRI159" s="237">
        <f>'SAISIE BAR BRASSERIE'!BRS224</f>
        <v>0</v>
      </c>
      <c r="BRJ159" s="237">
        <f>'SAISIE BAR BRASSERIE'!BRT224</f>
        <v>0</v>
      </c>
      <c r="BRK159" s="237">
        <f>'SAISIE BAR BRASSERIE'!BRU224</f>
        <v>0</v>
      </c>
      <c r="BRL159" s="237">
        <f>'SAISIE BAR BRASSERIE'!BRV224</f>
        <v>0</v>
      </c>
      <c r="BRM159" s="237">
        <f>'SAISIE BAR BRASSERIE'!BRW224</f>
        <v>0</v>
      </c>
      <c r="BRN159" s="237">
        <f>'SAISIE BAR BRASSERIE'!BRX224</f>
        <v>0</v>
      </c>
      <c r="BRO159" s="237">
        <f>'SAISIE BAR BRASSERIE'!BRY224</f>
        <v>0</v>
      </c>
      <c r="BRP159" s="237">
        <f>'SAISIE BAR BRASSERIE'!BRZ224</f>
        <v>0</v>
      </c>
      <c r="BRQ159" s="237">
        <f>'SAISIE BAR BRASSERIE'!BSA224</f>
        <v>0</v>
      </c>
      <c r="BRR159" s="237">
        <f>'SAISIE BAR BRASSERIE'!BSB224</f>
        <v>0</v>
      </c>
      <c r="BRS159" s="237">
        <f>'SAISIE BAR BRASSERIE'!BSC224</f>
        <v>0</v>
      </c>
      <c r="BRT159" s="237">
        <f>'SAISIE BAR BRASSERIE'!BSD224</f>
        <v>0</v>
      </c>
      <c r="BRU159" s="237">
        <f>'SAISIE BAR BRASSERIE'!BSE224</f>
        <v>0</v>
      </c>
      <c r="BRV159" s="237">
        <f>'SAISIE BAR BRASSERIE'!BSF224</f>
        <v>0</v>
      </c>
      <c r="BRW159" s="237">
        <f>'SAISIE BAR BRASSERIE'!BSG224</f>
        <v>0</v>
      </c>
      <c r="BRX159" s="237">
        <f>'SAISIE BAR BRASSERIE'!BSH224</f>
        <v>0</v>
      </c>
      <c r="BRY159" s="237">
        <f>'SAISIE BAR BRASSERIE'!BSI224</f>
        <v>0</v>
      </c>
      <c r="BRZ159" s="237">
        <f>'SAISIE BAR BRASSERIE'!BSJ224</f>
        <v>0</v>
      </c>
      <c r="BSA159" s="237">
        <f>'SAISIE BAR BRASSERIE'!BSK224</f>
        <v>0</v>
      </c>
      <c r="BSB159" s="237">
        <f>'SAISIE BAR BRASSERIE'!BSL224</f>
        <v>0</v>
      </c>
      <c r="BSC159" s="237">
        <f>'SAISIE BAR BRASSERIE'!BSM224</f>
        <v>0</v>
      </c>
      <c r="BSD159" s="237">
        <f>'SAISIE BAR BRASSERIE'!BSN224</f>
        <v>0</v>
      </c>
      <c r="BSE159" s="237">
        <f>'SAISIE BAR BRASSERIE'!BSO224</f>
        <v>0</v>
      </c>
      <c r="BSF159" s="237">
        <f>'SAISIE BAR BRASSERIE'!BSP224</f>
        <v>0</v>
      </c>
      <c r="BSG159" s="237">
        <f>'SAISIE BAR BRASSERIE'!BSQ224</f>
        <v>0</v>
      </c>
      <c r="BSH159" s="237">
        <f>'SAISIE BAR BRASSERIE'!BSR224</f>
        <v>0</v>
      </c>
      <c r="BSI159" s="237">
        <f>'SAISIE BAR BRASSERIE'!BSS224</f>
        <v>0</v>
      </c>
      <c r="BSJ159" s="237">
        <f>'SAISIE BAR BRASSERIE'!BST224</f>
        <v>0</v>
      </c>
      <c r="BSK159" s="237">
        <f>'SAISIE BAR BRASSERIE'!BSU224</f>
        <v>0</v>
      </c>
      <c r="BSL159" s="237">
        <f>'SAISIE BAR BRASSERIE'!BSV224</f>
        <v>0</v>
      </c>
      <c r="BSM159" s="237">
        <f>'SAISIE BAR BRASSERIE'!BSW224</f>
        <v>0</v>
      </c>
      <c r="BSN159" s="237">
        <f>'SAISIE BAR BRASSERIE'!BSX224</f>
        <v>0</v>
      </c>
      <c r="BSO159" s="237">
        <f>'SAISIE BAR BRASSERIE'!BSY224</f>
        <v>0</v>
      </c>
      <c r="BSP159" s="237">
        <f>'SAISIE BAR BRASSERIE'!BSZ224</f>
        <v>0</v>
      </c>
      <c r="BSQ159" s="237">
        <f>'SAISIE BAR BRASSERIE'!BTA224</f>
        <v>0</v>
      </c>
      <c r="BSR159" s="237">
        <f>'SAISIE BAR BRASSERIE'!BTB224</f>
        <v>0</v>
      </c>
      <c r="BSS159" s="237">
        <f>'SAISIE BAR BRASSERIE'!BTC224</f>
        <v>0</v>
      </c>
      <c r="BST159" s="237">
        <f>'SAISIE BAR BRASSERIE'!BTD224</f>
        <v>0</v>
      </c>
      <c r="BSU159" s="237">
        <f>'SAISIE BAR BRASSERIE'!BTE224</f>
        <v>0</v>
      </c>
      <c r="BSV159" s="237">
        <f>'SAISIE BAR BRASSERIE'!BTF224</f>
        <v>0</v>
      </c>
      <c r="BSW159" s="237">
        <f>'SAISIE BAR BRASSERIE'!BTG224</f>
        <v>0</v>
      </c>
      <c r="BSX159" s="237">
        <f>'SAISIE BAR BRASSERIE'!BTH224</f>
        <v>0</v>
      </c>
      <c r="BSY159" s="237">
        <f>'SAISIE BAR BRASSERIE'!BTI224</f>
        <v>0</v>
      </c>
      <c r="BSZ159" s="237">
        <f>'SAISIE BAR BRASSERIE'!BTJ224</f>
        <v>0</v>
      </c>
      <c r="BTA159" s="237">
        <f>'SAISIE BAR BRASSERIE'!BTK224</f>
        <v>0</v>
      </c>
      <c r="BTB159" s="237">
        <f>'SAISIE BAR BRASSERIE'!BTL224</f>
        <v>0</v>
      </c>
      <c r="BTC159" s="237">
        <f>'SAISIE BAR BRASSERIE'!BTM224</f>
        <v>0</v>
      </c>
      <c r="BTD159" s="237">
        <f>'SAISIE BAR BRASSERIE'!BTN224</f>
        <v>0</v>
      </c>
      <c r="BTE159" s="237">
        <f>'SAISIE BAR BRASSERIE'!BTO224</f>
        <v>0</v>
      </c>
      <c r="BTF159" s="237">
        <f>'SAISIE BAR BRASSERIE'!BTP224</f>
        <v>0</v>
      </c>
      <c r="BTG159" s="237">
        <f>'SAISIE BAR BRASSERIE'!BTQ224</f>
        <v>0</v>
      </c>
      <c r="BTH159" s="237">
        <f>'SAISIE BAR BRASSERIE'!BTR224</f>
        <v>0</v>
      </c>
      <c r="BTI159" s="237">
        <f>'SAISIE BAR BRASSERIE'!BTS224</f>
        <v>0</v>
      </c>
      <c r="BTJ159" s="237">
        <f>'SAISIE BAR BRASSERIE'!BTT224</f>
        <v>0</v>
      </c>
      <c r="BTK159" s="237">
        <f>'SAISIE BAR BRASSERIE'!BTU224</f>
        <v>0</v>
      </c>
      <c r="BTL159" s="237">
        <f>'SAISIE BAR BRASSERIE'!BTV224</f>
        <v>0</v>
      </c>
      <c r="BTM159" s="237">
        <f>'SAISIE BAR BRASSERIE'!BTW224</f>
        <v>0</v>
      </c>
      <c r="BTN159" s="237">
        <f>'SAISIE BAR BRASSERIE'!BTX224</f>
        <v>0</v>
      </c>
      <c r="BTO159" s="237">
        <f>'SAISIE BAR BRASSERIE'!BTY224</f>
        <v>0</v>
      </c>
      <c r="BTP159" s="237">
        <f>'SAISIE BAR BRASSERIE'!BTZ224</f>
        <v>0</v>
      </c>
      <c r="BTQ159" s="237">
        <f>'SAISIE BAR BRASSERIE'!BUA224</f>
        <v>0</v>
      </c>
      <c r="BTR159" s="237">
        <f>'SAISIE BAR BRASSERIE'!BUB224</f>
        <v>0</v>
      </c>
      <c r="BTS159" s="237">
        <f>'SAISIE BAR BRASSERIE'!BUC224</f>
        <v>0</v>
      </c>
      <c r="BTT159" s="237">
        <f>'SAISIE BAR BRASSERIE'!BUD224</f>
        <v>0</v>
      </c>
      <c r="BTU159" s="237">
        <f>'SAISIE BAR BRASSERIE'!BUE224</f>
        <v>0</v>
      </c>
      <c r="BTV159" s="237">
        <f>'SAISIE BAR BRASSERIE'!BUF224</f>
        <v>0</v>
      </c>
      <c r="BTW159" s="237">
        <f>'SAISIE BAR BRASSERIE'!BUG224</f>
        <v>0</v>
      </c>
      <c r="BTX159" s="237">
        <f>'SAISIE BAR BRASSERIE'!BUH224</f>
        <v>0</v>
      </c>
      <c r="BTY159" s="237">
        <f>'SAISIE BAR BRASSERIE'!BUI224</f>
        <v>0</v>
      </c>
      <c r="BTZ159" s="237">
        <f>'SAISIE BAR BRASSERIE'!BUJ224</f>
        <v>0</v>
      </c>
      <c r="BUA159" s="237">
        <f>'SAISIE BAR BRASSERIE'!BUK224</f>
        <v>0</v>
      </c>
      <c r="BUB159" s="237">
        <f>'SAISIE BAR BRASSERIE'!BUL224</f>
        <v>0</v>
      </c>
      <c r="BUC159" s="237">
        <f>'SAISIE BAR BRASSERIE'!BUM224</f>
        <v>0</v>
      </c>
      <c r="BUD159" s="237">
        <f>'SAISIE BAR BRASSERIE'!BUN224</f>
        <v>0</v>
      </c>
      <c r="BUE159" s="237">
        <f>'SAISIE BAR BRASSERIE'!BUO224</f>
        <v>0</v>
      </c>
      <c r="BUF159" s="237">
        <f>'SAISIE BAR BRASSERIE'!BUP224</f>
        <v>0</v>
      </c>
      <c r="BUG159" s="237">
        <f>'SAISIE BAR BRASSERIE'!BUQ224</f>
        <v>0</v>
      </c>
      <c r="BUH159" s="237">
        <f>'SAISIE BAR BRASSERIE'!BUR224</f>
        <v>0</v>
      </c>
      <c r="BUI159" s="237">
        <f>'SAISIE BAR BRASSERIE'!BUS224</f>
        <v>0</v>
      </c>
      <c r="BUJ159" s="237">
        <f>'SAISIE BAR BRASSERIE'!BUT224</f>
        <v>0</v>
      </c>
      <c r="BUK159" s="237">
        <f>'SAISIE BAR BRASSERIE'!BUU224</f>
        <v>0</v>
      </c>
      <c r="BUL159" s="237">
        <f>'SAISIE BAR BRASSERIE'!BUV224</f>
        <v>0</v>
      </c>
      <c r="BUM159" s="237">
        <f>'SAISIE BAR BRASSERIE'!BUW224</f>
        <v>0</v>
      </c>
      <c r="BUN159" s="237">
        <f>'SAISIE BAR BRASSERIE'!BUX224</f>
        <v>0</v>
      </c>
      <c r="BUO159" s="237">
        <f>'SAISIE BAR BRASSERIE'!BUY224</f>
        <v>0</v>
      </c>
      <c r="BUP159" s="237">
        <f>'SAISIE BAR BRASSERIE'!BUZ224</f>
        <v>0</v>
      </c>
      <c r="BUQ159" s="237">
        <f>'SAISIE BAR BRASSERIE'!BVA224</f>
        <v>0</v>
      </c>
      <c r="BUR159" s="237">
        <f>'SAISIE BAR BRASSERIE'!BVB224</f>
        <v>0</v>
      </c>
      <c r="BUS159" s="237">
        <f>'SAISIE BAR BRASSERIE'!BVC224</f>
        <v>0</v>
      </c>
      <c r="BUT159" s="237">
        <f>'SAISIE BAR BRASSERIE'!BVD224</f>
        <v>0</v>
      </c>
      <c r="BUU159" s="237">
        <f>'SAISIE BAR BRASSERIE'!BVE224</f>
        <v>0</v>
      </c>
      <c r="BUV159" s="237">
        <f>'SAISIE BAR BRASSERIE'!BVF224</f>
        <v>0</v>
      </c>
      <c r="BUW159" s="237">
        <f>'SAISIE BAR BRASSERIE'!BVG224</f>
        <v>0</v>
      </c>
      <c r="BUX159" s="237">
        <f>'SAISIE BAR BRASSERIE'!BVH224</f>
        <v>0</v>
      </c>
      <c r="BUY159" s="237">
        <f>'SAISIE BAR BRASSERIE'!BVI224</f>
        <v>0</v>
      </c>
      <c r="BUZ159" s="237">
        <f>'SAISIE BAR BRASSERIE'!BVJ224</f>
        <v>0</v>
      </c>
      <c r="BVA159" s="237">
        <f>'SAISIE BAR BRASSERIE'!BVK224</f>
        <v>0</v>
      </c>
      <c r="BVB159" s="237">
        <f>'SAISIE BAR BRASSERIE'!BVL224</f>
        <v>0</v>
      </c>
      <c r="BVC159" s="237">
        <f>'SAISIE BAR BRASSERIE'!BVM224</f>
        <v>0</v>
      </c>
      <c r="BVD159" s="237">
        <f>'SAISIE BAR BRASSERIE'!BVN224</f>
        <v>0</v>
      </c>
      <c r="BVE159" s="237">
        <f>'SAISIE BAR BRASSERIE'!BVO224</f>
        <v>0</v>
      </c>
      <c r="BVF159" s="237">
        <f>'SAISIE BAR BRASSERIE'!BVP224</f>
        <v>0</v>
      </c>
      <c r="BVG159" s="237">
        <f>'SAISIE BAR BRASSERIE'!BVQ224</f>
        <v>0</v>
      </c>
      <c r="BVH159" s="237">
        <f>'SAISIE BAR BRASSERIE'!BVR224</f>
        <v>0</v>
      </c>
      <c r="BVI159" s="237">
        <f>'SAISIE BAR BRASSERIE'!BVS224</f>
        <v>0</v>
      </c>
      <c r="BVJ159" s="237">
        <f>'SAISIE BAR BRASSERIE'!BVT224</f>
        <v>0</v>
      </c>
      <c r="BVK159" s="237">
        <f>'SAISIE BAR BRASSERIE'!BVU224</f>
        <v>0</v>
      </c>
      <c r="BVL159" s="237">
        <f>'SAISIE BAR BRASSERIE'!BVV224</f>
        <v>0</v>
      </c>
      <c r="BVM159" s="237">
        <f>'SAISIE BAR BRASSERIE'!BVW224</f>
        <v>0</v>
      </c>
      <c r="BVN159" s="237">
        <f>'SAISIE BAR BRASSERIE'!BVX224</f>
        <v>0</v>
      </c>
      <c r="BVO159" s="237">
        <f>'SAISIE BAR BRASSERIE'!BVY224</f>
        <v>0</v>
      </c>
      <c r="BVP159" s="237">
        <f>'SAISIE BAR BRASSERIE'!BVZ224</f>
        <v>0</v>
      </c>
      <c r="BVQ159" s="237">
        <f>'SAISIE BAR BRASSERIE'!BWA224</f>
        <v>0</v>
      </c>
      <c r="BVR159" s="237">
        <f>'SAISIE BAR BRASSERIE'!BWB224</f>
        <v>0</v>
      </c>
      <c r="BVS159" s="237">
        <f>'SAISIE BAR BRASSERIE'!BWC224</f>
        <v>0</v>
      </c>
      <c r="BVT159" s="237">
        <f>'SAISIE BAR BRASSERIE'!BWD224</f>
        <v>0</v>
      </c>
      <c r="BVU159" s="237">
        <f>'SAISIE BAR BRASSERIE'!BWE224</f>
        <v>0</v>
      </c>
      <c r="BVV159" s="237">
        <f>'SAISIE BAR BRASSERIE'!BWF224</f>
        <v>0</v>
      </c>
      <c r="BVW159" s="237">
        <f>'SAISIE BAR BRASSERIE'!BWG224</f>
        <v>0</v>
      </c>
      <c r="BVX159" s="237">
        <f>'SAISIE BAR BRASSERIE'!BWH224</f>
        <v>0</v>
      </c>
      <c r="BVY159" s="237">
        <f>'SAISIE BAR BRASSERIE'!BWI224</f>
        <v>0</v>
      </c>
      <c r="BVZ159" s="237">
        <f>'SAISIE BAR BRASSERIE'!BWJ224</f>
        <v>0</v>
      </c>
      <c r="BWA159" s="237">
        <f>'SAISIE BAR BRASSERIE'!BWK224</f>
        <v>0</v>
      </c>
      <c r="BWB159" s="237">
        <f>'SAISIE BAR BRASSERIE'!BWL224</f>
        <v>0</v>
      </c>
      <c r="BWC159" s="237">
        <f>'SAISIE BAR BRASSERIE'!BWM224</f>
        <v>0</v>
      </c>
      <c r="BWD159" s="237">
        <f>'SAISIE BAR BRASSERIE'!BWN224</f>
        <v>0</v>
      </c>
      <c r="BWE159" s="237">
        <f>'SAISIE BAR BRASSERIE'!BWO224</f>
        <v>0</v>
      </c>
      <c r="BWF159" s="237">
        <f>'SAISIE BAR BRASSERIE'!BWP224</f>
        <v>0</v>
      </c>
      <c r="BWG159" s="237">
        <f>'SAISIE BAR BRASSERIE'!BWQ224</f>
        <v>0</v>
      </c>
      <c r="BWH159" s="237">
        <f>'SAISIE BAR BRASSERIE'!BWR224</f>
        <v>0</v>
      </c>
      <c r="BWI159" s="237">
        <f>'SAISIE BAR BRASSERIE'!BWS224</f>
        <v>0</v>
      </c>
      <c r="BWJ159" s="237">
        <f>'SAISIE BAR BRASSERIE'!BWT224</f>
        <v>0</v>
      </c>
      <c r="BWK159" s="237">
        <f>'SAISIE BAR BRASSERIE'!BWU224</f>
        <v>0</v>
      </c>
      <c r="BWL159" s="237">
        <f>'SAISIE BAR BRASSERIE'!BWV224</f>
        <v>0</v>
      </c>
      <c r="BWM159" s="237">
        <f>'SAISIE BAR BRASSERIE'!BWW224</f>
        <v>0</v>
      </c>
      <c r="BWN159" s="237">
        <f>'SAISIE BAR BRASSERIE'!BWX224</f>
        <v>0</v>
      </c>
      <c r="BWO159" s="237">
        <f>'SAISIE BAR BRASSERIE'!BWY224</f>
        <v>0</v>
      </c>
      <c r="BWP159" s="237">
        <f>'SAISIE BAR BRASSERIE'!BWZ224</f>
        <v>0</v>
      </c>
      <c r="BWQ159" s="237">
        <f>'SAISIE BAR BRASSERIE'!BXA224</f>
        <v>0</v>
      </c>
      <c r="BWR159" s="237">
        <f>'SAISIE BAR BRASSERIE'!BXB224</f>
        <v>0</v>
      </c>
      <c r="BWS159" s="237">
        <f>'SAISIE BAR BRASSERIE'!BXC224</f>
        <v>0</v>
      </c>
      <c r="BWT159" s="237">
        <f>'SAISIE BAR BRASSERIE'!BXD224</f>
        <v>0</v>
      </c>
      <c r="BWU159" s="237">
        <f>'SAISIE BAR BRASSERIE'!BXE224</f>
        <v>0</v>
      </c>
      <c r="BWV159" s="237">
        <f>'SAISIE BAR BRASSERIE'!BXF224</f>
        <v>0</v>
      </c>
      <c r="BWW159" s="237">
        <f>'SAISIE BAR BRASSERIE'!BXG224</f>
        <v>0</v>
      </c>
      <c r="BWX159" s="237">
        <f>'SAISIE BAR BRASSERIE'!BXH224</f>
        <v>0</v>
      </c>
      <c r="BWY159" s="237">
        <f>'SAISIE BAR BRASSERIE'!BXI224</f>
        <v>0</v>
      </c>
      <c r="BWZ159" s="237">
        <f>'SAISIE BAR BRASSERIE'!BXJ224</f>
        <v>0</v>
      </c>
      <c r="BXA159" s="237">
        <f>'SAISIE BAR BRASSERIE'!BXK224</f>
        <v>0</v>
      </c>
      <c r="BXB159" s="237">
        <f>'SAISIE BAR BRASSERIE'!BXL224</f>
        <v>0</v>
      </c>
      <c r="BXC159" s="237">
        <f>'SAISIE BAR BRASSERIE'!BXM224</f>
        <v>0</v>
      </c>
      <c r="BXD159" s="237">
        <f>'SAISIE BAR BRASSERIE'!BXN224</f>
        <v>0</v>
      </c>
      <c r="BXE159" s="237">
        <f>'SAISIE BAR BRASSERIE'!BXO224</f>
        <v>0</v>
      </c>
      <c r="BXF159" s="237">
        <f>'SAISIE BAR BRASSERIE'!BXP224</f>
        <v>0</v>
      </c>
      <c r="BXG159" s="237">
        <f>'SAISIE BAR BRASSERIE'!BXQ224</f>
        <v>0</v>
      </c>
      <c r="BXH159" s="237">
        <f>'SAISIE BAR BRASSERIE'!BXR224</f>
        <v>0</v>
      </c>
      <c r="BXI159" s="237">
        <f>'SAISIE BAR BRASSERIE'!BXS224</f>
        <v>0</v>
      </c>
      <c r="BXJ159" s="237">
        <f>'SAISIE BAR BRASSERIE'!BXT224</f>
        <v>0</v>
      </c>
      <c r="BXK159" s="237">
        <f>'SAISIE BAR BRASSERIE'!BXU224</f>
        <v>0</v>
      </c>
      <c r="BXL159" s="237">
        <f>'SAISIE BAR BRASSERIE'!BXV224</f>
        <v>0</v>
      </c>
      <c r="BXM159" s="237">
        <f>'SAISIE BAR BRASSERIE'!BXW224</f>
        <v>0</v>
      </c>
      <c r="BXN159" s="237">
        <f>'SAISIE BAR BRASSERIE'!BXX224</f>
        <v>0</v>
      </c>
      <c r="BXO159" s="237">
        <f>'SAISIE BAR BRASSERIE'!BXY224</f>
        <v>0</v>
      </c>
      <c r="BXP159" s="237">
        <f>'SAISIE BAR BRASSERIE'!BXZ224</f>
        <v>0</v>
      </c>
      <c r="BXQ159" s="237">
        <f>'SAISIE BAR BRASSERIE'!BYA224</f>
        <v>0</v>
      </c>
      <c r="BXR159" s="237">
        <f>'SAISIE BAR BRASSERIE'!BYB224</f>
        <v>0</v>
      </c>
      <c r="BXS159" s="237">
        <f>'SAISIE BAR BRASSERIE'!BYC224</f>
        <v>0</v>
      </c>
      <c r="BXT159" s="237">
        <f>'SAISIE BAR BRASSERIE'!BYD224</f>
        <v>0</v>
      </c>
      <c r="BXU159" s="237">
        <f>'SAISIE BAR BRASSERIE'!BYE224</f>
        <v>0</v>
      </c>
      <c r="BXV159" s="237">
        <f>'SAISIE BAR BRASSERIE'!BYF224</f>
        <v>0</v>
      </c>
      <c r="BXW159" s="237">
        <f>'SAISIE BAR BRASSERIE'!BYG224</f>
        <v>0</v>
      </c>
      <c r="BXX159" s="237">
        <f>'SAISIE BAR BRASSERIE'!BYH224</f>
        <v>0</v>
      </c>
      <c r="BXY159" s="237">
        <f>'SAISIE BAR BRASSERIE'!BYI224</f>
        <v>0</v>
      </c>
      <c r="BXZ159" s="237">
        <f>'SAISIE BAR BRASSERIE'!BYJ224</f>
        <v>0</v>
      </c>
      <c r="BYA159" s="237">
        <f>'SAISIE BAR BRASSERIE'!BYK224</f>
        <v>0</v>
      </c>
      <c r="BYB159" s="237">
        <f>'SAISIE BAR BRASSERIE'!BYL224</f>
        <v>0</v>
      </c>
      <c r="BYC159" s="237">
        <f>'SAISIE BAR BRASSERIE'!BYM224</f>
        <v>0</v>
      </c>
      <c r="BYD159" s="237">
        <f>'SAISIE BAR BRASSERIE'!BYN224</f>
        <v>0</v>
      </c>
      <c r="BYE159" s="237">
        <f>'SAISIE BAR BRASSERIE'!BYO224</f>
        <v>0</v>
      </c>
      <c r="BYF159" s="237">
        <f>'SAISIE BAR BRASSERIE'!BYP224</f>
        <v>0</v>
      </c>
      <c r="BYG159" s="237">
        <f>'SAISIE BAR BRASSERIE'!BYQ224</f>
        <v>0</v>
      </c>
      <c r="BYH159" s="237">
        <f>'SAISIE BAR BRASSERIE'!BYR224</f>
        <v>0</v>
      </c>
      <c r="BYI159" s="237">
        <f>'SAISIE BAR BRASSERIE'!BYS224</f>
        <v>0</v>
      </c>
      <c r="BYJ159" s="237">
        <f>'SAISIE BAR BRASSERIE'!BYT224</f>
        <v>0</v>
      </c>
      <c r="BYK159" s="237">
        <f>'SAISIE BAR BRASSERIE'!BYU224</f>
        <v>0</v>
      </c>
      <c r="BYL159" s="237">
        <f>'SAISIE BAR BRASSERIE'!BYV224</f>
        <v>0</v>
      </c>
      <c r="BYM159" s="237">
        <f>'SAISIE BAR BRASSERIE'!BYW224</f>
        <v>0</v>
      </c>
      <c r="BYN159" s="237">
        <f>'SAISIE BAR BRASSERIE'!BYX224</f>
        <v>0</v>
      </c>
      <c r="BYO159" s="237">
        <f>'SAISIE BAR BRASSERIE'!BYY224</f>
        <v>0</v>
      </c>
      <c r="BYP159" s="237">
        <f>'SAISIE BAR BRASSERIE'!BYZ224</f>
        <v>0</v>
      </c>
      <c r="BYQ159" s="237">
        <f>'SAISIE BAR BRASSERIE'!BZA224</f>
        <v>0</v>
      </c>
      <c r="BYR159" s="237">
        <f>'SAISIE BAR BRASSERIE'!BZB224</f>
        <v>0</v>
      </c>
      <c r="BYS159" s="237">
        <f>'SAISIE BAR BRASSERIE'!BZC224</f>
        <v>0</v>
      </c>
      <c r="BYT159" s="237">
        <f>'SAISIE BAR BRASSERIE'!BZD224</f>
        <v>0</v>
      </c>
      <c r="BYU159" s="237">
        <f>'SAISIE BAR BRASSERIE'!BZE224</f>
        <v>0</v>
      </c>
      <c r="BYV159" s="237">
        <f>'SAISIE BAR BRASSERIE'!BZF224</f>
        <v>0</v>
      </c>
      <c r="BYW159" s="237">
        <f>'SAISIE BAR BRASSERIE'!BZG224</f>
        <v>0</v>
      </c>
      <c r="BYX159" s="237">
        <f>'SAISIE BAR BRASSERIE'!BZH224</f>
        <v>0</v>
      </c>
      <c r="BYY159" s="237">
        <f>'SAISIE BAR BRASSERIE'!BZI224</f>
        <v>0</v>
      </c>
      <c r="BYZ159" s="237">
        <f>'SAISIE BAR BRASSERIE'!BZJ224</f>
        <v>0</v>
      </c>
      <c r="BZA159" s="237">
        <f>'SAISIE BAR BRASSERIE'!BZK224</f>
        <v>0</v>
      </c>
      <c r="BZB159" s="237">
        <f>'SAISIE BAR BRASSERIE'!BZL224</f>
        <v>0</v>
      </c>
      <c r="BZC159" s="237">
        <f>'SAISIE BAR BRASSERIE'!BZM224</f>
        <v>0</v>
      </c>
      <c r="BZD159" s="237">
        <f>'SAISIE BAR BRASSERIE'!BZN224</f>
        <v>0</v>
      </c>
      <c r="BZE159" s="237">
        <f>'SAISIE BAR BRASSERIE'!BZO224</f>
        <v>0</v>
      </c>
      <c r="BZF159" s="237">
        <f>'SAISIE BAR BRASSERIE'!BZP224</f>
        <v>0</v>
      </c>
      <c r="BZG159" s="237">
        <f>'SAISIE BAR BRASSERIE'!BZQ224</f>
        <v>0</v>
      </c>
      <c r="BZH159" s="237">
        <f>'SAISIE BAR BRASSERIE'!BZR224</f>
        <v>0</v>
      </c>
      <c r="BZI159" s="237">
        <f>'SAISIE BAR BRASSERIE'!BZS224</f>
        <v>0</v>
      </c>
      <c r="BZJ159" s="237">
        <f>'SAISIE BAR BRASSERIE'!BZT224</f>
        <v>0</v>
      </c>
      <c r="BZK159" s="237">
        <f>'SAISIE BAR BRASSERIE'!BZU224</f>
        <v>0</v>
      </c>
      <c r="BZL159" s="237">
        <f>'SAISIE BAR BRASSERIE'!BZV224</f>
        <v>0</v>
      </c>
      <c r="BZM159" s="237">
        <f>'SAISIE BAR BRASSERIE'!BZW224</f>
        <v>0</v>
      </c>
      <c r="BZN159" s="237">
        <f>'SAISIE BAR BRASSERIE'!BZX224</f>
        <v>0</v>
      </c>
      <c r="BZO159" s="237">
        <f>'SAISIE BAR BRASSERIE'!BZY224</f>
        <v>0</v>
      </c>
      <c r="BZP159" s="237">
        <f>'SAISIE BAR BRASSERIE'!BZZ224</f>
        <v>0</v>
      </c>
      <c r="BZQ159" s="237">
        <f>'SAISIE BAR BRASSERIE'!CAA224</f>
        <v>0</v>
      </c>
      <c r="BZR159" s="237">
        <f>'SAISIE BAR BRASSERIE'!CAB224</f>
        <v>0</v>
      </c>
      <c r="BZS159" s="237">
        <f>'SAISIE BAR BRASSERIE'!CAC224</f>
        <v>0</v>
      </c>
      <c r="BZT159" s="237">
        <f>'SAISIE BAR BRASSERIE'!CAD224</f>
        <v>0</v>
      </c>
      <c r="BZU159" s="237">
        <f>'SAISIE BAR BRASSERIE'!CAE224</f>
        <v>0</v>
      </c>
      <c r="BZV159" s="237">
        <f>'SAISIE BAR BRASSERIE'!CAF224</f>
        <v>0</v>
      </c>
      <c r="BZW159" s="237">
        <f>'SAISIE BAR BRASSERIE'!CAG224</f>
        <v>0</v>
      </c>
      <c r="BZX159" s="237">
        <f>'SAISIE BAR BRASSERIE'!CAH224</f>
        <v>0</v>
      </c>
      <c r="BZY159" s="237">
        <f>'SAISIE BAR BRASSERIE'!CAI224</f>
        <v>0</v>
      </c>
      <c r="BZZ159" s="237">
        <f>'SAISIE BAR BRASSERIE'!CAJ224</f>
        <v>0</v>
      </c>
      <c r="CAA159" s="237">
        <f>'SAISIE BAR BRASSERIE'!CAK224</f>
        <v>0</v>
      </c>
      <c r="CAB159" s="237">
        <f>'SAISIE BAR BRASSERIE'!CAL224</f>
        <v>0</v>
      </c>
      <c r="CAC159" s="237">
        <f>'SAISIE BAR BRASSERIE'!CAM224</f>
        <v>0</v>
      </c>
      <c r="CAD159" s="237">
        <f>'SAISIE BAR BRASSERIE'!CAN224</f>
        <v>0</v>
      </c>
      <c r="CAE159" s="237">
        <f>'SAISIE BAR BRASSERIE'!CAO224</f>
        <v>0</v>
      </c>
      <c r="CAF159" s="237">
        <f>'SAISIE BAR BRASSERIE'!CAP224</f>
        <v>0</v>
      </c>
      <c r="CAG159" s="237">
        <f>'SAISIE BAR BRASSERIE'!CAQ224</f>
        <v>0</v>
      </c>
      <c r="CAH159" s="237">
        <f>'SAISIE BAR BRASSERIE'!CAR224</f>
        <v>0</v>
      </c>
      <c r="CAI159" s="237">
        <f>'SAISIE BAR BRASSERIE'!CAS224</f>
        <v>0</v>
      </c>
      <c r="CAJ159" s="237">
        <f>'SAISIE BAR BRASSERIE'!CAT224</f>
        <v>0</v>
      </c>
      <c r="CAK159" s="237">
        <f>'SAISIE BAR BRASSERIE'!CAU224</f>
        <v>0</v>
      </c>
      <c r="CAL159" s="237">
        <f>'SAISIE BAR BRASSERIE'!CAV224</f>
        <v>0</v>
      </c>
      <c r="CAM159" s="237">
        <f>'SAISIE BAR BRASSERIE'!CAW224</f>
        <v>0</v>
      </c>
      <c r="CAN159" s="237">
        <f>'SAISIE BAR BRASSERIE'!CAX224</f>
        <v>0</v>
      </c>
      <c r="CAO159" s="237">
        <f>'SAISIE BAR BRASSERIE'!CAY224</f>
        <v>0</v>
      </c>
      <c r="CAP159" s="237">
        <f>'SAISIE BAR BRASSERIE'!CAZ224</f>
        <v>0</v>
      </c>
      <c r="CAQ159" s="237">
        <f>'SAISIE BAR BRASSERIE'!CBA224</f>
        <v>0</v>
      </c>
      <c r="CAR159" s="237">
        <f>'SAISIE BAR BRASSERIE'!CBB224</f>
        <v>0</v>
      </c>
      <c r="CAS159" s="237">
        <f>'SAISIE BAR BRASSERIE'!CBC224</f>
        <v>0</v>
      </c>
      <c r="CAT159" s="237">
        <f>'SAISIE BAR BRASSERIE'!CBD224</f>
        <v>0</v>
      </c>
      <c r="CAU159" s="237">
        <f>'SAISIE BAR BRASSERIE'!CBE224</f>
        <v>0</v>
      </c>
      <c r="CAV159" s="237">
        <f>'SAISIE BAR BRASSERIE'!CBF224</f>
        <v>0</v>
      </c>
      <c r="CAW159" s="237">
        <f>'SAISIE BAR BRASSERIE'!CBG224</f>
        <v>0</v>
      </c>
      <c r="CAX159" s="237">
        <f>'SAISIE BAR BRASSERIE'!CBH224</f>
        <v>0</v>
      </c>
      <c r="CAY159" s="237">
        <f>'SAISIE BAR BRASSERIE'!CBI224</f>
        <v>0</v>
      </c>
      <c r="CAZ159" s="237">
        <f>'SAISIE BAR BRASSERIE'!CBJ224</f>
        <v>0</v>
      </c>
      <c r="CBA159" s="237">
        <f>'SAISIE BAR BRASSERIE'!CBK224</f>
        <v>0</v>
      </c>
      <c r="CBB159" s="237">
        <f>'SAISIE BAR BRASSERIE'!CBL224</f>
        <v>0</v>
      </c>
      <c r="CBC159" s="237">
        <f>'SAISIE BAR BRASSERIE'!CBM224</f>
        <v>0</v>
      </c>
      <c r="CBD159" s="237">
        <f>'SAISIE BAR BRASSERIE'!CBN224</f>
        <v>0</v>
      </c>
      <c r="CBE159" s="237">
        <f>'SAISIE BAR BRASSERIE'!CBO224</f>
        <v>0</v>
      </c>
      <c r="CBF159" s="237">
        <f>'SAISIE BAR BRASSERIE'!CBP224</f>
        <v>0</v>
      </c>
      <c r="CBG159" s="237">
        <f>'SAISIE BAR BRASSERIE'!CBQ224</f>
        <v>0</v>
      </c>
      <c r="CBH159" s="237">
        <f>'SAISIE BAR BRASSERIE'!CBR224</f>
        <v>0</v>
      </c>
      <c r="CBI159" s="237">
        <f>'SAISIE BAR BRASSERIE'!CBS224</f>
        <v>0</v>
      </c>
      <c r="CBJ159" s="237">
        <f>'SAISIE BAR BRASSERIE'!CBT224</f>
        <v>0</v>
      </c>
      <c r="CBK159" s="237">
        <f>'SAISIE BAR BRASSERIE'!CBU224</f>
        <v>0</v>
      </c>
      <c r="CBL159" s="237">
        <f>'SAISIE BAR BRASSERIE'!CBV224</f>
        <v>0</v>
      </c>
      <c r="CBM159" s="237">
        <f>'SAISIE BAR BRASSERIE'!CBW224</f>
        <v>0</v>
      </c>
      <c r="CBN159" s="237">
        <f>'SAISIE BAR BRASSERIE'!CBX224</f>
        <v>0</v>
      </c>
      <c r="CBO159" s="237">
        <f>'SAISIE BAR BRASSERIE'!CBY224</f>
        <v>0</v>
      </c>
      <c r="CBP159" s="237">
        <f>'SAISIE BAR BRASSERIE'!CBZ224</f>
        <v>0</v>
      </c>
      <c r="CBQ159" s="237">
        <f>'SAISIE BAR BRASSERIE'!CCA224</f>
        <v>0</v>
      </c>
      <c r="CBR159" s="237">
        <f>'SAISIE BAR BRASSERIE'!CCB224</f>
        <v>0</v>
      </c>
      <c r="CBS159" s="237">
        <f>'SAISIE BAR BRASSERIE'!CCC224</f>
        <v>0</v>
      </c>
      <c r="CBT159" s="237">
        <f>'SAISIE BAR BRASSERIE'!CCD224</f>
        <v>0</v>
      </c>
      <c r="CBU159" s="237">
        <f>'SAISIE BAR BRASSERIE'!CCE224</f>
        <v>0</v>
      </c>
      <c r="CBV159" s="237">
        <f>'SAISIE BAR BRASSERIE'!CCF224</f>
        <v>0</v>
      </c>
      <c r="CBW159" s="237">
        <f>'SAISIE BAR BRASSERIE'!CCG224</f>
        <v>0</v>
      </c>
      <c r="CBX159" s="237">
        <f>'SAISIE BAR BRASSERIE'!CCH224</f>
        <v>0</v>
      </c>
      <c r="CBY159" s="237">
        <f>'SAISIE BAR BRASSERIE'!CCI224</f>
        <v>0</v>
      </c>
      <c r="CBZ159" s="237">
        <f>'SAISIE BAR BRASSERIE'!CCJ224</f>
        <v>0</v>
      </c>
      <c r="CCA159" s="237">
        <f>'SAISIE BAR BRASSERIE'!CCK224</f>
        <v>0</v>
      </c>
      <c r="CCB159" s="237">
        <f>'SAISIE BAR BRASSERIE'!CCL224</f>
        <v>0</v>
      </c>
      <c r="CCC159" s="237">
        <f>'SAISIE BAR BRASSERIE'!CCM224</f>
        <v>0</v>
      </c>
      <c r="CCD159" s="237">
        <f>'SAISIE BAR BRASSERIE'!CCN224</f>
        <v>0</v>
      </c>
      <c r="CCE159" s="237">
        <f>'SAISIE BAR BRASSERIE'!CCO224</f>
        <v>0</v>
      </c>
      <c r="CCF159" s="237">
        <f>'SAISIE BAR BRASSERIE'!CCP224</f>
        <v>0</v>
      </c>
      <c r="CCG159" s="237">
        <f>'SAISIE BAR BRASSERIE'!CCQ224</f>
        <v>0</v>
      </c>
      <c r="CCH159" s="237">
        <f>'SAISIE BAR BRASSERIE'!CCR224</f>
        <v>0</v>
      </c>
      <c r="CCI159" s="237">
        <f>'SAISIE BAR BRASSERIE'!CCS224</f>
        <v>0</v>
      </c>
      <c r="CCJ159" s="237">
        <f>'SAISIE BAR BRASSERIE'!CCT224</f>
        <v>0</v>
      </c>
      <c r="CCK159" s="237">
        <f>'SAISIE BAR BRASSERIE'!CCU224</f>
        <v>0</v>
      </c>
      <c r="CCL159" s="237">
        <f>'SAISIE BAR BRASSERIE'!CCV224</f>
        <v>0</v>
      </c>
      <c r="CCM159" s="237">
        <f>'SAISIE BAR BRASSERIE'!CCW224</f>
        <v>0</v>
      </c>
      <c r="CCN159" s="237">
        <f>'SAISIE BAR BRASSERIE'!CCX224</f>
        <v>0</v>
      </c>
      <c r="CCO159" s="237">
        <f>'SAISIE BAR BRASSERIE'!CCY224</f>
        <v>0</v>
      </c>
      <c r="CCP159" s="237">
        <f>'SAISIE BAR BRASSERIE'!CCZ224</f>
        <v>0</v>
      </c>
      <c r="CCQ159" s="237">
        <f>'SAISIE BAR BRASSERIE'!CDA224</f>
        <v>0</v>
      </c>
      <c r="CCR159" s="237">
        <f>'SAISIE BAR BRASSERIE'!CDB224</f>
        <v>0</v>
      </c>
      <c r="CCS159" s="237">
        <f>'SAISIE BAR BRASSERIE'!CDC224</f>
        <v>0</v>
      </c>
      <c r="CCT159" s="237">
        <f>'SAISIE BAR BRASSERIE'!CDD224</f>
        <v>0</v>
      </c>
      <c r="CCU159" s="237">
        <f>'SAISIE BAR BRASSERIE'!CDE224</f>
        <v>0</v>
      </c>
      <c r="CCV159" s="237">
        <f>'SAISIE BAR BRASSERIE'!CDF224</f>
        <v>0</v>
      </c>
      <c r="CCW159" s="237">
        <f>'SAISIE BAR BRASSERIE'!CDG224</f>
        <v>0</v>
      </c>
      <c r="CCX159" s="237">
        <f>'SAISIE BAR BRASSERIE'!CDH224</f>
        <v>0</v>
      </c>
      <c r="CCY159" s="237">
        <f>'SAISIE BAR BRASSERIE'!CDI224</f>
        <v>0</v>
      </c>
      <c r="CCZ159" s="237">
        <f>'SAISIE BAR BRASSERIE'!CDJ224</f>
        <v>0</v>
      </c>
      <c r="CDA159" s="237">
        <f>'SAISIE BAR BRASSERIE'!CDK224</f>
        <v>0</v>
      </c>
      <c r="CDB159" s="237">
        <f>'SAISIE BAR BRASSERIE'!CDL224</f>
        <v>0</v>
      </c>
      <c r="CDC159" s="237">
        <f>'SAISIE BAR BRASSERIE'!CDM224</f>
        <v>0</v>
      </c>
      <c r="CDD159" s="237">
        <f>'SAISIE BAR BRASSERIE'!CDN224</f>
        <v>0</v>
      </c>
      <c r="CDE159" s="237">
        <f>'SAISIE BAR BRASSERIE'!CDO224</f>
        <v>0</v>
      </c>
      <c r="CDF159" s="237">
        <f>'SAISIE BAR BRASSERIE'!CDP224</f>
        <v>0</v>
      </c>
      <c r="CDG159" s="237">
        <f>'SAISIE BAR BRASSERIE'!CDQ224</f>
        <v>0</v>
      </c>
      <c r="CDH159" s="237">
        <f>'SAISIE BAR BRASSERIE'!CDR224</f>
        <v>0</v>
      </c>
      <c r="CDI159" s="237">
        <f>'SAISIE BAR BRASSERIE'!CDS224</f>
        <v>0</v>
      </c>
      <c r="CDJ159" s="237">
        <f>'SAISIE BAR BRASSERIE'!CDT224</f>
        <v>0</v>
      </c>
      <c r="CDK159" s="237">
        <f>'SAISIE BAR BRASSERIE'!CDU224</f>
        <v>0</v>
      </c>
      <c r="CDL159" s="237">
        <f>'SAISIE BAR BRASSERIE'!CDV224</f>
        <v>0</v>
      </c>
      <c r="CDM159" s="237">
        <f>'SAISIE BAR BRASSERIE'!CDW224</f>
        <v>0</v>
      </c>
      <c r="CDN159" s="237">
        <f>'SAISIE BAR BRASSERIE'!CDX224</f>
        <v>0</v>
      </c>
      <c r="CDO159" s="237">
        <f>'SAISIE BAR BRASSERIE'!CDY224</f>
        <v>0</v>
      </c>
      <c r="CDP159" s="237">
        <f>'SAISIE BAR BRASSERIE'!CDZ224</f>
        <v>0</v>
      </c>
      <c r="CDQ159" s="237">
        <f>'SAISIE BAR BRASSERIE'!CEA224</f>
        <v>0</v>
      </c>
      <c r="CDR159" s="237">
        <f>'SAISIE BAR BRASSERIE'!CEB224</f>
        <v>0</v>
      </c>
      <c r="CDS159" s="237">
        <f>'SAISIE BAR BRASSERIE'!CEC224</f>
        <v>0</v>
      </c>
      <c r="CDT159" s="237">
        <f>'SAISIE BAR BRASSERIE'!CED224</f>
        <v>0</v>
      </c>
      <c r="CDU159" s="237">
        <f>'SAISIE BAR BRASSERIE'!CEE224</f>
        <v>0</v>
      </c>
      <c r="CDV159" s="237">
        <f>'SAISIE BAR BRASSERIE'!CEF224</f>
        <v>0</v>
      </c>
      <c r="CDW159" s="237">
        <f>'SAISIE BAR BRASSERIE'!CEG224</f>
        <v>0</v>
      </c>
      <c r="CDX159" s="237">
        <f>'SAISIE BAR BRASSERIE'!CEH224</f>
        <v>0</v>
      </c>
      <c r="CDY159" s="237">
        <f>'SAISIE BAR BRASSERIE'!CEI224</f>
        <v>0</v>
      </c>
      <c r="CDZ159" s="237">
        <f>'SAISIE BAR BRASSERIE'!CEJ224</f>
        <v>0</v>
      </c>
      <c r="CEA159" s="237">
        <f>'SAISIE BAR BRASSERIE'!CEK224</f>
        <v>0</v>
      </c>
      <c r="CEB159" s="237">
        <f>'SAISIE BAR BRASSERIE'!CEL224</f>
        <v>0</v>
      </c>
      <c r="CEC159" s="237">
        <f>'SAISIE BAR BRASSERIE'!CEM224</f>
        <v>0</v>
      </c>
      <c r="CED159" s="237">
        <f>'SAISIE BAR BRASSERIE'!CEN224</f>
        <v>0</v>
      </c>
      <c r="CEE159" s="237">
        <f>'SAISIE BAR BRASSERIE'!CEO224</f>
        <v>0</v>
      </c>
      <c r="CEF159" s="237">
        <f>'SAISIE BAR BRASSERIE'!CEP224</f>
        <v>0</v>
      </c>
      <c r="CEG159" s="237">
        <f>'SAISIE BAR BRASSERIE'!CEQ224</f>
        <v>0</v>
      </c>
      <c r="CEH159" s="237">
        <f>'SAISIE BAR BRASSERIE'!CER224</f>
        <v>0</v>
      </c>
      <c r="CEI159" s="237">
        <f>'SAISIE BAR BRASSERIE'!CES224</f>
        <v>0</v>
      </c>
      <c r="CEJ159" s="237">
        <f>'SAISIE BAR BRASSERIE'!CET224</f>
        <v>0</v>
      </c>
      <c r="CEK159" s="237">
        <f>'SAISIE BAR BRASSERIE'!CEU224</f>
        <v>0</v>
      </c>
      <c r="CEL159" s="237">
        <f>'SAISIE BAR BRASSERIE'!CEV224</f>
        <v>0</v>
      </c>
      <c r="CEM159" s="237">
        <f>'SAISIE BAR BRASSERIE'!CEW224</f>
        <v>0</v>
      </c>
      <c r="CEN159" s="237">
        <f>'SAISIE BAR BRASSERIE'!CEX224</f>
        <v>0</v>
      </c>
      <c r="CEO159" s="237">
        <f>'SAISIE BAR BRASSERIE'!CEY224</f>
        <v>0</v>
      </c>
      <c r="CEP159" s="237">
        <f>'SAISIE BAR BRASSERIE'!CEZ224</f>
        <v>0</v>
      </c>
      <c r="CEQ159" s="237">
        <f>'SAISIE BAR BRASSERIE'!CFA224</f>
        <v>0</v>
      </c>
      <c r="CER159" s="237">
        <f>'SAISIE BAR BRASSERIE'!CFB224</f>
        <v>0</v>
      </c>
      <c r="CES159" s="237">
        <f>'SAISIE BAR BRASSERIE'!CFC224</f>
        <v>0</v>
      </c>
      <c r="CET159" s="237">
        <f>'SAISIE BAR BRASSERIE'!CFD224</f>
        <v>0</v>
      </c>
      <c r="CEU159" s="237">
        <f>'SAISIE BAR BRASSERIE'!CFE224</f>
        <v>0</v>
      </c>
      <c r="CEV159" s="237">
        <f>'SAISIE BAR BRASSERIE'!CFF224</f>
        <v>0</v>
      </c>
      <c r="CEW159" s="237">
        <f>'SAISIE BAR BRASSERIE'!CFG224</f>
        <v>0</v>
      </c>
      <c r="CEX159" s="237">
        <f>'SAISIE BAR BRASSERIE'!CFH224</f>
        <v>0</v>
      </c>
      <c r="CEY159" s="237">
        <f>'SAISIE BAR BRASSERIE'!CFI224</f>
        <v>0</v>
      </c>
      <c r="CEZ159" s="237">
        <f>'SAISIE BAR BRASSERIE'!CFJ224</f>
        <v>0</v>
      </c>
      <c r="CFA159" s="237">
        <f>'SAISIE BAR BRASSERIE'!CFK224</f>
        <v>0</v>
      </c>
      <c r="CFB159" s="237">
        <f>'SAISIE BAR BRASSERIE'!CFL224</f>
        <v>0</v>
      </c>
      <c r="CFC159" s="237">
        <f>'SAISIE BAR BRASSERIE'!CFM224</f>
        <v>0</v>
      </c>
      <c r="CFD159" s="237">
        <f>'SAISIE BAR BRASSERIE'!CFN224</f>
        <v>0</v>
      </c>
      <c r="CFE159" s="237">
        <f>'SAISIE BAR BRASSERIE'!CFO224</f>
        <v>0</v>
      </c>
      <c r="CFF159" s="237">
        <f>'SAISIE BAR BRASSERIE'!CFP224</f>
        <v>0</v>
      </c>
      <c r="CFG159" s="237">
        <f>'SAISIE BAR BRASSERIE'!CFQ224</f>
        <v>0</v>
      </c>
      <c r="CFH159" s="237">
        <f>'SAISIE BAR BRASSERIE'!CFR224</f>
        <v>0</v>
      </c>
      <c r="CFI159" s="237">
        <f>'SAISIE BAR BRASSERIE'!CFS224</f>
        <v>0</v>
      </c>
      <c r="CFJ159" s="237">
        <f>'SAISIE BAR BRASSERIE'!CFT224</f>
        <v>0</v>
      </c>
      <c r="CFK159" s="237">
        <f>'SAISIE BAR BRASSERIE'!CFU224</f>
        <v>0</v>
      </c>
      <c r="CFL159" s="237">
        <f>'SAISIE BAR BRASSERIE'!CFV224</f>
        <v>0</v>
      </c>
      <c r="CFM159" s="237">
        <f>'SAISIE BAR BRASSERIE'!CFW224</f>
        <v>0</v>
      </c>
      <c r="CFN159" s="237">
        <f>'SAISIE BAR BRASSERIE'!CFX224</f>
        <v>0</v>
      </c>
      <c r="CFO159" s="237">
        <f>'SAISIE BAR BRASSERIE'!CFY224</f>
        <v>0</v>
      </c>
      <c r="CFP159" s="237">
        <f>'SAISIE BAR BRASSERIE'!CFZ224</f>
        <v>0</v>
      </c>
      <c r="CFQ159" s="237">
        <f>'SAISIE BAR BRASSERIE'!CGA224</f>
        <v>0</v>
      </c>
      <c r="CFR159" s="237">
        <f>'SAISIE BAR BRASSERIE'!CGB224</f>
        <v>0</v>
      </c>
      <c r="CFS159" s="237">
        <f>'SAISIE BAR BRASSERIE'!CGC224</f>
        <v>0</v>
      </c>
      <c r="CFT159" s="237">
        <f>'SAISIE BAR BRASSERIE'!CGD224</f>
        <v>0</v>
      </c>
      <c r="CFU159" s="237">
        <f>'SAISIE BAR BRASSERIE'!CGE224</f>
        <v>0</v>
      </c>
      <c r="CFV159" s="237">
        <f>'SAISIE BAR BRASSERIE'!CGF224</f>
        <v>0</v>
      </c>
      <c r="CFW159" s="237">
        <f>'SAISIE BAR BRASSERIE'!CGG224</f>
        <v>0</v>
      </c>
      <c r="CFX159" s="237">
        <f>'SAISIE BAR BRASSERIE'!CGH224</f>
        <v>0</v>
      </c>
      <c r="CFY159" s="237">
        <f>'SAISIE BAR BRASSERIE'!CGI224</f>
        <v>0</v>
      </c>
      <c r="CFZ159" s="237">
        <f>'SAISIE BAR BRASSERIE'!CGJ224</f>
        <v>0</v>
      </c>
      <c r="CGA159" s="237">
        <f>'SAISIE BAR BRASSERIE'!CGK224</f>
        <v>0</v>
      </c>
      <c r="CGB159" s="237">
        <f>'SAISIE BAR BRASSERIE'!CGL224</f>
        <v>0</v>
      </c>
      <c r="CGC159" s="237">
        <f>'SAISIE BAR BRASSERIE'!CGM224</f>
        <v>0</v>
      </c>
      <c r="CGD159" s="237">
        <f>'SAISIE BAR BRASSERIE'!CGN224</f>
        <v>0</v>
      </c>
      <c r="CGE159" s="237">
        <f>'SAISIE BAR BRASSERIE'!CGO224</f>
        <v>0</v>
      </c>
      <c r="CGF159" s="237">
        <f>'SAISIE BAR BRASSERIE'!CGP224</f>
        <v>0</v>
      </c>
      <c r="CGG159" s="237">
        <f>'SAISIE BAR BRASSERIE'!CGQ224</f>
        <v>0</v>
      </c>
      <c r="CGH159" s="237">
        <f>'SAISIE BAR BRASSERIE'!CGR224</f>
        <v>0</v>
      </c>
      <c r="CGI159" s="237">
        <f>'SAISIE BAR BRASSERIE'!CGS224</f>
        <v>0</v>
      </c>
      <c r="CGJ159" s="237">
        <f>'SAISIE BAR BRASSERIE'!CGT224</f>
        <v>0</v>
      </c>
      <c r="CGK159" s="237">
        <f>'SAISIE BAR BRASSERIE'!CGU224</f>
        <v>0</v>
      </c>
      <c r="CGL159" s="237">
        <f>'SAISIE BAR BRASSERIE'!CGV224</f>
        <v>0</v>
      </c>
      <c r="CGM159" s="237">
        <f>'SAISIE BAR BRASSERIE'!CGW224</f>
        <v>0</v>
      </c>
      <c r="CGN159" s="237">
        <f>'SAISIE BAR BRASSERIE'!CGX224</f>
        <v>0</v>
      </c>
      <c r="CGO159" s="237">
        <f>'SAISIE BAR BRASSERIE'!CGY224</f>
        <v>0</v>
      </c>
      <c r="CGP159" s="237">
        <f>'SAISIE BAR BRASSERIE'!CGZ224</f>
        <v>0</v>
      </c>
      <c r="CGQ159" s="237">
        <f>'SAISIE BAR BRASSERIE'!CHA224</f>
        <v>0</v>
      </c>
      <c r="CGR159" s="237">
        <f>'SAISIE BAR BRASSERIE'!CHB224</f>
        <v>0</v>
      </c>
      <c r="CGS159" s="237">
        <f>'SAISIE BAR BRASSERIE'!CHC224</f>
        <v>0</v>
      </c>
      <c r="CGT159" s="237">
        <f>'SAISIE BAR BRASSERIE'!CHD224</f>
        <v>0</v>
      </c>
      <c r="CGU159" s="237">
        <f>'SAISIE BAR BRASSERIE'!CHE224</f>
        <v>0</v>
      </c>
      <c r="CGV159" s="237">
        <f>'SAISIE BAR BRASSERIE'!CHF224</f>
        <v>0</v>
      </c>
      <c r="CGW159" s="237">
        <f>'SAISIE BAR BRASSERIE'!CHG224</f>
        <v>0</v>
      </c>
      <c r="CGX159" s="237">
        <f>'SAISIE BAR BRASSERIE'!CHH224</f>
        <v>0</v>
      </c>
      <c r="CGY159" s="237">
        <f>'SAISIE BAR BRASSERIE'!CHI224</f>
        <v>0</v>
      </c>
      <c r="CGZ159" s="237">
        <f>'SAISIE BAR BRASSERIE'!CHJ224</f>
        <v>0</v>
      </c>
      <c r="CHA159" s="237">
        <f>'SAISIE BAR BRASSERIE'!CHK224</f>
        <v>0</v>
      </c>
      <c r="CHB159" s="237">
        <f>'SAISIE BAR BRASSERIE'!CHL224</f>
        <v>0</v>
      </c>
      <c r="CHC159" s="237">
        <f>'SAISIE BAR BRASSERIE'!CHM224</f>
        <v>0</v>
      </c>
      <c r="CHD159" s="237">
        <f>'SAISIE BAR BRASSERIE'!CHN224</f>
        <v>0</v>
      </c>
      <c r="CHE159" s="237">
        <f>'SAISIE BAR BRASSERIE'!CHO224</f>
        <v>0</v>
      </c>
      <c r="CHF159" s="237">
        <f>'SAISIE BAR BRASSERIE'!CHP224</f>
        <v>0</v>
      </c>
      <c r="CHG159" s="237">
        <f>'SAISIE BAR BRASSERIE'!CHQ224</f>
        <v>0</v>
      </c>
      <c r="CHH159" s="237">
        <f>'SAISIE BAR BRASSERIE'!CHR224</f>
        <v>0</v>
      </c>
      <c r="CHI159" s="237">
        <f>'SAISIE BAR BRASSERIE'!CHS224</f>
        <v>0</v>
      </c>
      <c r="CHJ159" s="237">
        <f>'SAISIE BAR BRASSERIE'!CHT224</f>
        <v>0</v>
      </c>
      <c r="CHK159" s="237">
        <f>'SAISIE BAR BRASSERIE'!CHU224</f>
        <v>0</v>
      </c>
      <c r="CHL159" s="237">
        <f>'SAISIE BAR BRASSERIE'!CHV224</f>
        <v>0</v>
      </c>
      <c r="CHM159" s="237">
        <f>'SAISIE BAR BRASSERIE'!CHW224</f>
        <v>0</v>
      </c>
      <c r="CHN159" s="237">
        <f>'SAISIE BAR BRASSERIE'!CHX224</f>
        <v>0</v>
      </c>
      <c r="CHO159" s="237">
        <f>'SAISIE BAR BRASSERIE'!CHY224</f>
        <v>0</v>
      </c>
      <c r="CHP159" s="237">
        <f>'SAISIE BAR BRASSERIE'!CHZ224</f>
        <v>0</v>
      </c>
      <c r="CHQ159" s="237">
        <f>'SAISIE BAR BRASSERIE'!CIA224</f>
        <v>0</v>
      </c>
      <c r="CHR159" s="237">
        <f>'SAISIE BAR BRASSERIE'!CIB224</f>
        <v>0</v>
      </c>
      <c r="CHS159" s="237">
        <f>'SAISIE BAR BRASSERIE'!CIC224</f>
        <v>0</v>
      </c>
      <c r="CHT159" s="237">
        <f>'SAISIE BAR BRASSERIE'!CID224</f>
        <v>0</v>
      </c>
      <c r="CHU159" s="237">
        <f>'SAISIE BAR BRASSERIE'!CIE224</f>
        <v>0</v>
      </c>
      <c r="CHV159" s="237">
        <f>'SAISIE BAR BRASSERIE'!CIF224</f>
        <v>0</v>
      </c>
      <c r="CHW159" s="237">
        <f>'SAISIE BAR BRASSERIE'!CIG224</f>
        <v>0</v>
      </c>
      <c r="CHX159" s="237">
        <f>'SAISIE BAR BRASSERIE'!CIH224</f>
        <v>0</v>
      </c>
      <c r="CHY159" s="237">
        <f>'SAISIE BAR BRASSERIE'!CII224</f>
        <v>0</v>
      </c>
      <c r="CHZ159" s="237">
        <f>'SAISIE BAR BRASSERIE'!CIJ224</f>
        <v>0</v>
      </c>
      <c r="CIA159" s="237">
        <f>'SAISIE BAR BRASSERIE'!CIK224</f>
        <v>0</v>
      </c>
      <c r="CIB159" s="237">
        <f>'SAISIE BAR BRASSERIE'!CIL224</f>
        <v>0</v>
      </c>
      <c r="CIC159" s="237">
        <f>'SAISIE BAR BRASSERIE'!CIM224</f>
        <v>0</v>
      </c>
      <c r="CID159" s="237">
        <f>'SAISIE BAR BRASSERIE'!CIN224</f>
        <v>0</v>
      </c>
      <c r="CIE159" s="237">
        <f>'SAISIE BAR BRASSERIE'!CIO224</f>
        <v>0</v>
      </c>
      <c r="CIF159" s="237">
        <f>'SAISIE BAR BRASSERIE'!CIP224</f>
        <v>0</v>
      </c>
      <c r="CIG159" s="237">
        <f>'SAISIE BAR BRASSERIE'!CIQ224</f>
        <v>0</v>
      </c>
      <c r="CIH159" s="237">
        <f>'SAISIE BAR BRASSERIE'!CIR224</f>
        <v>0</v>
      </c>
      <c r="CII159" s="237">
        <f>'SAISIE BAR BRASSERIE'!CIS224</f>
        <v>0</v>
      </c>
      <c r="CIJ159" s="237">
        <f>'SAISIE BAR BRASSERIE'!CIT224</f>
        <v>0</v>
      </c>
      <c r="CIK159" s="237">
        <f>'SAISIE BAR BRASSERIE'!CIU224</f>
        <v>0</v>
      </c>
      <c r="CIL159" s="237">
        <f>'SAISIE BAR BRASSERIE'!CIV224</f>
        <v>0</v>
      </c>
      <c r="CIM159" s="237">
        <f>'SAISIE BAR BRASSERIE'!CIW224</f>
        <v>0</v>
      </c>
      <c r="CIN159" s="237">
        <f>'SAISIE BAR BRASSERIE'!CIX224</f>
        <v>0</v>
      </c>
      <c r="CIO159" s="237">
        <f>'SAISIE BAR BRASSERIE'!CIY224</f>
        <v>0</v>
      </c>
      <c r="CIP159" s="237">
        <f>'SAISIE BAR BRASSERIE'!CIZ224</f>
        <v>0</v>
      </c>
      <c r="CIQ159" s="237">
        <f>'SAISIE BAR BRASSERIE'!CJA224</f>
        <v>0</v>
      </c>
      <c r="CIR159" s="237">
        <f>'SAISIE BAR BRASSERIE'!CJB224</f>
        <v>0</v>
      </c>
      <c r="CIS159" s="237">
        <f>'SAISIE BAR BRASSERIE'!CJC224</f>
        <v>0</v>
      </c>
      <c r="CIT159" s="237">
        <f>'SAISIE BAR BRASSERIE'!CJD224</f>
        <v>0</v>
      </c>
      <c r="CIU159" s="237">
        <f>'SAISIE BAR BRASSERIE'!CJE224</f>
        <v>0</v>
      </c>
      <c r="CIV159" s="237">
        <f>'SAISIE BAR BRASSERIE'!CJF224</f>
        <v>0</v>
      </c>
      <c r="CIW159" s="237">
        <f>'SAISIE BAR BRASSERIE'!CJG224</f>
        <v>0</v>
      </c>
      <c r="CIX159" s="237">
        <f>'SAISIE BAR BRASSERIE'!CJH224</f>
        <v>0</v>
      </c>
      <c r="CIY159" s="237">
        <f>'SAISIE BAR BRASSERIE'!CJI224</f>
        <v>0</v>
      </c>
      <c r="CIZ159" s="237">
        <f>'SAISIE BAR BRASSERIE'!CJJ224</f>
        <v>0</v>
      </c>
      <c r="CJA159" s="237">
        <f>'SAISIE BAR BRASSERIE'!CJK224</f>
        <v>0</v>
      </c>
      <c r="CJB159" s="237">
        <f>'SAISIE BAR BRASSERIE'!CJL224</f>
        <v>0</v>
      </c>
      <c r="CJC159" s="237">
        <f>'SAISIE BAR BRASSERIE'!CJM224</f>
        <v>0</v>
      </c>
      <c r="CJD159" s="237">
        <f>'SAISIE BAR BRASSERIE'!CJN224</f>
        <v>0</v>
      </c>
      <c r="CJE159" s="237">
        <f>'SAISIE BAR BRASSERIE'!CJO224</f>
        <v>0</v>
      </c>
      <c r="CJF159" s="237">
        <f>'SAISIE BAR BRASSERIE'!CJP224</f>
        <v>0</v>
      </c>
      <c r="CJG159" s="237">
        <f>'SAISIE BAR BRASSERIE'!CJQ224</f>
        <v>0</v>
      </c>
      <c r="CJH159" s="237">
        <f>'SAISIE BAR BRASSERIE'!CJR224</f>
        <v>0</v>
      </c>
      <c r="CJI159" s="237">
        <f>'SAISIE BAR BRASSERIE'!CJS224</f>
        <v>0</v>
      </c>
      <c r="CJJ159" s="237">
        <f>'SAISIE BAR BRASSERIE'!CJT224</f>
        <v>0</v>
      </c>
      <c r="CJK159" s="237">
        <f>'SAISIE BAR BRASSERIE'!CJU224</f>
        <v>0</v>
      </c>
      <c r="CJL159" s="237">
        <f>'SAISIE BAR BRASSERIE'!CJV224</f>
        <v>0</v>
      </c>
      <c r="CJM159" s="237">
        <f>'SAISIE BAR BRASSERIE'!CJW224</f>
        <v>0</v>
      </c>
      <c r="CJN159" s="237">
        <f>'SAISIE BAR BRASSERIE'!CJX224</f>
        <v>0</v>
      </c>
      <c r="CJO159" s="237">
        <f>'SAISIE BAR BRASSERIE'!CJY224</f>
        <v>0</v>
      </c>
      <c r="CJP159" s="237">
        <f>'SAISIE BAR BRASSERIE'!CJZ224</f>
        <v>0</v>
      </c>
      <c r="CJQ159" s="237">
        <f>'SAISIE BAR BRASSERIE'!CKA224</f>
        <v>0</v>
      </c>
      <c r="CJR159" s="237">
        <f>'SAISIE BAR BRASSERIE'!CKB224</f>
        <v>0</v>
      </c>
      <c r="CJS159" s="237">
        <f>'SAISIE BAR BRASSERIE'!CKC224</f>
        <v>0</v>
      </c>
      <c r="CJT159" s="237">
        <f>'SAISIE BAR BRASSERIE'!CKD224</f>
        <v>0</v>
      </c>
      <c r="CJU159" s="237">
        <f>'SAISIE BAR BRASSERIE'!CKE224</f>
        <v>0</v>
      </c>
      <c r="CJV159" s="237">
        <f>'SAISIE BAR BRASSERIE'!CKF224</f>
        <v>0</v>
      </c>
      <c r="CJW159" s="237">
        <f>'SAISIE BAR BRASSERIE'!CKG224</f>
        <v>0</v>
      </c>
      <c r="CJX159" s="237">
        <f>'SAISIE BAR BRASSERIE'!CKH224</f>
        <v>0</v>
      </c>
      <c r="CJY159" s="237">
        <f>'SAISIE BAR BRASSERIE'!CKI224</f>
        <v>0</v>
      </c>
      <c r="CJZ159" s="237">
        <f>'SAISIE BAR BRASSERIE'!CKJ224</f>
        <v>0</v>
      </c>
      <c r="CKA159" s="237">
        <f>'SAISIE BAR BRASSERIE'!CKK224</f>
        <v>0</v>
      </c>
      <c r="CKB159" s="237">
        <f>'SAISIE BAR BRASSERIE'!CKL224</f>
        <v>0</v>
      </c>
      <c r="CKC159" s="237">
        <f>'SAISIE BAR BRASSERIE'!CKM224</f>
        <v>0</v>
      </c>
      <c r="CKD159" s="237">
        <f>'SAISIE BAR BRASSERIE'!CKN224</f>
        <v>0</v>
      </c>
      <c r="CKE159" s="237">
        <f>'SAISIE BAR BRASSERIE'!CKO224</f>
        <v>0</v>
      </c>
      <c r="CKF159" s="237">
        <f>'SAISIE BAR BRASSERIE'!CKP224</f>
        <v>0</v>
      </c>
      <c r="CKG159" s="237">
        <f>'SAISIE BAR BRASSERIE'!CKQ224</f>
        <v>0</v>
      </c>
      <c r="CKH159" s="237">
        <f>'SAISIE BAR BRASSERIE'!CKR224</f>
        <v>0</v>
      </c>
      <c r="CKI159" s="237">
        <f>'SAISIE BAR BRASSERIE'!CKS224</f>
        <v>0</v>
      </c>
      <c r="CKJ159" s="237">
        <f>'SAISIE BAR BRASSERIE'!CKT224</f>
        <v>0</v>
      </c>
      <c r="CKK159" s="237">
        <f>'SAISIE BAR BRASSERIE'!CKU224</f>
        <v>0</v>
      </c>
      <c r="CKL159" s="237">
        <f>'SAISIE BAR BRASSERIE'!CKV224</f>
        <v>0</v>
      </c>
      <c r="CKM159" s="237">
        <f>'SAISIE BAR BRASSERIE'!CKW224</f>
        <v>0</v>
      </c>
      <c r="CKN159" s="237">
        <f>'SAISIE BAR BRASSERIE'!CKX224</f>
        <v>0</v>
      </c>
      <c r="CKO159" s="237">
        <f>'SAISIE BAR BRASSERIE'!CKY224</f>
        <v>0</v>
      </c>
      <c r="CKP159" s="237">
        <f>'SAISIE BAR BRASSERIE'!CKZ224</f>
        <v>0</v>
      </c>
      <c r="CKQ159" s="237">
        <f>'SAISIE BAR BRASSERIE'!CLA224</f>
        <v>0</v>
      </c>
      <c r="CKR159" s="237">
        <f>'SAISIE BAR BRASSERIE'!CLB224</f>
        <v>0</v>
      </c>
      <c r="CKS159" s="237">
        <f>'SAISIE BAR BRASSERIE'!CLC224</f>
        <v>0</v>
      </c>
      <c r="CKT159" s="237">
        <f>'SAISIE BAR BRASSERIE'!CLD224</f>
        <v>0</v>
      </c>
      <c r="CKU159" s="237">
        <f>'SAISIE BAR BRASSERIE'!CLE224</f>
        <v>0</v>
      </c>
      <c r="CKV159" s="237">
        <f>'SAISIE BAR BRASSERIE'!CLF224</f>
        <v>0</v>
      </c>
      <c r="CKW159" s="237">
        <f>'SAISIE BAR BRASSERIE'!CLG224</f>
        <v>0</v>
      </c>
      <c r="CKX159" s="237">
        <f>'SAISIE BAR BRASSERIE'!CLH224</f>
        <v>0</v>
      </c>
      <c r="CKY159" s="237">
        <f>'SAISIE BAR BRASSERIE'!CLI224</f>
        <v>0</v>
      </c>
      <c r="CKZ159" s="237">
        <f>'SAISIE BAR BRASSERIE'!CLJ224</f>
        <v>0</v>
      </c>
      <c r="CLA159" s="237">
        <f>'SAISIE BAR BRASSERIE'!CLK224</f>
        <v>0</v>
      </c>
      <c r="CLB159" s="237">
        <f>'SAISIE BAR BRASSERIE'!CLL224</f>
        <v>0</v>
      </c>
      <c r="CLC159" s="237">
        <f>'SAISIE BAR BRASSERIE'!CLM224</f>
        <v>0</v>
      </c>
      <c r="CLD159" s="237">
        <f>'SAISIE BAR BRASSERIE'!CLN224</f>
        <v>0</v>
      </c>
      <c r="CLE159" s="237">
        <f>'SAISIE BAR BRASSERIE'!CLO224</f>
        <v>0</v>
      </c>
      <c r="CLF159" s="237">
        <f>'SAISIE BAR BRASSERIE'!CLP224</f>
        <v>0</v>
      </c>
      <c r="CLG159" s="237">
        <f>'SAISIE BAR BRASSERIE'!CLQ224</f>
        <v>0</v>
      </c>
      <c r="CLH159" s="237">
        <f>'SAISIE BAR BRASSERIE'!CLR224</f>
        <v>0</v>
      </c>
      <c r="CLI159" s="237">
        <f>'SAISIE BAR BRASSERIE'!CLS224</f>
        <v>0</v>
      </c>
      <c r="CLJ159" s="237">
        <f>'SAISIE BAR BRASSERIE'!CLT224</f>
        <v>0</v>
      </c>
      <c r="CLK159" s="237">
        <f>'SAISIE BAR BRASSERIE'!CLU224</f>
        <v>0</v>
      </c>
      <c r="CLL159" s="237">
        <f>'SAISIE BAR BRASSERIE'!CLV224</f>
        <v>0</v>
      </c>
      <c r="CLM159" s="237">
        <f>'SAISIE BAR BRASSERIE'!CLW224</f>
        <v>0</v>
      </c>
      <c r="CLN159" s="237">
        <f>'SAISIE BAR BRASSERIE'!CLX224</f>
        <v>0</v>
      </c>
      <c r="CLO159" s="237">
        <f>'SAISIE BAR BRASSERIE'!CLY224</f>
        <v>0</v>
      </c>
      <c r="CLP159" s="237">
        <f>'SAISIE BAR BRASSERIE'!CLZ224</f>
        <v>0</v>
      </c>
      <c r="CLQ159" s="237">
        <f>'SAISIE BAR BRASSERIE'!CMA224</f>
        <v>0</v>
      </c>
      <c r="CLR159" s="237">
        <f>'SAISIE BAR BRASSERIE'!CMB224</f>
        <v>0</v>
      </c>
      <c r="CLS159" s="237">
        <f>'SAISIE BAR BRASSERIE'!CMC224</f>
        <v>0</v>
      </c>
      <c r="CLT159" s="237">
        <f>'SAISIE BAR BRASSERIE'!CMD224</f>
        <v>0</v>
      </c>
      <c r="CLU159" s="237">
        <f>'SAISIE BAR BRASSERIE'!CME224</f>
        <v>0</v>
      </c>
      <c r="CLV159" s="237">
        <f>'SAISIE BAR BRASSERIE'!CMF224</f>
        <v>0</v>
      </c>
      <c r="CLW159" s="237">
        <f>'SAISIE BAR BRASSERIE'!CMG224</f>
        <v>0</v>
      </c>
      <c r="CLX159" s="237">
        <f>'SAISIE BAR BRASSERIE'!CMH224</f>
        <v>0</v>
      </c>
      <c r="CLY159" s="237">
        <f>'SAISIE BAR BRASSERIE'!CMI224</f>
        <v>0</v>
      </c>
      <c r="CLZ159" s="237">
        <f>'SAISIE BAR BRASSERIE'!CMJ224</f>
        <v>0</v>
      </c>
      <c r="CMA159" s="237">
        <f>'SAISIE BAR BRASSERIE'!CMK224</f>
        <v>0</v>
      </c>
      <c r="CMB159" s="237">
        <f>'SAISIE BAR BRASSERIE'!CML224</f>
        <v>0</v>
      </c>
      <c r="CMC159" s="237">
        <f>'SAISIE BAR BRASSERIE'!CMM224</f>
        <v>0</v>
      </c>
      <c r="CMD159" s="237">
        <f>'SAISIE BAR BRASSERIE'!CMN224</f>
        <v>0</v>
      </c>
      <c r="CME159" s="237">
        <f>'SAISIE BAR BRASSERIE'!CMO224</f>
        <v>0</v>
      </c>
      <c r="CMF159" s="237">
        <f>'SAISIE BAR BRASSERIE'!CMP224</f>
        <v>0</v>
      </c>
      <c r="CMG159" s="237">
        <f>'SAISIE BAR BRASSERIE'!CMQ224</f>
        <v>0</v>
      </c>
      <c r="CMH159" s="237">
        <f>'SAISIE BAR BRASSERIE'!CMR224</f>
        <v>0</v>
      </c>
      <c r="CMI159" s="237">
        <f>'SAISIE BAR BRASSERIE'!CMS224</f>
        <v>0</v>
      </c>
      <c r="CMJ159" s="237">
        <f>'SAISIE BAR BRASSERIE'!CMT224</f>
        <v>0</v>
      </c>
      <c r="CMK159" s="237">
        <f>'SAISIE BAR BRASSERIE'!CMU224</f>
        <v>0</v>
      </c>
      <c r="CML159" s="237">
        <f>'SAISIE BAR BRASSERIE'!CMV224</f>
        <v>0</v>
      </c>
      <c r="CMM159" s="237">
        <f>'SAISIE BAR BRASSERIE'!CMW224</f>
        <v>0</v>
      </c>
      <c r="CMN159" s="237">
        <f>'SAISIE BAR BRASSERIE'!CMX224</f>
        <v>0</v>
      </c>
      <c r="CMO159" s="237">
        <f>'SAISIE BAR BRASSERIE'!CMY224</f>
        <v>0</v>
      </c>
      <c r="CMP159" s="237">
        <f>'SAISIE BAR BRASSERIE'!CMZ224</f>
        <v>0</v>
      </c>
      <c r="CMQ159" s="237">
        <f>'SAISIE BAR BRASSERIE'!CNA224</f>
        <v>0</v>
      </c>
      <c r="CMR159" s="237">
        <f>'SAISIE BAR BRASSERIE'!CNB224</f>
        <v>0</v>
      </c>
      <c r="CMS159" s="237">
        <f>'SAISIE BAR BRASSERIE'!CNC224</f>
        <v>0</v>
      </c>
      <c r="CMT159" s="237">
        <f>'SAISIE BAR BRASSERIE'!CND224</f>
        <v>0</v>
      </c>
      <c r="CMU159" s="237">
        <f>'SAISIE BAR BRASSERIE'!CNE224</f>
        <v>0</v>
      </c>
      <c r="CMV159" s="237">
        <f>'SAISIE BAR BRASSERIE'!CNF224</f>
        <v>0</v>
      </c>
      <c r="CMW159" s="237">
        <f>'SAISIE BAR BRASSERIE'!CNG224</f>
        <v>0</v>
      </c>
      <c r="CMX159" s="237">
        <f>'SAISIE BAR BRASSERIE'!CNH224</f>
        <v>0</v>
      </c>
      <c r="CMY159" s="237">
        <f>'SAISIE BAR BRASSERIE'!CNI224</f>
        <v>0</v>
      </c>
      <c r="CMZ159" s="237">
        <f>'SAISIE BAR BRASSERIE'!CNJ224</f>
        <v>0</v>
      </c>
      <c r="CNA159" s="237">
        <f>'SAISIE BAR BRASSERIE'!CNK224</f>
        <v>0</v>
      </c>
      <c r="CNB159" s="237">
        <f>'SAISIE BAR BRASSERIE'!CNL224</f>
        <v>0</v>
      </c>
      <c r="CNC159" s="237">
        <f>'SAISIE BAR BRASSERIE'!CNM224</f>
        <v>0</v>
      </c>
      <c r="CND159" s="237">
        <f>'SAISIE BAR BRASSERIE'!CNN224</f>
        <v>0</v>
      </c>
      <c r="CNE159" s="237">
        <f>'SAISIE BAR BRASSERIE'!CNO224</f>
        <v>0</v>
      </c>
      <c r="CNF159" s="237">
        <f>'SAISIE BAR BRASSERIE'!CNP224</f>
        <v>0</v>
      </c>
      <c r="CNG159" s="237">
        <f>'SAISIE BAR BRASSERIE'!CNQ224</f>
        <v>0</v>
      </c>
      <c r="CNH159" s="237">
        <f>'SAISIE BAR BRASSERIE'!CNR224</f>
        <v>0</v>
      </c>
      <c r="CNI159" s="237">
        <f>'SAISIE BAR BRASSERIE'!CNS224</f>
        <v>0</v>
      </c>
      <c r="CNJ159" s="237">
        <f>'SAISIE BAR BRASSERIE'!CNT224</f>
        <v>0</v>
      </c>
      <c r="CNK159" s="237">
        <f>'SAISIE BAR BRASSERIE'!CNU224</f>
        <v>0</v>
      </c>
      <c r="CNL159" s="237">
        <f>'SAISIE BAR BRASSERIE'!CNV224</f>
        <v>0</v>
      </c>
      <c r="CNM159" s="237">
        <f>'SAISIE BAR BRASSERIE'!CNW224</f>
        <v>0</v>
      </c>
      <c r="CNN159" s="237">
        <f>'SAISIE BAR BRASSERIE'!CNX224</f>
        <v>0</v>
      </c>
      <c r="CNO159" s="237">
        <f>'SAISIE BAR BRASSERIE'!CNY224</f>
        <v>0</v>
      </c>
      <c r="CNP159" s="237">
        <f>'SAISIE BAR BRASSERIE'!CNZ224</f>
        <v>0</v>
      </c>
      <c r="CNQ159" s="237">
        <f>'SAISIE BAR BRASSERIE'!COA224</f>
        <v>0</v>
      </c>
      <c r="CNR159" s="237">
        <f>'SAISIE BAR BRASSERIE'!COB224</f>
        <v>0</v>
      </c>
      <c r="CNS159" s="237">
        <f>'SAISIE BAR BRASSERIE'!COC224</f>
        <v>0</v>
      </c>
      <c r="CNT159" s="237">
        <f>'SAISIE BAR BRASSERIE'!COD224</f>
        <v>0</v>
      </c>
      <c r="CNU159" s="237">
        <f>'SAISIE BAR BRASSERIE'!COE224</f>
        <v>0</v>
      </c>
      <c r="CNV159" s="237">
        <f>'SAISIE BAR BRASSERIE'!COF224</f>
        <v>0</v>
      </c>
      <c r="CNW159" s="237">
        <f>'SAISIE BAR BRASSERIE'!COG224</f>
        <v>0</v>
      </c>
      <c r="CNX159" s="237">
        <f>'SAISIE BAR BRASSERIE'!COH224</f>
        <v>0</v>
      </c>
      <c r="CNY159" s="237">
        <f>'SAISIE BAR BRASSERIE'!COI224</f>
        <v>0</v>
      </c>
      <c r="CNZ159" s="237">
        <f>'SAISIE BAR BRASSERIE'!COJ224</f>
        <v>0</v>
      </c>
      <c r="COA159" s="237">
        <f>'SAISIE BAR BRASSERIE'!COK224</f>
        <v>0</v>
      </c>
      <c r="COB159" s="237">
        <f>'SAISIE BAR BRASSERIE'!COL224</f>
        <v>0</v>
      </c>
      <c r="COC159" s="237">
        <f>'SAISIE BAR BRASSERIE'!COM224</f>
        <v>0</v>
      </c>
      <c r="COD159" s="237">
        <f>'SAISIE BAR BRASSERIE'!CON224</f>
        <v>0</v>
      </c>
      <c r="COE159" s="237">
        <f>'SAISIE BAR BRASSERIE'!COO224</f>
        <v>0</v>
      </c>
      <c r="COF159" s="237">
        <f>'SAISIE BAR BRASSERIE'!COP224</f>
        <v>0</v>
      </c>
      <c r="COG159" s="237">
        <f>'SAISIE BAR BRASSERIE'!COQ224</f>
        <v>0</v>
      </c>
      <c r="COH159" s="237">
        <f>'SAISIE BAR BRASSERIE'!COR224</f>
        <v>0</v>
      </c>
      <c r="COI159" s="237">
        <f>'SAISIE BAR BRASSERIE'!COS224</f>
        <v>0</v>
      </c>
      <c r="COJ159" s="237">
        <f>'SAISIE BAR BRASSERIE'!COT224</f>
        <v>0</v>
      </c>
      <c r="COK159" s="237">
        <f>'SAISIE BAR BRASSERIE'!COU224</f>
        <v>0</v>
      </c>
      <c r="COL159" s="237">
        <f>'SAISIE BAR BRASSERIE'!COV224</f>
        <v>0</v>
      </c>
      <c r="COM159" s="237">
        <f>'SAISIE BAR BRASSERIE'!COW224</f>
        <v>0</v>
      </c>
      <c r="CON159" s="237">
        <f>'SAISIE BAR BRASSERIE'!COX224</f>
        <v>0</v>
      </c>
      <c r="COO159" s="237">
        <f>'SAISIE BAR BRASSERIE'!COY224</f>
        <v>0</v>
      </c>
      <c r="COP159" s="237">
        <f>'SAISIE BAR BRASSERIE'!COZ224</f>
        <v>0</v>
      </c>
      <c r="COQ159" s="237">
        <f>'SAISIE BAR BRASSERIE'!CPA224</f>
        <v>0</v>
      </c>
      <c r="COR159" s="237">
        <f>'SAISIE BAR BRASSERIE'!CPB224</f>
        <v>0</v>
      </c>
      <c r="COS159" s="237">
        <f>'SAISIE BAR BRASSERIE'!CPC224</f>
        <v>0</v>
      </c>
      <c r="COT159" s="237">
        <f>'SAISIE BAR BRASSERIE'!CPD224</f>
        <v>0</v>
      </c>
      <c r="COU159" s="237">
        <f>'SAISIE BAR BRASSERIE'!CPE224</f>
        <v>0</v>
      </c>
      <c r="COV159" s="237">
        <f>'SAISIE BAR BRASSERIE'!CPF224</f>
        <v>0</v>
      </c>
      <c r="COW159" s="237">
        <f>'SAISIE BAR BRASSERIE'!CPG224</f>
        <v>0</v>
      </c>
      <c r="COX159" s="237">
        <f>'SAISIE BAR BRASSERIE'!CPH224</f>
        <v>0</v>
      </c>
      <c r="COY159" s="237">
        <f>'SAISIE BAR BRASSERIE'!CPI224</f>
        <v>0</v>
      </c>
      <c r="COZ159" s="237">
        <f>'SAISIE BAR BRASSERIE'!CPJ224</f>
        <v>0</v>
      </c>
      <c r="CPA159" s="237">
        <f>'SAISIE BAR BRASSERIE'!CPK224</f>
        <v>0</v>
      </c>
      <c r="CPB159" s="237">
        <f>'SAISIE BAR BRASSERIE'!CPL224</f>
        <v>0</v>
      </c>
      <c r="CPC159" s="237">
        <f>'SAISIE BAR BRASSERIE'!CPM224</f>
        <v>0</v>
      </c>
      <c r="CPD159" s="237">
        <f>'SAISIE BAR BRASSERIE'!CPN224</f>
        <v>0</v>
      </c>
      <c r="CPE159" s="237">
        <f>'SAISIE BAR BRASSERIE'!CPO224</f>
        <v>0</v>
      </c>
      <c r="CPF159" s="237">
        <f>'SAISIE BAR BRASSERIE'!CPP224</f>
        <v>0</v>
      </c>
      <c r="CPG159" s="237">
        <f>'SAISIE BAR BRASSERIE'!CPQ224</f>
        <v>0</v>
      </c>
      <c r="CPH159" s="237">
        <f>'SAISIE BAR BRASSERIE'!CPR224</f>
        <v>0</v>
      </c>
      <c r="CPI159" s="237">
        <f>'SAISIE BAR BRASSERIE'!CPS224</f>
        <v>0</v>
      </c>
      <c r="CPJ159" s="237">
        <f>'SAISIE BAR BRASSERIE'!CPT224</f>
        <v>0</v>
      </c>
      <c r="CPK159" s="237">
        <f>'SAISIE BAR BRASSERIE'!CPU224</f>
        <v>0</v>
      </c>
      <c r="CPL159" s="237">
        <f>'SAISIE BAR BRASSERIE'!CPV224</f>
        <v>0</v>
      </c>
      <c r="CPM159" s="237">
        <f>'SAISIE BAR BRASSERIE'!CPW224</f>
        <v>0</v>
      </c>
      <c r="CPN159" s="237">
        <f>'SAISIE BAR BRASSERIE'!CPX224</f>
        <v>0</v>
      </c>
      <c r="CPO159" s="237">
        <f>'SAISIE BAR BRASSERIE'!CPY224</f>
        <v>0</v>
      </c>
      <c r="CPP159" s="237">
        <f>'SAISIE BAR BRASSERIE'!CPZ224</f>
        <v>0</v>
      </c>
      <c r="CPQ159" s="237">
        <f>'SAISIE BAR BRASSERIE'!CQA224</f>
        <v>0</v>
      </c>
      <c r="CPR159" s="237">
        <f>'SAISIE BAR BRASSERIE'!CQB224</f>
        <v>0</v>
      </c>
      <c r="CPS159" s="237">
        <f>'SAISIE BAR BRASSERIE'!CQC224</f>
        <v>0</v>
      </c>
      <c r="CPT159" s="237">
        <f>'SAISIE BAR BRASSERIE'!CQD224</f>
        <v>0</v>
      </c>
      <c r="CPU159" s="237">
        <f>'SAISIE BAR BRASSERIE'!CQE224</f>
        <v>0</v>
      </c>
      <c r="CPV159" s="237">
        <f>'SAISIE BAR BRASSERIE'!CQF224</f>
        <v>0</v>
      </c>
      <c r="CPW159" s="237">
        <f>'SAISIE BAR BRASSERIE'!CQG224</f>
        <v>0</v>
      </c>
      <c r="CPX159" s="237">
        <f>'SAISIE BAR BRASSERIE'!CQH224</f>
        <v>0</v>
      </c>
      <c r="CPY159" s="237">
        <f>'SAISIE BAR BRASSERIE'!CQI224</f>
        <v>0</v>
      </c>
      <c r="CPZ159" s="237">
        <f>'SAISIE BAR BRASSERIE'!CQJ224</f>
        <v>0</v>
      </c>
      <c r="CQA159" s="237">
        <f>'SAISIE BAR BRASSERIE'!CQK224</f>
        <v>0</v>
      </c>
      <c r="CQB159" s="237">
        <f>'SAISIE BAR BRASSERIE'!CQL224</f>
        <v>0</v>
      </c>
      <c r="CQC159" s="237">
        <f>'SAISIE BAR BRASSERIE'!CQM224</f>
        <v>0</v>
      </c>
      <c r="CQD159" s="237">
        <f>'SAISIE BAR BRASSERIE'!CQN224</f>
        <v>0</v>
      </c>
      <c r="CQE159" s="237">
        <f>'SAISIE BAR BRASSERIE'!CQO224</f>
        <v>0</v>
      </c>
      <c r="CQF159" s="237">
        <f>'SAISIE BAR BRASSERIE'!CQP224</f>
        <v>0</v>
      </c>
      <c r="CQG159" s="237">
        <f>'SAISIE BAR BRASSERIE'!CQQ224</f>
        <v>0</v>
      </c>
      <c r="CQH159" s="237">
        <f>'SAISIE BAR BRASSERIE'!CQR224</f>
        <v>0</v>
      </c>
      <c r="CQI159" s="237">
        <f>'SAISIE BAR BRASSERIE'!CQS224</f>
        <v>0</v>
      </c>
      <c r="CQJ159" s="237">
        <f>'SAISIE BAR BRASSERIE'!CQT224</f>
        <v>0</v>
      </c>
      <c r="CQK159" s="237">
        <f>'SAISIE BAR BRASSERIE'!CQU224</f>
        <v>0</v>
      </c>
      <c r="CQL159" s="237">
        <f>'SAISIE BAR BRASSERIE'!CQV224</f>
        <v>0</v>
      </c>
      <c r="CQM159" s="237">
        <f>'SAISIE BAR BRASSERIE'!CQW224</f>
        <v>0</v>
      </c>
      <c r="CQN159" s="237">
        <f>'SAISIE BAR BRASSERIE'!CQX224</f>
        <v>0</v>
      </c>
      <c r="CQO159" s="237">
        <f>'SAISIE BAR BRASSERIE'!CQY224</f>
        <v>0</v>
      </c>
      <c r="CQP159" s="237">
        <f>'SAISIE BAR BRASSERIE'!CQZ224</f>
        <v>0</v>
      </c>
      <c r="CQQ159" s="237">
        <f>'SAISIE BAR BRASSERIE'!CRA224</f>
        <v>0</v>
      </c>
      <c r="CQR159" s="237">
        <f>'SAISIE BAR BRASSERIE'!CRB224</f>
        <v>0</v>
      </c>
      <c r="CQS159" s="237">
        <f>'SAISIE BAR BRASSERIE'!CRC224</f>
        <v>0</v>
      </c>
      <c r="CQT159" s="237">
        <f>'SAISIE BAR BRASSERIE'!CRD224</f>
        <v>0</v>
      </c>
      <c r="CQU159" s="237">
        <f>'SAISIE BAR BRASSERIE'!CRE224</f>
        <v>0</v>
      </c>
      <c r="CQV159" s="237">
        <f>'SAISIE BAR BRASSERIE'!CRF224</f>
        <v>0</v>
      </c>
      <c r="CQW159" s="237">
        <f>'SAISIE BAR BRASSERIE'!CRG224</f>
        <v>0</v>
      </c>
      <c r="CQX159" s="237">
        <f>'SAISIE BAR BRASSERIE'!CRH224</f>
        <v>0</v>
      </c>
      <c r="CQY159" s="237">
        <f>'SAISIE BAR BRASSERIE'!CRI224</f>
        <v>0</v>
      </c>
      <c r="CQZ159" s="237">
        <f>'SAISIE BAR BRASSERIE'!CRJ224</f>
        <v>0</v>
      </c>
      <c r="CRA159" s="237">
        <f>'SAISIE BAR BRASSERIE'!CRK224</f>
        <v>0</v>
      </c>
      <c r="CRB159" s="237">
        <f>'SAISIE BAR BRASSERIE'!CRL224</f>
        <v>0</v>
      </c>
      <c r="CRC159" s="237">
        <f>'SAISIE BAR BRASSERIE'!CRM224</f>
        <v>0</v>
      </c>
      <c r="CRD159" s="237">
        <f>'SAISIE BAR BRASSERIE'!CRN224</f>
        <v>0</v>
      </c>
      <c r="CRE159" s="237">
        <f>'SAISIE BAR BRASSERIE'!CRO224</f>
        <v>0</v>
      </c>
      <c r="CRF159" s="237">
        <f>'SAISIE BAR BRASSERIE'!CRP224</f>
        <v>0</v>
      </c>
      <c r="CRG159" s="237">
        <f>'SAISIE BAR BRASSERIE'!CRQ224</f>
        <v>0</v>
      </c>
      <c r="CRH159" s="237">
        <f>'SAISIE BAR BRASSERIE'!CRR224</f>
        <v>0</v>
      </c>
      <c r="CRI159" s="237">
        <f>'SAISIE BAR BRASSERIE'!CRS224</f>
        <v>0</v>
      </c>
      <c r="CRJ159" s="237">
        <f>'SAISIE BAR BRASSERIE'!CRT224</f>
        <v>0</v>
      </c>
      <c r="CRK159" s="237">
        <f>'SAISIE BAR BRASSERIE'!CRU224</f>
        <v>0</v>
      </c>
      <c r="CRL159" s="237">
        <f>'SAISIE BAR BRASSERIE'!CRV224</f>
        <v>0</v>
      </c>
      <c r="CRM159" s="237">
        <f>'SAISIE BAR BRASSERIE'!CRW224</f>
        <v>0</v>
      </c>
      <c r="CRN159" s="237">
        <f>'SAISIE BAR BRASSERIE'!CRX224</f>
        <v>0</v>
      </c>
      <c r="CRO159" s="237">
        <f>'SAISIE BAR BRASSERIE'!CRY224</f>
        <v>0</v>
      </c>
      <c r="CRP159" s="237">
        <f>'SAISIE BAR BRASSERIE'!CRZ224</f>
        <v>0</v>
      </c>
      <c r="CRQ159" s="237">
        <f>'SAISIE BAR BRASSERIE'!CSA224</f>
        <v>0</v>
      </c>
      <c r="CRR159" s="237">
        <f>'SAISIE BAR BRASSERIE'!CSB224</f>
        <v>0</v>
      </c>
      <c r="CRS159" s="237">
        <f>'SAISIE BAR BRASSERIE'!CSC224</f>
        <v>0</v>
      </c>
      <c r="CRT159" s="237">
        <f>'SAISIE BAR BRASSERIE'!CSD224</f>
        <v>0</v>
      </c>
      <c r="CRU159" s="237">
        <f>'SAISIE BAR BRASSERIE'!CSE224</f>
        <v>0</v>
      </c>
      <c r="CRV159" s="237">
        <f>'SAISIE BAR BRASSERIE'!CSF224</f>
        <v>0</v>
      </c>
      <c r="CRW159" s="237">
        <f>'SAISIE BAR BRASSERIE'!CSG224</f>
        <v>0</v>
      </c>
      <c r="CRX159" s="237">
        <f>'SAISIE BAR BRASSERIE'!CSH224</f>
        <v>0</v>
      </c>
      <c r="CRY159" s="237">
        <f>'SAISIE BAR BRASSERIE'!CSI224</f>
        <v>0</v>
      </c>
      <c r="CRZ159" s="237">
        <f>'SAISIE BAR BRASSERIE'!CSJ224</f>
        <v>0</v>
      </c>
      <c r="CSA159" s="237">
        <f>'SAISIE BAR BRASSERIE'!CSK224</f>
        <v>0</v>
      </c>
      <c r="CSB159" s="237">
        <f>'SAISIE BAR BRASSERIE'!CSL224</f>
        <v>0</v>
      </c>
      <c r="CSC159" s="237">
        <f>'SAISIE BAR BRASSERIE'!CSM224</f>
        <v>0</v>
      </c>
      <c r="CSD159" s="237">
        <f>'SAISIE BAR BRASSERIE'!CSN224</f>
        <v>0</v>
      </c>
      <c r="CSE159" s="237">
        <f>'SAISIE BAR BRASSERIE'!CSO224</f>
        <v>0</v>
      </c>
      <c r="CSF159" s="237">
        <f>'SAISIE BAR BRASSERIE'!CSP224</f>
        <v>0</v>
      </c>
      <c r="CSG159" s="237">
        <f>'SAISIE BAR BRASSERIE'!CSQ224</f>
        <v>0</v>
      </c>
      <c r="CSH159" s="237">
        <f>'SAISIE BAR BRASSERIE'!CSR224</f>
        <v>0</v>
      </c>
      <c r="CSI159" s="237">
        <f>'SAISIE BAR BRASSERIE'!CSS224</f>
        <v>0</v>
      </c>
      <c r="CSJ159" s="237">
        <f>'SAISIE BAR BRASSERIE'!CST224</f>
        <v>0</v>
      </c>
      <c r="CSK159" s="237">
        <f>'SAISIE BAR BRASSERIE'!CSU224</f>
        <v>0</v>
      </c>
      <c r="CSL159" s="237">
        <f>'SAISIE BAR BRASSERIE'!CSV224</f>
        <v>0</v>
      </c>
      <c r="CSM159" s="237">
        <f>'SAISIE BAR BRASSERIE'!CSW224</f>
        <v>0</v>
      </c>
      <c r="CSN159" s="237">
        <f>'SAISIE BAR BRASSERIE'!CSX224</f>
        <v>0</v>
      </c>
      <c r="CSO159" s="237">
        <f>'SAISIE BAR BRASSERIE'!CSY224</f>
        <v>0</v>
      </c>
      <c r="CSP159" s="237">
        <f>'SAISIE BAR BRASSERIE'!CSZ224</f>
        <v>0</v>
      </c>
      <c r="CSQ159" s="237">
        <f>'SAISIE BAR BRASSERIE'!CTA224</f>
        <v>0</v>
      </c>
      <c r="CSR159" s="237">
        <f>'SAISIE BAR BRASSERIE'!CTB224</f>
        <v>0</v>
      </c>
      <c r="CSS159" s="237">
        <f>'SAISIE BAR BRASSERIE'!CTC224</f>
        <v>0</v>
      </c>
      <c r="CST159" s="237">
        <f>'SAISIE BAR BRASSERIE'!CTD224</f>
        <v>0</v>
      </c>
      <c r="CSU159" s="237">
        <f>'SAISIE BAR BRASSERIE'!CTE224</f>
        <v>0</v>
      </c>
      <c r="CSV159" s="237">
        <f>'SAISIE BAR BRASSERIE'!CTF224</f>
        <v>0</v>
      </c>
      <c r="CSW159" s="237">
        <f>'SAISIE BAR BRASSERIE'!CTG224</f>
        <v>0</v>
      </c>
      <c r="CSX159" s="237">
        <f>'SAISIE BAR BRASSERIE'!CTH224</f>
        <v>0</v>
      </c>
      <c r="CSY159" s="237">
        <f>'SAISIE BAR BRASSERIE'!CTI224</f>
        <v>0</v>
      </c>
      <c r="CSZ159" s="237">
        <f>'SAISIE BAR BRASSERIE'!CTJ224</f>
        <v>0</v>
      </c>
      <c r="CTA159" s="237">
        <f>'SAISIE BAR BRASSERIE'!CTK224</f>
        <v>0</v>
      </c>
      <c r="CTB159" s="237">
        <f>'SAISIE BAR BRASSERIE'!CTL224</f>
        <v>0</v>
      </c>
      <c r="CTC159" s="237">
        <f>'SAISIE BAR BRASSERIE'!CTM224</f>
        <v>0</v>
      </c>
      <c r="CTD159" s="237">
        <f>'SAISIE BAR BRASSERIE'!CTN224</f>
        <v>0</v>
      </c>
      <c r="CTE159" s="237">
        <f>'SAISIE BAR BRASSERIE'!CTO224</f>
        <v>0</v>
      </c>
      <c r="CTF159" s="237">
        <f>'SAISIE BAR BRASSERIE'!CTP224</f>
        <v>0</v>
      </c>
      <c r="CTG159" s="237">
        <f>'SAISIE BAR BRASSERIE'!CTQ224</f>
        <v>0</v>
      </c>
      <c r="CTH159" s="237">
        <f>'SAISIE BAR BRASSERIE'!CTR224</f>
        <v>0</v>
      </c>
      <c r="CTI159" s="237">
        <f>'SAISIE BAR BRASSERIE'!CTS224</f>
        <v>0</v>
      </c>
      <c r="CTJ159" s="237">
        <f>'SAISIE BAR BRASSERIE'!CTT224</f>
        <v>0</v>
      </c>
      <c r="CTK159" s="237">
        <f>'SAISIE BAR BRASSERIE'!CTU224</f>
        <v>0</v>
      </c>
      <c r="CTL159" s="237">
        <f>'SAISIE BAR BRASSERIE'!CTV224</f>
        <v>0</v>
      </c>
      <c r="CTM159" s="237">
        <f>'SAISIE BAR BRASSERIE'!CTW224</f>
        <v>0</v>
      </c>
      <c r="CTN159" s="237">
        <f>'SAISIE BAR BRASSERIE'!CTX224</f>
        <v>0</v>
      </c>
      <c r="CTO159" s="237">
        <f>'SAISIE BAR BRASSERIE'!CTY224</f>
        <v>0</v>
      </c>
      <c r="CTP159" s="237">
        <f>'SAISIE BAR BRASSERIE'!CTZ224</f>
        <v>0</v>
      </c>
      <c r="CTQ159" s="237">
        <f>'SAISIE BAR BRASSERIE'!CUA224</f>
        <v>0</v>
      </c>
      <c r="CTR159" s="237">
        <f>'SAISIE BAR BRASSERIE'!CUB224</f>
        <v>0</v>
      </c>
      <c r="CTS159" s="237">
        <f>'SAISIE BAR BRASSERIE'!CUC224</f>
        <v>0</v>
      </c>
      <c r="CTT159" s="237">
        <f>'SAISIE BAR BRASSERIE'!CUD224</f>
        <v>0</v>
      </c>
      <c r="CTU159" s="237">
        <f>'SAISIE BAR BRASSERIE'!CUE224</f>
        <v>0</v>
      </c>
      <c r="CTV159" s="237">
        <f>'SAISIE BAR BRASSERIE'!CUF224</f>
        <v>0</v>
      </c>
      <c r="CTW159" s="237">
        <f>'SAISIE BAR BRASSERIE'!CUG224</f>
        <v>0</v>
      </c>
      <c r="CTX159" s="237">
        <f>'SAISIE BAR BRASSERIE'!CUH224</f>
        <v>0</v>
      </c>
      <c r="CTY159" s="237">
        <f>'SAISIE BAR BRASSERIE'!CUI224</f>
        <v>0</v>
      </c>
      <c r="CTZ159" s="237">
        <f>'SAISIE BAR BRASSERIE'!CUJ224</f>
        <v>0</v>
      </c>
      <c r="CUA159" s="237">
        <f>'SAISIE BAR BRASSERIE'!CUK224</f>
        <v>0</v>
      </c>
      <c r="CUB159" s="237">
        <f>'SAISIE BAR BRASSERIE'!CUL224</f>
        <v>0</v>
      </c>
      <c r="CUC159" s="237">
        <f>'SAISIE BAR BRASSERIE'!CUM224</f>
        <v>0</v>
      </c>
      <c r="CUD159" s="237">
        <f>'SAISIE BAR BRASSERIE'!CUN224</f>
        <v>0</v>
      </c>
      <c r="CUE159" s="237">
        <f>'SAISIE BAR BRASSERIE'!CUO224</f>
        <v>0</v>
      </c>
      <c r="CUF159" s="237">
        <f>'SAISIE BAR BRASSERIE'!CUP224</f>
        <v>0</v>
      </c>
      <c r="CUG159" s="237">
        <f>'SAISIE BAR BRASSERIE'!CUQ224</f>
        <v>0</v>
      </c>
      <c r="CUH159" s="237">
        <f>'SAISIE BAR BRASSERIE'!CUR224</f>
        <v>0</v>
      </c>
      <c r="CUI159" s="237">
        <f>'SAISIE BAR BRASSERIE'!CUS224</f>
        <v>0</v>
      </c>
      <c r="CUJ159" s="237">
        <f>'SAISIE BAR BRASSERIE'!CUT224</f>
        <v>0</v>
      </c>
      <c r="CUK159" s="237">
        <f>'SAISIE BAR BRASSERIE'!CUU224</f>
        <v>0</v>
      </c>
      <c r="CUL159" s="237">
        <f>'SAISIE BAR BRASSERIE'!CUV224</f>
        <v>0</v>
      </c>
      <c r="CUM159" s="237">
        <f>'SAISIE BAR BRASSERIE'!CUW224</f>
        <v>0</v>
      </c>
      <c r="CUN159" s="237">
        <f>'SAISIE BAR BRASSERIE'!CUX224</f>
        <v>0</v>
      </c>
      <c r="CUO159" s="237">
        <f>'SAISIE BAR BRASSERIE'!CUY224</f>
        <v>0</v>
      </c>
      <c r="CUP159" s="237">
        <f>'SAISIE BAR BRASSERIE'!CUZ224</f>
        <v>0</v>
      </c>
      <c r="CUQ159" s="237">
        <f>'SAISIE BAR BRASSERIE'!CVA224</f>
        <v>0</v>
      </c>
      <c r="CUR159" s="237">
        <f>'SAISIE BAR BRASSERIE'!CVB224</f>
        <v>0</v>
      </c>
      <c r="CUS159" s="237">
        <f>'SAISIE BAR BRASSERIE'!CVC224</f>
        <v>0</v>
      </c>
      <c r="CUT159" s="237">
        <f>'SAISIE BAR BRASSERIE'!CVD224</f>
        <v>0</v>
      </c>
      <c r="CUU159" s="237">
        <f>'SAISIE BAR BRASSERIE'!CVE224</f>
        <v>0</v>
      </c>
      <c r="CUV159" s="237">
        <f>'SAISIE BAR BRASSERIE'!CVF224</f>
        <v>0</v>
      </c>
      <c r="CUW159" s="237">
        <f>'SAISIE BAR BRASSERIE'!CVG224</f>
        <v>0</v>
      </c>
      <c r="CUX159" s="237">
        <f>'SAISIE BAR BRASSERIE'!CVH224</f>
        <v>0</v>
      </c>
      <c r="CUY159" s="237">
        <f>'SAISIE BAR BRASSERIE'!CVI224</f>
        <v>0</v>
      </c>
      <c r="CUZ159" s="237">
        <f>'SAISIE BAR BRASSERIE'!CVJ224</f>
        <v>0</v>
      </c>
      <c r="CVA159" s="237">
        <f>'SAISIE BAR BRASSERIE'!CVK224</f>
        <v>0</v>
      </c>
      <c r="CVB159" s="237">
        <f>'SAISIE BAR BRASSERIE'!CVL224</f>
        <v>0</v>
      </c>
      <c r="CVC159" s="237">
        <f>'SAISIE BAR BRASSERIE'!CVM224</f>
        <v>0</v>
      </c>
      <c r="CVD159" s="237">
        <f>'SAISIE BAR BRASSERIE'!CVN224</f>
        <v>0</v>
      </c>
      <c r="CVE159" s="237">
        <f>'SAISIE BAR BRASSERIE'!CVO224</f>
        <v>0</v>
      </c>
      <c r="CVF159" s="237">
        <f>'SAISIE BAR BRASSERIE'!CVP224</f>
        <v>0</v>
      </c>
      <c r="CVG159" s="237">
        <f>'SAISIE BAR BRASSERIE'!CVQ224</f>
        <v>0</v>
      </c>
      <c r="CVH159" s="237">
        <f>'SAISIE BAR BRASSERIE'!CVR224</f>
        <v>0</v>
      </c>
      <c r="CVI159" s="237">
        <f>'SAISIE BAR BRASSERIE'!CVS224</f>
        <v>0</v>
      </c>
      <c r="CVJ159" s="237">
        <f>'SAISIE BAR BRASSERIE'!CVT224</f>
        <v>0</v>
      </c>
      <c r="CVK159" s="237">
        <f>'SAISIE BAR BRASSERIE'!CVU224</f>
        <v>0</v>
      </c>
      <c r="CVL159" s="237">
        <f>'SAISIE BAR BRASSERIE'!CVV224</f>
        <v>0</v>
      </c>
      <c r="CVM159" s="237">
        <f>'SAISIE BAR BRASSERIE'!CVW224</f>
        <v>0</v>
      </c>
      <c r="CVN159" s="237">
        <f>'SAISIE BAR BRASSERIE'!CVX224</f>
        <v>0</v>
      </c>
      <c r="CVO159" s="237">
        <f>'SAISIE BAR BRASSERIE'!CVY224</f>
        <v>0</v>
      </c>
      <c r="CVP159" s="237">
        <f>'SAISIE BAR BRASSERIE'!CVZ224</f>
        <v>0</v>
      </c>
      <c r="CVQ159" s="237">
        <f>'SAISIE BAR BRASSERIE'!CWA224</f>
        <v>0</v>
      </c>
      <c r="CVR159" s="237">
        <f>'SAISIE BAR BRASSERIE'!CWB224</f>
        <v>0</v>
      </c>
      <c r="CVS159" s="237">
        <f>'SAISIE BAR BRASSERIE'!CWC224</f>
        <v>0</v>
      </c>
      <c r="CVT159" s="237">
        <f>'SAISIE BAR BRASSERIE'!CWD224</f>
        <v>0</v>
      </c>
      <c r="CVU159" s="237">
        <f>'SAISIE BAR BRASSERIE'!CWE224</f>
        <v>0</v>
      </c>
      <c r="CVV159" s="237">
        <f>'SAISIE BAR BRASSERIE'!CWF224</f>
        <v>0</v>
      </c>
      <c r="CVW159" s="237">
        <f>'SAISIE BAR BRASSERIE'!CWG224</f>
        <v>0</v>
      </c>
      <c r="CVX159" s="237">
        <f>'SAISIE BAR BRASSERIE'!CWH224</f>
        <v>0</v>
      </c>
      <c r="CVY159" s="237">
        <f>'SAISIE BAR BRASSERIE'!CWI224</f>
        <v>0</v>
      </c>
      <c r="CVZ159" s="237">
        <f>'SAISIE BAR BRASSERIE'!CWJ224</f>
        <v>0</v>
      </c>
      <c r="CWA159" s="237">
        <f>'SAISIE BAR BRASSERIE'!CWK224</f>
        <v>0</v>
      </c>
      <c r="CWB159" s="237">
        <f>'SAISIE BAR BRASSERIE'!CWL224</f>
        <v>0</v>
      </c>
      <c r="CWC159" s="237">
        <f>'SAISIE BAR BRASSERIE'!CWM224</f>
        <v>0</v>
      </c>
      <c r="CWD159" s="237">
        <f>'SAISIE BAR BRASSERIE'!CWN224</f>
        <v>0</v>
      </c>
      <c r="CWE159" s="237">
        <f>'SAISIE BAR BRASSERIE'!CWO224</f>
        <v>0</v>
      </c>
      <c r="CWF159" s="237">
        <f>'SAISIE BAR BRASSERIE'!CWP224</f>
        <v>0</v>
      </c>
      <c r="CWG159" s="237">
        <f>'SAISIE BAR BRASSERIE'!CWQ224</f>
        <v>0</v>
      </c>
      <c r="CWH159" s="237">
        <f>'SAISIE BAR BRASSERIE'!CWR224</f>
        <v>0</v>
      </c>
      <c r="CWI159" s="237">
        <f>'SAISIE BAR BRASSERIE'!CWS224</f>
        <v>0</v>
      </c>
      <c r="CWJ159" s="237">
        <f>'SAISIE BAR BRASSERIE'!CWT224</f>
        <v>0</v>
      </c>
      <c r="CWK159" s="237">
        <f>'SAISIE BAR BRASSERIE'!CWU224</f>
        <v>0</v>
      </c>
      <c r="CWL159" s="237">
        <f>'SAISIE BAR BRASSERIE'!CWV224</f>
        <v>0</v>
      </c>
      <c r="CWM159" s="237">
        <f>'SAISIE BAR BRASSERIE'!CWW224</f>
        <v>0</v>
      </c>
      <c r="CWN159" s="237">
        <f>'SAISIE BAR BRASSERIE'!CWX224</f>
        <v>0</v>
      </c>
      <c r="CWO159" s="237">
        <f>'SAISIE BAR BRASSERIE'!CWY224</f>
        <v>0</v>
      </c>
      <c r="CWP159" s="237">
        <f>'SAISIE BAR BRASSERIE'!CWZ224</f>
        <v>0</v>
      </c>
      <c r="CWQ159" s="237">
        <f>'SAISIE BAR BRASSERIE'!CXA224</f>
        <v>0</v>
      </c>
      <c r="CWR159" s="237">
        <f>'SAISIE BAR BRASSERIE'!CXB224</f>
        <v>0</v>
      </c>
      <c r="CWS159" s="237">
        <f>'SAISIE BAR BRASSERIE'!CXC224</f>
        <v>0</v>
      </c>
      <c r="CWT159" s="237">
        <f>'SAISIE BAR BRASSERIE'!CXD224</f>
        <v>0</v>
      </c>
      <c r="CWU159" s="237">
        <f>'SAISIE BAR BRASSERIE'!CXE224</f>
        <v>0</v>
      </c>
      <c r="CWV159" s="237">
        <f>'SAISIE BAR BRASSERIE'!CXF224</f>
        <v>0</v>
      </c>
      <c r="CWW159" s="237">
        <f>'SAISIE BAR BRASSERIE'!CXG224</f>
        <v>0</v>
      </c>
      <c r="CWX159" s="237">
        <f>'SAISIE BAR BRASSERIE'!CXH224</f>
        <v>0</v>
      </c>
      <c r="CWY159" s="237">
        <f>'SAISIE BAR BRASSERIE'!CXI224</f>
        <v>0</v>
      </c>
      <c r="CWZ159" s="237">
        <f>'SAISIE BAR BRASSERIE'!CXJ224</f>
        <v>0</v>
      </c>
      <c r="CXA159" s="237">
        <f>'SAISIE BAR BRASSERIE'!CXK224</f>
        <v>0</v>
      </c>
      <c r="CXB159" s="237">
        <f>'SAISIE BAR BRASSERIE'!CXL224</f>
        <v>0</v>
      </c>
      <c r="CXC159" s="237">
        <f>'SAISIE BAR BRASSERIE'!CXM224</f>
        <v>0</v>
      </c>
      <c r="CXD159" s="237">
        <f>'SAISIE BAR BRASSERIE'!CXN224</f>
        <v>0</v>
      </c>
      <c r="CXE159" s="237">
        <f>'SAISIE BAR BRASSERIE'!CXO224</f>
        <v>0</v>
      </c>
      <c r="CXF159" s="237">
        <f>'SAISIE BAR BRASSERIE'!CXP224</f>
        <v>0</v>
      </c>
      <c r="CXG159" s="237">
        <f>'SAISIE BAR BRASSERIE'!CXQ224</f>
        <v>0</v>
      </c>
      <c r="CXH159" s="237">
        <f>'SAISIE BAR BRASSERIE'!CXR224</f>
        <v>0</v>
      </c>
      <c r="CXI159" s="237">
        <f>'SAISIE BAR BRASSERIE'!CXS224</f>
        <v>0</v>
      </c>
      <c r="CXJ159" s="237">
        <f>'SAISIE BAR BRASSERIE'!CXT224</f>
        <v>0</v>
      </c>
      <c r="CXK159" s="237">
        <f>'SAISIE BAR BRASSERIE'!CXU224</f>
        <v>0</v>
      </c>
      <c r="CXL159" s="237">
        <f>'SAISIE BAR BRASSERIE'!CXV224</f>
        <v>0</v>
      </c>
      <c r="CXM159" s="237">
        <f>'SAISIE BAR BRASSERIE'!CXW224</f>
        <v>0</v>
      </c>
      <c r="CXN159" s="237">
        <f>'SAISIE BAR BRASSERIE'!CXX224</f>
        <v>0</v>
      </c>
      <c r="CXO159" s="237">
        <f>'SAISIE BAR BRASSERIE'!CXY224</f>
        <v>0</v>
      </c>
      <c r="CXP159" s="237">
        <f>'SAISIE BAR BRASSERIE'!CXZ224</f>
        <v>0</v>
      </c>
      <c r="CXQ159" s="237">
        <f>'SAISIE BAR BRASSERIE'!CYA224</f>
        <v>0</v>
      </c>
      <c r="CXR159" s="237">
        <f>'SAISIE BAR BRASSERIE'!CYB224</f>
        <v>0</v>
      </c>
      <c r="CXS159" s="237">
        <f>'SAISIE BAR BRASSERIE'!CYC224</f>
        <v>0</v>
      </c>
      <c r="CXT159" s="237">
        <f>'SAISIE BAR BRASSERIE'!CYD224</f>
        <v>0</v>
      </c>
      <c r="CXU159" s="237">
        <f>'SAISIE BAR BRASSERIE'!CYE224</f>
        <v>0</v>
      </c>
      <c r="CXV159" s="237">
        <f>'SAISIE BAR BRASSERIE'!CYF224</f>
        <v>0</v>
      </c>
      <c r="CXW159" s="237">
        <f>'SAISIE BAR BRASSERIE'!CYG224</f>
        <v>0</v>
      </c>
      <c r="CXX159" s="237">
        <f>'SAISIE BAR BRASSERIE'!CYH224</f>
        <v>0</v>
      </c>
      <c r="CXY159" s="237">
        <f>'SAISIE BAR BRASSERIE'!CYI224</f>
        <v>0</v>
      </c>
      <c r="CXZ159" s="237">
        <f>'SAISIE BAR BRASSERIE'!CYJ224</f>
        <v>0</v>
      </c>
      <c r="CYA159" s="237">
        <f>'SAISIE BAR BRASSERIE'!CYK224</f>
        <v>0</v>
      </c>
      <c r="CYB159" s="237">
        <f>'SAISIE BAR BRASSERIE'!CYL224</f>
        <v>0</v>
      </c>
      <c r="CYC159" s="237">
        <f>'SAISIE BAR BRASSERIE'!CYM224</f>
        <v>0</v>
      </c>
      <c r="CYD159" s="237">
        <f>'SAISIE BAR BRASSERIE'!CYN224</f>
        <v>0</v>
      </c>
      <c r="CYE159" s="237">
        <f>'SAISIE BAR BRASSERIE'!CYO224</f>
        <v>0</v>
      </c>
      <c r="CYF159" s="237">
        <f>'SAISIE BAR BRASSERIE'!CYP224</f>
        <v>0</v>
      </c>
      <c r="CYG159" s="237">
        <f>'SAISIE BAR BRASSERIE'!CYQ224</f>
        <v>0</v>
      </c>
      <c r="CYH159" s="237">
        <f>'SAISIE BAR BRASSERIE'!CYR224</f>
        <v>0</v>
      </c>
      <c r="CYI159" s="237">
        <f>'SAISIE BAR BRASSERIE'!CYS224</f>
        <v>0</v>
      </c>
      <c r="CYJ159" s="237">
        <f>'SAISIE BAR BRASSERIE'!CYT224</f>
        <v>0</v>
      </c>
      <c r="CYK159" s="237">
        <f>'SAISIE BAR BRASSERIE'!CYU224</f>
        <v>0</v>
      </c>
      <c r="CYL159" s="237">
        <f>'SAISIE BAR BRASSERIE'!CYV224</f>
        <v>0</v>
      </c>
      <c r="CYM159" s="237">
        <f>'SAISIE BAR BRASSERIE'!CYW224</f>
        <v>0</v>
      </c>
      <c r="CYN159" s="237">
        <f>'SAISIE BAR BRASSERIE'!CYX224</f>
        <v>0</v>
      </c>
      <c r="CYO159" s="237">
        <f>'SAISIE BAR BRASSERIE'!CYY224</f>
        <v>0</v>
      </c>
      <c r="CYP159" s="237">
        <f>'SAISIE BAR BRASSERIE'!CYZ224</f>
        <v>0</v>
      </c>
      <c r="CYQ159" s="237">
        <f>'SAISIE BAR BRASSERIE'!CZA224</f>
        <v>0</v>
      </c>
      <c r="CYR159" s="237">
        <f>'SAISIE BAR BRASSERIE'!CZB224</f>
        <v>0</v>
      </c>
      <c r="CYS159" s="237">
        <f>'SAISIE BAR BRASSERIE'!CZC224</f>
        <v>0</v>
      </c>
      <c r="CYT159" s="237">
        <f>'SAISIE BAR BRASSERIE'!CZD224</f>
        <v>0</v>
      </c>
      <c r="CYU159" s="237">
        <f>'SAISIE BAR BRASSERIE'!CZE224</f>
        <v>0</v>
      </c>
      <c r="CYV159" s="237">
        <f>'SAISIE BAR BRASSERIE'!CZF224</f>
        <v>0</v>
      </c>
      <c r="CYW159" s="237">
        <f>'SAISIE BAR BRASSERIE'!CZG224</f>
        <v>0</v>
      </c>
      <c r="CYX159" s="237">
        <f>'SAISIE BAR BRASSERIE'!CZH224</f>
        <v>0</v>
      </c>
      <c r="CYY159" s="237">
        <f>'SAISIE BAR BRASSERIE'!CZI224</f>
        <v>0</v>
      </c>
      <c r="CYZ159" s="237">
        <f>'SAISIE BAR BRASSERIE'!CZJ224</f>
        <v>0</v>
      </c>
      <c r="CZA159" s="237">
        <f>'SAISIE BAR BRASSERIE'!CZK224</f>
        <v>0</v>
      </c>
      <c r="CZB159" s="237">
        <f>'SAISIE BAR BRASSERIE'!CZL224</f>
        <v>0</v>
      </c>
      <c r="CZC159" s="237">
        <f>'SAISIE BAR BRASSERIE'!CZM224</f>
        <v>0</v>
      </c>
      <c r="CZD159" s="237">
        <f>'SAISIE BAR BRASSERIE'!CZN224</f>
        <v>0</v>
      </c>
      <c r="CZE159" s="237">
        <f>'SAISIE BAR BRASSERIE'!CZO224</f>
        <v>0</v>
      </c>
      <c r="CZF159" s="237">
        <f>'SAISIE BAR BRASSERIE'!CZP224</f>
        <v>0</v>
      </c>
      <c r="CZG159" s="237">
        <f>'SAISIE BAR BRASSERIE'!CZQ224</f>
        <v>0</v>
      </c>
      <c r="CZH159" s="237">
        <f>'SAISIE BAR BRASSERIE'!CZR224</f>
        <v>0</v>
      </c>
      <c r="CZI159" s="237">
        <f>'SAISIE BAR BRASSERIE'!CZS224</f>
        <v>0</v>
      </c>
      <c r="CZJ159" s="237">
        <f>'SAISIE BAR BRASSERIE'!CZT224</f>
        <v>0</v>
      </c>
      <c r="CZK159" s="237">
        <f>'SAISIE BAR BRASSERIE'!CZU224</f>
        <v>0</v>
      </c>
      <c r="CZL159" s="237">
        <f>'SAISIE BAR BRASSERIE'!CZV224</f>
        <v>0</v>
      </c>
      <c r="CZM159" s="237">
        <f>'SAISIE BAR BRASSERIE'!CZW224</f>
        <v>0</v>
      </c>
      <c r="CZN159" s="237">
        <f>'SAISIE BAR BRASSERIE'!CZX224</f>
        <v>0</v>
      </c>
      <c r="CZO159" s="237">
        <f>'SAISIE BAR BRASSERIE'!CZY224</f>
        <v>0</v>
      </c>
      <c r="CZP159" s="237">
        <f>'SAISIE BAR BRASSERIE'!CZZ224</f>
        <v>0</v>
      </c>
      <c r="CZQ159" s="237">
        <f>'SAISIE BAR BRASSERIE'!DAA224</f>
        <v>0</v>
      </c>
      <c r="CZR159" s="237">
        <f>'SAISIE BAR BRASSERIE'!DAB224</f>
        <v>0</v>
      </c>
      <c r="CZS159" s="237">
        <f>'SAISIE BAR BRASSERIE'!DAC224</f>
        <v>0</v>
      </c>
      <c r="CZT159" s="237">
        <f>'SAISIE BAR BRASSERIE'!DAD224</f>
        <v>0</v>
      </c>
      <c r="CZU159" s="237">
        <f>'SAISIE BAR BRASSERIE'!DAE224</f>
        <v>0</v>
      </c>
      <c r="CZV159" s="237">
        <f>'SAISIE BAR BRASSERIE'!DAF224</f>
        <v>0</v>
      </c>
      <c r="CZW159" s="237">
        <f>'SAISIE BAR BRASSERIE'!DAG224</f>
        <v>0</v>
      </c>
      <c r="CZX159" s="237">
        <f>'SAISIE BAR BRASSERIE'!DAH224</f>
        <v>0</v>
      </c>
      <c r="CZY159" s="237">
        <f>'SAISIE BAR BRASSERIE'!DAI224</f>
        <v>0</v>
      </c>
      <c r="CZZ159" s="237">
        <f>'SAISIE BAR BRASSERIE'!DAJ224</f>
        <v>0</v>
      </c>
      <c r="DAA159" s="237">
        <f>'SAISIE BAR BRASSERIE'!DAK224</f>
        <v>0</v>
      </c>
      <c r="DAB159" s="237">
        <f>'SAISIE BAR BRASSERIE'!DAL224</f>
        <v>0</v>
      </c>
      <c r="DAC159" s="237">
        <f>'SAISIE BAR BRASSERIE'!DAM224</f>
        <v>0</v>
      </c>
      <c r="DAD159" s="237">
        <f>'SAISIE BAR BRASSERIE'!DAN224</f>
        <v>0</v>
      </c>
      <c r="DAE159" s="237">
        <f>'SAISIE BAR BRASSERIE'!DAO224</f>
        <v>0</v>
      </c>
      <c r="DAF159" s="237">
        <f>'SAISIE BAR BRASSERIE'!DAP224</f>
        <v>0</v>
      </c>
      <c r="DAG159" s="237">
        <f>'SAISIE BAR BRASSERIE'!DAQ224</f>
        <v>0</v>
      </c>
      <c r="DAH159" s="237">
        <f>'SAISIE BAR BRASSERIE'!DAR224</f>
        <v>0</v>
      </c>
      <c r="DAI159" s="237">
        <f>'SAISIE BAR BRASSERIE'!DAS224</f>
        <v>0</v>
      </c>
      <c r="DAJ159" s="237">
        <f>'SAISIE BAR BRASSERIE'!DAT224</f>
        <v>0</v>
      </c>
      <c r="DAK159" s="237">
        <f>'SAISIE BAR BRASSERIE'!DAU224</f>
        <v>0</v>
      </c>
      <c r="DAL159" s="237">
        <f>'SAISIE BAR BRASSERIE'!DAV224</f>
        <v>0</v>
      </c>
      <c r="DAM159" s="237">
        <f>'SAISIE BAR BRASSERIE'!DAW224</f>
        <v>0</v>
      </c>
      <c r="DAN159" s="237">
        <f>'SAISIE BAR BRASSERIE'!DAX224</f>
        <v>0</v>
      </c>
      <c r="DAO159" s="237">
        <f>'SAISIE BAR BRASSERIE'!DAY224</f>
        <v>0</v>
      </c>
      <c r="DAP159" s="237">
        <f>'SAISIE BAR BRASSERIE'!DAZ224</f>
        <v>0</v>
      </c>
      <c r="DAQ159" s="237">
        <f>'SAISIE BAR BRASSERIE'!DBA224</f>
        <v>0</v>
      </c>
      <c r="DAR159" s="237">
        <f>'SAISIE BAR BRASSERIE'!DBB224</f>
        <v>0</v>
      </c>
      <c r="DAS159" s="237">
        <f>'SAISIE BAR BRASSERIE'!DBC224</f>
        <v>0</v>
      </c>
      <c r="DAT159" s="237">
        <f>'SAISIE BAR BRASSERIE'!DBD224</f>
        <v>0</v>
      </c>
      <c r="DAU159" s="237">
        <f>'SAISIE BAR BRASSERIE'!DBE224</f>
        <v>0</v>
      </c>
      <c r="DAV159" s="237">
        <f>'SAISIE BAR BRASSERIE'!DBF224</f>
        <v>0</v>
      </c>
      <c r="DAW159" s="237">
        <f>'SAISIE BAR BRASSERIE'!DBG224</f>
        <v>0</v>
      </c>
      <c r="DAX159" s="237">
        <f>'SAISIE BAR BRASSERIE'!DBH224</f>
        <v>0</v>
      </c>
      <c r="DAY159" s="237">
        <f>'SAISIE BAR BRASSERIE'!DBI224</f>
        <v>0</v>
      </c>
      <c r="DAZ159" s="237">
        <f>'SAISIE BAR BRASSERIE'!DBJ224</f>
        <v>0</v>
      </c>
      <c r="DBA159" s="237">
        <f>'SAISIE BAR BRASSERIE'!DBK224</f>
        <v>0</v>
      </c>
      <c r="DBB159" s="237">
        <f>'SAISIE BAR BRASSERIE'!DBL224</f>
        <v>0</v>
      </c>
      <c r="DBC159" s="237">
        <f>'SAISIE BAR BRASSERIE'!DBM224</f>
        <v>0</v>
      </c>
      <c r="DBD159" s="237">
        <f>'SAISIE BAR BRASSERIE'!DBN224</f>
        <v>0</v>
      </c>
      <c r="DBE159" s="237">
        <f>'SAISIE BAR BRASSERIE'!DBO224</f>
        <v>0</v>
      </c>
      <c r="DBF159" s="237">
        <f>'SAISIE BAR BRASSERIE'!DBP224</f>
        <v>0</v>
      </c>
      <c r="DBG159" s="237">
        <f>'SAISIE BAR BRASSERIE'!DBQ224</f>
        <v>0</v>
      </c>
      <c r="DBH159" s="237">
        <f>'SAISIE BAR BRASSERIE'!DBR224</f>
        <v>0</v>
      </c>
      <c r="DBI159" s="237">
        <f>'SAISIE BAR BRASSERIE'!DBS224</f>
        <v>0</v>
      </c>
      <c r="DBJ159" s="237">
        <f>'SAISIE BAR BRASSERIE'!DBT224</f>
        <v>0</v>
      </c>
      <c r="DBK159" s="237">
        <f>'SAISIE BAR BRASSERIE'!DBU224</f>
        <v>0</v>
      </c>
      <c r="DBL159" s="237">
        <f>'SAISIE BAR BRASSERIE'!DBV224</f>
        <v>0</v>
      </c>
      <c r="DBM159" s="237">
        <f>'SAISIE BAR BRASSERIE'!DBW224</f>
        <v>0</v>
      </c>
      <c r="DBN159" s="237">
        <f>'SAISIE BAR BRASSERIE'!DBX224</f>
        <v>0</v>
      </c>
      <c r="DBO159" s="237">
        <f>'SAISIE BAR BRASSERIE'!DBY224</f>
        <v>0</v>
      </c>
      <c r="DBP159" s="237">
        <f>'SAISIE BAR BRASSERIE'!DBZ224</f>
        <v>0</v>
      </c>
      <c r="DBQ159" s="237">
        <f>'SAISIE BAR BRASSERIE'!DCA224</f>
        <v>0</v>
      </c>
      <c r="DBR159" s="237">
        <f>'SAISIE BAR BRASSERIE'!DCB224</f>
        <v>0</v>
      </c>
      <c r="DBS159" s="237">
        <f>'SAISIE BAR BRASSERIE'!DCC224</f>
        <v>0</v>
      </c>
      <c r="DBT159" s="237">
        <f>'SAISIE BAR BRASSERIE'!DCD224</f>
        <v>0</v>
      </c>
      <c r="DBU159" s="237">
        <f>'SAISIE BAR BRASSERIE'!DCE224</f>
        <v>0</v>
      </c>
      <c r="DBV159" s="237">
        <f>'SAISIE BAR BRASSERIE'!DCF224</f>
        <v>0</v>
      </c>
      <c r="DBW159" s="237">
        <f>'SAISIE BAR BRASSERIE'!DCG224</f>
        <v>0</v>
      </c>
      <c r="DBX159" s="237">
        <f>'SAISIE BAR BRASSERIE'!DCH224</f>
        <v>0</v>
      </c>
      <c r="DBY159" s="237">
        <f>'SAISIE BAR BRASSERIE'!DCI224</f>
        <v>0</v>
      </c>
      <c r="DBZ159" s="237">
        <f>'SAISIE BAR BRASSERIE'!DCJ224</f>
        <v>0</v>
      </c>
      <c r="DCA159" s="237">
        <f>'SAISIE BAR BRASSERIE'!DCK224</f>
        <v>0</v>
      </c>
      <c r="DCB159" s="237">
        <f>'SAISIE BAR BRASSERIE'!DCL224</f>
        <v>0</v>
      </c>
      <c r="DCC159" s="237">
        <f>'SAISIE BAR BRASSERIE'!DCM224</f>
        <v>0</v>
      </c>
      <c r="DCD159" s="237">
        <f>'SAISIE BAR BRASSERIE'!DCN224</f>
        <v>0</v>
      </c>
      <c r="DCE159" s="237">
        <f>'SAISIE BAR BRASSERIE'!DCO224</f>
        <v>0</v>
      </c>
      <c r="DCF159" s="237">
        <f>'SAISIE BAR BRASSERIE'!DCP224</f>
        <v>0</v>
      </c>
      <c r="DCG159" s="237">
        <f>'SAISIE BAR BRASSERIE'!DCQ224</f>
        <v>0</v>
      </c>
      <c r="DCH159" s="237">
        <f>'SAISIE BAR BRASSERIE'!DCR224</f>
        <v>0</v>
      </c>
      <c r="DCI159" s="237">
        <f>'SAISIE BAR BRASSERIE'!DCS224</f>
        <v>0</v>
      </c>
      <c r="DCJ159" s="237">
        <f>'SAISIE BAR BRASSERIE'!DCT224</f>
        <v>0</v>
      </c>
      <c r="DCK159" s="237">
        <f>'SAISIE BAR BRASSERIE'!DCU224</f>
        <v>0</v>
      </c>
      <c r="DCL159" s="237">
        <f>'SAISIE BAR BRASSERIE'!DCV224</f>
        <v>0</v>
      </c>
      <c r="DCM159" s="237">
        <f>'SAISIE BAR BRASSERIE'!DCW224</f>
        <v>0</v>
      </c>
      <c r="DCN159" s="237">
        <f>'SAISIE BAR BRASSERIE'!DCX224</f>
        <v>0</v>
      </c>
      <c r="DCO159" s="237">
        <f>'SAISIE BAR BRASSERIE'!DCY224</f>
        <v>0</v>
      </c>
      <c r="DCP159" s="237">
        <f>'SAISIE BAR BRASSERIE'!DCZ224</f>
        <v>0</v>
      </c>
      <c r="DCQ159" s="237">
        <f>'SAISIE BAR BRASSERIE'!DDA224</f>
        <v>0</v>
      </c>
      <c r="DCR159" s="237">
        <f>'SAISIE BAR BRASSERIE'!DDB224</f>
        <v>0</v>
      </c>
      <c r="DCS159" s="237">
        <f>'SAISIE BAR BRASSERIE'!DDC224</f>
        <v>0</v>
      </c>
      <c r="DCT159" s="237">
        <f>'SAISIE BAR BRASSERIE'!DDD224</f>
        <v>0</v>
      </c>
      <c r="DCU159" s="237">
        <f>'SAISIE BAR BRASSERIE'!DDE224</f>
        <v>0</v>
      </c>
      <c r="DCV159" s="237">
        <f>'SAISIE BAR BRASSERIE'!DDF224</f>
        <v>0</v>
      </c>
      <c r="DCW159" s="237">
        <f>'SAISIE BAR BRASSERIE'!DDG224</f>
        <v>0</v>
      </c>
      <c r="DCX159" s="237">
        <f>'SAISIE BAR BRASSERIE'!DDH224</f>
        <v>0</v>
      </c>
      <c r="DCY159" s="237">
        <f>'SAISIE BAR BRASSERIE'!DDI224</f>
        <v>0</v>
      </c>
      <c r="DCZ159" s="237">
        <f>'SAISIE BAR BRASSERIE'!DDJ224</f>
        <v>0</v>
      </c>
      <c r="DDA159" s="237">
        <f>'SAISIE BAR BRASSERIE'!DDK224</f>
        <v>0</v>
      </c>
      <c r="DDB159" s="237">
        <f>'SAISIE BAR BRASSERIE'!DDL224</f>
        <v>0</v>
      </c>
      <c r="DDC159" s="237">
        <f>'SAISIE BAR BRASSERIE'!DDM224</f>
        <v>0</v>
      </c>
      <c r="DDD159" s="237">
        <f>'SAISIE BAR BRASSERIE'!DDN224</f>
        <v>0</v>
      </c>
      <c r="DDE159" s="237">
        <f>'SAISIE BAR BRASSERIE'!DDO224</f>
        <v>0</v>
      </c>
      <c r="DDF159" s="237">
        <f>'SAISIE BAR BRASSERIE'!DDP224</f>
        <v>0</v>
      </c>
      <c r="DDG159" s="237">
        <f>'SAISIE BAR BRASSERIE'!DDQ224</f>
        <v>0</v>
      </c>
      <c r="DDH159" s="237">
        <f>'SAISIE BAR BRASSERIE'!DDR224</f>
        <v>0</v>
      </c>
      <c r="DDI159" s="237">
        <f>'SAISIE BAR BRASSERIE'!DDS224</f>
        <v>0</v>
      </c>
      <c r="DDJ159" s="237">
        <f>'SAISIE BAR BRASSERIE'!DDT224</f>
        <v>0</v>
      </c>
      <c r="DDK159" s="237">
        <f>'SAISIE BAR BRASSERIE'!DDU224</f>
        <v>0</v>
      </c>
      <c r="DDL159" s="237">
        <f>'SAISIE BAR BRASSERIE'!DDV224</f>
        <v>0</v>
      </c>
      <c r="DDM159" s="237">
        <f>'SAISIE BAR BRASSERIE'!DDW224</f>
        <v>0</v>
      </c>
      <c r="DDN159" s="237">
        <f>'SAISIE BAR BRASSERIE'!DDX224</f>
        <v>0</v>
      </c>
      <c r="DDO159" s="237">
        <f>'SAISIE BAR BRASSERIE'!DDY224</f>
        <v>0</v>
      </c>
      <c r="DDP159" s="237">
        <f>'SAISIE BAR BRASSERIE'!DDZ224</f>
        <v>0</v>
      </c>
      <c r="DDQ159" s="237">
        <f>'SAISIE BAR BRASSERIE'!DEA224</f>
        <v>0</v>
      </c>
      <c r="DDR159" s="237">
        <f>'SAISIE BAR BRASSERIE'!DEB224</f>
        <v>0</v>
      </c>
      <c r="DDS159" s="237">
        <f>'SAISIE BAR BRASSERIE'!DEC224</f>
        <v>0</v>
      </c>
      <c r="DDT159" s="237">
        <f>'SAISIE BAR BRASSERIE'!DED224</f>
        <v>0</v>
      </c>
      <c r="DDU159" s="237">
        <f>'SAISIE BAR BRASSERIE'!DEE224</f>
        <v>0</v>
      </c>
      <c r="DDV159" s="237">
        <f>'SAISIE BAR BRASSERIE'!DEF224</f>
        <v>0</v>
      </c>
      <c r="DDW159" s="237">
        <f>'SAISIE BAR BRASSERIE'!DEG224</f>
        <v>0</v>
      </c>
      <c r="DDX159" s="237">
        <f>'SAISIE BAR BRASSERIE'!DEH224</f>
        <v>0</v>
      </c>
      <c r="DDY159" s="237">
        <f>'SAISIE BAR BRASSERIE'!DEI224</f>
        <v>0</v>
      </c>
      <c r="DDZ159" s="237">
        <f>'SAISIE BAR BRASSERIE'!DEJ224</f>
        <v>0</v>
      </c>
      <c r="DEA159" s="237">
        <f>'SAISIE BAR BRASSERIE'!DEK224</f>
        <v>0</v>
      </c>
      <c r="DEB159" s="237">
        <f>'SAISIE BAR BRASSERIE'!DEL224</f>
        <v>0</v>
      </c>
      <c r="DEC159" s="237">
        <f>'SAISIE BAR BRASSERIE'!DEM224</f>
        <v>0</v>
      </c>
      <c r="DED159" s="237">
        <f>'SAISIE BAR BRASSERIE'!DEN224</f>
        <v>0</v>
      </c>
      <c r="DEE159" s="237">
        <f>'SAISIE BAR BRASSERIE'!DEO224</f>
        <v>0</v>
      </c>
      <c r="DEF159" s="237">
        <f>'SAISIE BAR BRASSERIE'!DEP224</f>
        <v>0</v>
      </c>
      <c r="DEG159" s="237">
        <f>'SAISIE BAR BRASSERIE'!DEQ224</f>
        <v>0</v>
      </c>
      <c r="DEH159" s="237">
        <f>'SAISIE BAR BRASSERIE'!DER224</f>
        <v>0</v>
      </c>
      <c r="DEI159" s="237">
        <f>'SAISIE BAR BRASSERIE'!DES224</f>
        <v>0</v>
      </c>
      <c r="DEJ159" s="237">
        <f>'SAISIE BAR BRASSERIE'!DET224</f>
        <v>0</v>
      </c>
      <c r="DEK159" s="237">
        <f>'SAISIE BAR BRASSERIE'!DEU224</f>
        <v>0</v>
      </c>
      <c r="DEL159" s="237">
        <f>'SAISIE BAR BRASSERIE'!DEV224</f>
        <v>0</v>
      </c>
      <c r="DEM159" s="237">
        <f>'SAISIE BAR BRASSERIE'!DEW224</f>
        <v>0</v>
      </c>
      <c r="DEN159" s="237">
        <f>'SAISIE BAR BRASSERIE'!DEX224</f>
        <v>0</v>
      </c>
      <c r="DEO159" s="237">
        <f>'SAISIE BAR BRASSERIE'!DEY224</f>
        <v>0</v>
      </c>
      <c r="DEP159" s="237">
        <f>'SAISIE BAR BRASSERIE'!DEZ224</f>
        <v>0</v>
      </c>
      <c r="DEQ159" s="237">
        <f>'SAISIE BAR BRASSERIE'!DFA224</f>
        <v>0</v>
      </c>
      <c r="DER159" s="237">
        <f>'SAISIE BAR BRASSERIE'!DFB224</f>
        <v>0</v>
      </c>
      <c r="DES159" s="237">
        <f>'SAISIE BAR BRASSERIE'!DFC224</f>
        <v>0</v>
      </c>
      <c r="DET159" s="237">
        <f>'SAISIE BAR BRASSERIE'!DFD224</f>
        <v>0</v>
      </c>
      <c r="DEU159" s="237">
        <f>'SAISIE BAR BRASSERIE'!DFE224</f>
        <v>0</v>
      </c>
      <c r="DEV159" s="237">
        <f>'SAISIE BAR BRASSERIE'!DFF224</f>
        <v>0</v>
      </c>
      <c r="DEW159" s="237">
        <f>'SAISIE BAR BRASSERIE'!DFG224</f>
        <v>0</v>
      </c>
      <c r="DEX159" s="237">
        <f>'SAISIE BAR BRASSERIE'!DFH224</f>
        <v>0</v>
      </c>
      <c r="DEY159" s="237">
        <f>'SAISIE BAR BRASSERIE'!DFI224</f>
        <v>0</v>
      </c>
      <c r="DEZ159" s="237">
        <f>'SAISIE BAR BRASSERIE'!DFJ224</f>
        <v>0</v>
      </c>
      <c r="DFA159" s="237">
        <f>'SAISIE BAR BRASSERIE'!DFK224</f>
        <v>0</v>
      </c>
      <c r="DFB159" s="237">
        <f>'SAISIE BAR BRASSERIE'!DFL224</f>
        <v>0</v>
      </c>
      <c r="DFC159" s="237">
        <f>'SAISIE BAR BRASSERIE'!DFM224</f>
        <v>0</v>
      </c>
      <c r="DFD159" s="237">
        <f>'SAISIE BAR BRASSERIE'!DFN224</f>
        <v>0</v>
      </c>
      <c r="DFE159" s="237">
        <f>'SAISIE BAR BRASSERIE'!DFO224</f>
        <v>0</v>
      </c>
      <c r="DFF159" s="237">
        <f>'SAISIE BAR BRASSERIE'!DFP224</f>
        <v>0</v>
      </c>
      <c r="DFG159" s="237">
        <f>'SAISIE BAR BRASSERIE'!DFQ224</f>
        <v>0</v>
      </c>
      <c r="DFH159" s="237">
        <f>'SAISIE BAR BRASSERIE'!DFR224</f>
        <v>0</v>
      </c>
      <c r="DFI159" s="237">
        <f>'SAISIE BAR BRASSERIE'!DFS224</f>
        <v>0</v>
      </c>
      <c r="DFJ159" s="237">
        <f>'SAISIE BAR BRASSERIE'!DFT224</f>
        <v>0</v>
      </c>
      <c r="DFK159" s="237">
        <f>'SAISIE BAR BRASSERIE'!DFU224</f>
        <v>0</v>
      </c>
      <c r="DFL159" s="237">
        <f>'SAISIE BAR BRASSERIE'!DFV224</f>
        <v>0</v>
      </c>
      <c r="DFM159" s="237">
        <f>'SAISIE BAR BRASSERIE'!DFW224</f>
        <v>0</v>
      </c>
      <c r="DFN159" s="237">
        <f>'SAISIE BAR BRASSERIE'!DFX224</f>
        <v>0</v>
      </c>
      <c r="DFO159" s="237">
        <f>'SAISIE BAR BRASSERIE'!DFY224</f>
        <v>0</v>
      </c>
      <c r="DFP159" s="237">
        <f>'SAISIE BAR BRASSERIE'!DFZ224</f>
        <v>0</v>
      </c>
      <c r="DFQ159" s="237">
        <f>'SAISIE BAR BRASSERIE'!DGA224</f>
        <v>0</v>
      </c>
      <c r="DFR159" s="237">
        <f>'SAISIE BAR BRASSERIE'!DGB224</f>
        <v>0</v>
      </c>
      <c r="DFS159" s="237">
        <f>'SAISIE BAR BRASSERIE'!DGC224</f>
        <v>0</v>
      </c>
      <c r="DFT159" s="237">
        <f>'SAISIE BAR BRASSERIE'!DGD224</f>
        <v>0</v>
      </c>
      <c r="DFU159" s="237">
        <f>'SAISIE BAR BRASSERIE'!DGE224</f>
        <v>0</v>
      </c>
      <c r="DFV159" s="237">
        <f>'SAISIE BAR BRASSERIE'!DGF224</f>
        <v>0</v>
      </c>
      <c r="DFW159" s="237">
        <f>'SAISIE BAR BRASSERIE'!DGG224</f>
        <v>0</v>
      </c>
      <c r="DFX159" s="237">
        <f>'SAISIE BAR BRASSERIE'!DGH224</f>
        <v>0</v>
      </c>
      <c r="DFY159" s="237">
        <f>'SAISIE BAR BRASSERIE'!DGI224</f>
        <v>0</v>
      </c>
      <c r="DFZ159" s="237">
        <f>'SAISIE BAR BRASSERIE'!DGJ224</f>
        <v>0</v>
      </c>
      <c r="DGA159" s="237">
        <f>'SAISIE BAR BRASSERIE'!DGK224</f>
        <v>0</v>
      </c>
      <c r="DGB159" s="237">
        <f>'SAISIE BAR BRASSERIE'!DGL224</f>
        <v>0</v>
      </c>
      <c r="DGC159" s="237">
        <f>'SAISIE BAR BRASSERIE'!DGM224</f>
        <v>0</v>
      </c>
      <c r="DGD159" s="237">
        <f>'SAISIE BAR BRASSERIE'!DGN224</f>
        <v>0</v>
      </c>
      <c r="DGE159" s="237">
        <f>'SAISIE BAR BRASSERIE'!DGO224</f>
        <v>0</v>
      </c>
      <c r="DGF159" s="237">
        <f>'SAISIE BAR BRASSERIE'!DGP224</f>
        <v>0</v>
      </c>
      <c r="DGG159" s="237">
        <f>'SAISIE BAR BRASSERIE'!DGQ224</f>
        <v>0</v>
      </c>
      <c r="DGH159" s="237">
        <f>'SAISIE BAR BRASSERIE'!DGR224</f>
        <v>0</v>
      </c>
      <c r="DGI159" s="237">
        <f>'SAISIE BAR BRASSERIE'!DGS224</f>
        <v>0</v>
      </c>
      <c r="DGJ159" s="237">
        <f>'SAISIE BAR BRASSERIE'!DGT224</f>
        <v>0</v>
      </c>
      <c r="DGK159" s="237">
        <f>'SAISIE BAR BRASSERIE'!DGU224</f>
        <v>0</v>
      </c>
      <c r="DGL159" s="237">
        <f>'SAISIE BAR BRASSERIE'!DGV224</f>
        <v>0</v>
      </c>
      <c r="DGM159" s="237">
        <f>'SAISIE BAR BRASSERIE'!DGW224</f>
        <v>0</v>
      </c>
      <c r="DGN159" s="237">
        <f>'SAISIE BAR BRASSERIE'!DGX224</f>
        <v>0</v>
      </c>
      <c r="DGO159" s="237">
        <f>'SAISIE BAR BRASSERIE'!DGY224</f>
        <v>0</v>
      </c>
      <c r="DGP159" s="237">
        <f>'SAISIE BAR BRASSERIE'!DGZ224</f>
        <v>0</v>
      </c>
      <c r="DGQ159" s="237">
        <f>'SAISIE BAR BRASSERIE'!DHA224</f>
        <v>0</v>
      </c>
      <c r="DGR159" s="237">
        <f>'SAISIE BAR BRASSERIE'!DHB224</f>
        <v>0</v>
      </c>
      <c r="DGS159" s="237">
        <f>'SAISIE BAR BRASSERIE'!DHC224</f>
        <v>0</v>
      </c>
      <c r="DGT159" s="237">
        <f>'SAISIE BAR BRASSERIE'!DHD224</f>
        <v>0</v>
      </c>
      <c r="DGU159" s="237">
        <f>'SAISIE BAR BRASSERIE'!DHE224</f>
        <v>0</v>
      </c>
      <c r="DGV159" s="237">
        <f>'SAISIE BAR BRASSERIE'!DHF224</f>
        <v>0</v>
      </c>
      <c r="DGW159" s="237">
        <f>'SAISIE BAR BRASSERIE'!DHG224</f>
        <v>0</v>
      </c>
      <c r="DGX159" s="237">
        <f>'SAISIE BAR BRASSERIE'!DHH224</f>
        <v>0</v>
      </c>
      <c r="DGY159" s="237">
        <f>'SAISIE BAR BRASSERIE'!DHI224</f>
        <v>0</v>
      </c>
      <c r="DGZ159" s="237">
        <f>'SAISIE BAR BRASSERIE'!DHJ224</f>
        <v>0</v>
      </c>
      <c r="DHA159" s="237">
        <f>'SAISIE BAR BRASSERIE'!DHK224</f>
        <v>0</v>
      </c>
      <c r="DHB159" s="237">
        <f>'SAISIE BAR BRASSERIE'!DHL224</f>
        <v>0</v>
      </c>
      <c r="DHC159" s="237">
        <f>'SAISIE BAR BRASSERIE'!DHM224</f>
        <v>0</v>
      </c>
      <c r="DHD159" s="237">
        <f>'SAISIE BAR BRASSERIE'!DHN224</f>
        <v>0</v>
      </c>
      <c r="DHE159" s="237">
        <f>'SAISIE BAR BRASSERIE'!DHO224</f>
        <v>0</v>
      </c>
      <c r="DHF159" s="237">
        <f>'SAISIE BAR BRASSERIE'!DHP224</f>
        <v>0</v>
      </c>
      <c r="DHG159" s="237">
        <f>'SAISIE BAR BRASSERIE'!DHQ224</f>
        <v>0</v>
      </c>
      <c r="DHH159" s="237">
        <f>'SAISIE BAR BRASSERIE'!DHR224</f>
        <v>0</v>
      </c>
      <c r="DHI159" s="237">
        <f>'SAISIE BAR BRASSERIE'!DHS224</f>
        <v>0</v>
      </c>
      <c r="DHJ159" s="237">
        <f>'SAISIE BAR BRASSERIE'!DHT224</f>
        <v>0</v>
      </c>
      <c r="DHK159" s="237">
        <f>'SAISIE BAR BRASSERIE'!DHU224</f>
        <v>0</v>
      </c>
      <c r="DHL159" s="237">
        <f>'SAISIE BAR BRASSERIE'!DHV224</f>
        <v>0</v>
      </c>
      <c r="DHM159" s="237">
        <f>'SAISIE BAR BRASSERIE'!DHW224</f>
        <v>0</v>
      </c>
      <c r="DHN159" s="237">
        <f>'SAISIE BAR BRASSERIE'!DHX224</f>
        <v>0</v>
      </c>
      <c r="DHO159" s="237">
        <f>'SAISIE BAR BRASSERIE'!DHY224</f>
        <v>0</v>
      </c>
      <c r="DHP159" s="237">
        <f>'SAISIE BAR BRASSERIE'!DHZ224</f>
        <v>0</v>
      </c>
      <c r="DHQ159" s="237">
        <f>'SAISIE BAR BRASSERIE'!DIA224</f>
        <v>0</v>
      </c>
      <c r="DHR159" s="237">
        <f>'SAISIE BAR BRASSERIE'!DIB224</f>
        <v>0</v>
      </c>
      <c r="DHS159" s="237">
        <f>'SAISIE BAR BRASSERIE'!DIC224</f>
        <v>0</v>
      </c>
      <c r="DHT159" s="237">
        <f>'SAISIE BAR BRASSERIE'!DID224</f>
        <v>0</v>
      </c>
      <c r="DHU159" s="237">
        <f>'SAISIE BAR BRASSERIE'!DIE224</f>
        <v>0</v>
      </c>
      <c r="DHV159" s="237">
        <f>'SAISIE BAR BRASSERIE'!DIF224</f>
        <v>0</v>
      </c>
      <c r="DHW159" s="237">
        <f>'SAISIE BAR BRASSERIE'!DIG224</f>
        <v>0</v>
      </c>
      <c r="DHX159" s="237">
        <f>'SAISIE BAR BRASSERIE'!DIH224</f>
        <v>0</v>
      </c>
      <c r="DHY159" s="237">
        <f>'SAISIE BAR BRASSERIE'!DII224</f>
        <v>0</v>
      </c>
      <c r="DHZ159" s="237">
        <f>'SAISIE BAR BRASSERIE'!DIJ224</f>
        <v>0</v>
      </c>
      <c r="DIA159" s="237">
        <f>'SAISIE BAR BRASSERIE'!DIK224</f>
        <v>0</v>
      </c>
      <c r="DIB159" s="237">
        <f>'SAISIE BAR BRASSERIE'!DIL224</f>
        <v>0</v>
      </c>
      <c r="DIC159" s="237">
        <f>'SAISIE BAR BRASSERIE'!DIM224</f>
        <v>0</v>
      </c>
      <c r="DID159" s="237">
        <f>'SAISIE BAR BRASSERIE'!DIN224</f>
        <v>0</v>
      </c>
      <c r="DIE159" s="237">
        <f>'SAISIE BAR BRASSERIE'!DIO224</f>
        <v>0</v>
      </c>
      <c r="DIF159" s="237">
        <f>'SAISIE BAR BRASSERIE'!DIP224</f>
        <v>0</v>
      </c>
      <c r="DIG159" s="237">
        <f>'SAISIE BAR BRASSERIE'!DIQ224</f>
        <v>0</v>
      </c>
      <c r="DIH159" s="237">
        <f>'SAISIE BAR BRASSERIE'!DIR224</f>
        <v>0</v>
      </c>
      <c r="DII159" s="237">
        <f>'SAISIE BAR BRASSERIE'!DIS224</f>
        <v>0</v>
      </c>
      <c r="DIJ159" s="237">
        <f>'SAISIE BAR BRASSERIE'!DIT224</f>
        <v>0</v>
      </c>
      <c r="DIK159" s="237">
        <f>'SAISIE BAR BRASSERIE'!DIU224</f>
        <v>0</v>
      </c>
      <c r="DIL159" s="237">
        <f>'SAISIE BAR BRASSERIE'!DIV224</f>
        <v>0</v>
      </c>
      <c r="DIM159" s="237">
        <f>'SAISIE BAR BRASSERIE'!DIW224</f>
        <v>0</v>
      </c>
      <c r="DIN159" s="237">
        <f>'SAISIE BAR BRASSERIE'!DIX224</f>
        <v>0</v>
      </c>
      <c r="DIO159" s="237">
        <f>'SAISIE BAR BRASSERIE'!DIY224</f>
        <v>0</v>
      </c>
      <c r="DIP159" s="237">
        <f>'SAISIE BAR BRASSERIE'!DIZ224</f>
        <v>0</v>
      </c>
      <c r="DIQ159" s="237">
        <f>'SAISIE BAR BRASSERIE'!DJA224</f>
        <v>0</v>
      </c>
      <c r="DIR159" s="237">
        <f>'SAISIE BAR BRASSERIE'!DJB224</f>
        <v>0</v>
      </c>
      <c r="DIS159" s="237">
        <f>'SAISIE BAR BRASSERIE'!DJC224</f>
        <v>0</v>
      </c>
      <c r="DIT159" s="237">
        <f>'SAISIE BAR BRASSERIE'!DJD224</f>
        <v>0</v>
      </c>
      <c r="DIU159" s="237">
        <f>'SAISIE BAR BRASSERIE'!DJE224</f>
        <v>0</v>
      </c>
      <c r="DIV159" s="237">
        <f>'SAISIE BAR BRASSERIE'!DJF224</f>
        <v>0</v>
      </c>
      <c r="DIW159" s="237">
        <f>'SAISIE BAR BRASSERIE'!DJG224</f>
        <v>0</v>
      </c>
      <c r="DIX159" s="237">
        <f>'SAISIE BAR BRASSERIE'!DJH224</f>
        <v>0</v>
      </c>
      <c r="DIY159" s="237">
        <f>'SAISIE BAR BRASSERIE'!DJI224</f>
        <v>0</v>
      </c>
      <c r="DIZ159" s="237">
        <f>'SAISIE BAR BRASSERIE'!DJJ224</f>
        <v>0</v>
      </c>
      <c r="DJA159" s="237">
        <f>'SAISIE BAR BRASSERIE'!DJK224</f>
        <v>0</v>
      </c>
      <c r="DJB159" s="237">
        <f>'SAISIE BAR BRASSERIE'!DJL224</f>
        <v>0</v>
      </c>
      <c r="DJC159" s="237">
        <f>'SAISIE BAR BRASSERIE'!DJM224</f>
        <v>0</v>
      </c>
      <c r="DJD159" s="237">
        <f>'SAISIE BAR BRASSERIE'!DJN224</f>
        <v>0</v>
      </c>
      <c r="DJE159" s="237">
        <f>'SAISIE BAR BRASSERIE'!DJO224</f>
        <v>0</v>
      </c>
      <c r="DJF159" s="237">
        <f>'SAISIE BAR BRASSERIE'!DJP224</f>
        <v>0</v>
      </c>
      <c r="DJG159" s="237">
        <f>'SAISIE BAR BRASSERIE'!DJQ224</f>
        <v>0</v>
      </c>
      <c r="DJH159" s="237">
        <f>'SAISIE BAR BRASSERIE'!DJR224</f>
        <v>0</v>
      </c>
      <c r="DJI159" s="237">
        <f>'SAISIE BAR BRASSERIE'!DJS224</f>
        <v>0</v>
      </c>
      <c r="DJJ159" s="237">
        <f>'SAISIE BAR BRASSERIE'!DJT224</f>
        <v>0</v>
      </c>
      <c r="DJK159" s="237">
        <f>'SAISIE BAR BRASSERIE'!DJU224</f>
        <v>0</v>
      </c>
      <c r="DJL159" s="237">
        <f>'SAISIE BAR BRASSERIE'!DJV224</f>
        <v>0</v>
      </c>
      <c r="DJM159" s="237">
        <f>'SAISIE BAR BRASSERIE'!DJW224</f>
        <v>0</v>
      </c>
      <c r="DJN159" s="237">
        <f>'SAISIE BAR BRASSERIE'!DJX224</f>
        <v>0</v>
      </c>
      <c r="DJO159" s="237">
        <f>'SAISIE BAR BRASSERIE'!DJY224</f>
        <v>0</v>
      </c>
      <c r="DJP159" s="237">
        <f>'SAISIE BAR BRASSERIE'!DJZ224</f>
        <v>0</v>
      </c>
      <c r="DJQ159" s="237">
        <f>'SAISIE BAR BRASSERIE'!DKA224</f>
        <v>0</v>
      </c>
      <c r="DJR159" s="237">
        <f>'SAISIE BAR BRASSERIE'!DKB224</f>
        <v>0</v>
      </c>
      <c r="DJS159" s="237">
        <f>'SAISIE BAR BRASSERIE'!DKC224</f>
        <v>0</v>
      </c>
      <c r="DJT159" s="237">
        <f>'SAISIE BAR BRASSERIE'!DKD224</f>
        <v>0</v>
      </c>
      <c r="DJU159" s="237">
        <f>'SAISIE BAR BRASSERIE'!DKE224</f>
        <v>0</v>
      </c>
      <c r="DJV159" s="237">
        <f>'SAISIE BAR BRASSERIE'!DKF224</f>
        <v>0</v>
      </c>
      <c r="DJW159" s="237">
        <f>'SAISIE BAR BRASSERIE'!DKG224</f>
        <v>0</v>
      </c>
      <c r="DJX159" s="237">
        <f>'SAISIE BAR BRASSERIE'!DKH224</f>
        <v>0</v>
      </c>
      <c r="DJY159" s="237">
        <f>'SAISIE BAR BRASSERIE'!DKI224</f>
        <v>0</v>
      </c>
      <c r="DJZ159" s="237">
        <f>'SAISIE BAR BRASSERIE'!DKJ224</f>
        <v>0</v>
      </c>
      <c r="DKA159" s="237">
        <f>'SAISIE BAR BRASSERIE'!DKK224</f>
        <v>0</v>
      </c>
      <c r="DKB159" s="237">
        <f>'SAISIE BAR BRASSERIE'!DKL224</f>
        <v>0</v>
      </c>
      <c r="DKC159" s="237">
        <f>'SAISIE BAR BRASSERIE'!DKM224</f>
        <v>0</v>
      </c>
      <c r="DKD159" s="237">
        <f>'SAISIE BAR BRASSERIE'!DKN224</f>
        <v>0</v>
      </c>
      <c r="DKE159" s="237">
        <f>'SAISIE BAR BRASSERIE'!DKO224</f>
        <v>0</v>
      </c>
      <c r="DKF159" s="237">
        <f>'SAISIE BAR BRASSERIE'!DKP224</f>
        <v>0</v>
      </c>
      <c r="DKG159" s="237">
        <f>'SAISIE BAR BRASSERIE'!DKQ224</f>
        <v>0</v>
      </c>
      <c r="DKH159" s="237">
        <f>'SAISIE BAR BRASSERIE'!DKR224</f>
        <v>0</v>
      </c>
      <c r="DKI159" s="237">
        <f>'SAISIE BAR BRASSERIE'!DKS224</f>
        <v>0</v>
      </c>
      <c r="DKJ159" s="237">
        <f>'SAISIE BAR BRASSERIE'!DKT224</f>
        <v>0</v>
      </c>
      <c r="DKK159" s="237">
        <f>'SAISIE BAR BRASSERIE'!DKU224</f>
        <v>0</v>
      </c>
      <c r="DKL159" s="237">
        <f>'SAISIE BAR BRASSERIE'!DKV224</f>
        <v>0</v>
      </c>
      <c r="DKM159" s="237">
        <f>'SAISIE BAR BRASSERIE'!DKW224</f>
        <v>0</v>
      </c>
      <c r="DKN159" s="237">
        <f>'SAISIE BAR BRASSERIE'!DKX224</f>
        <v>0</v>
      </c>
      <c r="DKO159" s="237">
        <f>'SAISIE BAR BRASSERIE'!DKY224</f>
        <v>0</v>
      </c>
      <c r="DKP159" s="237">
        <f>'SAISIE BAR BRASSERIE'!DKZ224</f>
        <v>0</v>
      </c>
      <c r="DKQ159" s="237">
        <f>'SAISIE BAR BRASSERIE'!DLA224</f>
        <v>0</v>
      </c>
      <c r="DKR159" s="237">
        <f>'SAISIE BAR BRASSERIE'!DLB224</f>
        <v>0</v>
      </c>
      <c r="DKS159" s="237">
        <f>'SAISIE BAR BRASSERIE'!DLC224</f>
        <v>0</v>
      </c>
      <c r="DKT159" s="237">
        <f>'SAISIE BAR BRASSERIE'!DLD224</f>
        <v>0</v>
      </c>
      <c r="DKU159" s="237">
        <f>'SAISIE BAR BRASSERIE'!DLE224</f>
        <v>0</v>
      </c>
      <c r="DKV159" s="237">
        <f>'SAISIE BAR BRASSERIE'!DLF224</f>
        <v>0</v>
      </c>
      <c r="DKW159" s="237">
        <f>'SAISIE BAR BRASSERIE'!DLG224</f>
        <v>0</v>
      </c>
      <c r="DKX159" s="237">
        <f>'SAISIE BAR BRASSERIE'!DLH224</f>
        <v>0</v>
      </c>
      <c r="DKY159" s="237">
        <f>'SAISIE BAR BRASSERIE'!DLI224</f>
        <v>0</v>
      </c>
      <c r="DKZ159" s="237">
        <f>'SAISIE BAR BRASSERIE'!DLJ224</f>
        <v>0</v>
      </c>
      <c r="DLA159" s="237">
        <f>'SAISIE BAR BRASSERIE'!DLK224</f>
        <v>0</v>
      </c>
      <c r="DLB159" s="237">
        <f>'SAISIE BAR BRASSERIE'!DLL224</f>
        <v>0</v>
      </c>
      <c r="DLC159" s="237">
        <f>'SAISIE BAR BRASSERIE'!DLM224</f>
        <v>0</v>
      </c>
      <c r="DLD159" s="237">
        <f>'SAISIE BAR BRASSERIE'!DLN224</f>
        <v>0</v>
      </c>
      <c r="DLE159" s="237">
        <f>'SAISIE BAR BRASSERIE'!DLO224</f>
        <v>0</v>
      </c>
      <c r="DLF159" s="237">
        <f>'SAISIE BAR BRASSERIE'!DLP224</f>
        <v>0</v>
      </c>
      <c r="DLG159" s="237">
        <f>'SAISIE BAR BRASSERIE'!DLQ224</f>
        <v>0</v>
      </c>
      <c r="DLH159" s="237">
        <f>'SAISIE BAR BRASSERIE'!DLR224</f>
        <v>0</v>
      </c>
      <c r="DLI159" s="237">
        <f>'SAISIE BAR BRASSERIE'!DLS224</f>
        <v>0</v>
      </c>
      <c r="DLJ159" s="237">
        <f>'SAISIE BAR BRASSERIE'!DLT224</f>
        <v>0</v>
      </c>
      <c r="DLK159" s="237">
        <f>'SAISIE BAR BRASSERIE'!DLU224</f>
        <v>0</v>
      </c>
      <c r="DLL159" s="237">
        <f>'SAISIE BAR BRASSERIE'!DLV224</f>
        <v>0</v>
      </c>
      <c r="DLM159" s="237">
        <f>'SAISIE BAR BRASSERIE'!DLW224</f>
        <v>0</v>
      </c>
      <c r="DLN159" s="237">
        <f>'SAISIE BAR BRASSERIE'!DLX224</f>
        <v>0</v>
      </c>
      <c r="DLO159" s="237">
        <f>'SAISIE BAR BRASSERIE'!DLY224</f>
        <v>0</v>
      </c>
      <c r="DLP159" s="237">
        <f>'SAISIE BAR BRASSERIE'!DLZ224</f>
        <v>0</v>
      </c>
      <c r="DLQ159" s="237">
        <f>'SAISIE BAR BRASSERIE'!DMA224</f>
        <v>0</v>
      </c>
      <c r="DLR159" s="237">
        <f>'SAISIE BAR BRASSERIE'!DMB224</f>
        <v>0</v>
      </c>
      <c r="DLS159" s="237">
        <f>'SAISIE BAR BRASSERIE'!DMC224</f>
        <v>0</v>
      </c>
      <c r="DLT159" s="237">
        <f>'SAISIE BAR BRASSERIE'!DMD224</f>
        <v>0</v>
      </c>
      <c r="DLU159" s="237">
        <f>'SAISIE BAR BRASSERIE'!DME224</f>
        <v>0</v>
      </c>
      <c r="DLV159" s="237">
        <f>'SAISIE BAR BRASSERIE'!DMF224</f>
        <v>0</v>
      </c>
      <c r="DLW159" s="237">
        <f>'SAISIE BAR BRASSERIE'!DMG224</f>
        <v>0</v>
      </c>
      <c r="DLX159" s="237">
        <f>'SAISIE BAR BRASSERIE'!DMH224</f>
        <v>0</v>
      </c>
      <c r="DLY159" s="237">
        <f>'SAISIE BAR BRASSERIE'!DMI224</f>
        <v>0</v>
      </c>
      <c r="DLZ159" s="237">
        <f>'SAISIE BAR BRASSERIE'!DMJ224</f>
        <v>0</v>
      </c>
      <c r="DMA159" s="237">
        <f>'SAISIE BAR BRASSERIE'!DMK224</f>
        <v>0</v>
      </c>
      <c r="DMB159" s="237">
        <f>'SAISIE BAR BRASSERIE'!DML224</f>
        <v>0</v>
      </c>
      <c r="DMC159" s="237">
        <f>'SAISIE BAR BRASSERIE'!DMM224</f>
        <v>0</v>
      </c>
      <c r="DMD159" s="237">
        <f>'SAISIE BAR BRASSERIE'!DMN224</f>
        <v>0</v>
      </c>
      <c r="DME159" s="237">
        <f>'SAISIE BAR BRASSERIE'!DMO224</f>
        <v>0</v>
      </c>
      <c r="DMF159" s="237">
        <f>'SAISIE BAR BRASSERIE'!DMP224</f>
        <v>0</v>
      </c>
      <c r="DMG159" s="237">
        <f>'SAISIE BAR BRASSERIE'!DMQ224</f>
        <v>0</v>
      </c>
      <c r="DMH159" s="237">
        <f>'SAISIE BAR BRASSERIE'!DMR224</f>
        <v>0</v>
      </c>
      <c r="DMI159" s="237">
        <f>'SAISIE BAR BRASSERIE'!DMS224</f>
        <v>0</v>
      </c>
      <c r="DMJ159" s="237">
        <f>'SAISIE BAR BRASSERIE'!DMT224</f>
        <v>0</v>
      </c>
      <c r="DMK159" s="237">
        <f>'SAISIE BAR BRASSERIE'!DMU224</f>
        <v>0</v>
      </c>
      <c r="DML159" s="237">
        <f>'SAISIE BAR BRASSERIE'!DMV224</f>
        <v>0</v>
      </c>
      <c r="DMM159" s="237">
        <f>'SAISIE BAR BRASSERIE'!DMW224</f>
        <v>0</v>
      </c>
      <c r="DMN159" s="237">
        <f>'SAISIE BAR BRASSERIE'!DMX224</f>
        <v>0</v>
      </c>
      <c r="DMO159" s="237">
        <f>'SAISIE BAR BRASSERIE'!DMY224</f>
        <v>0</v>
      </c>
      <c r="DMP159" s="237">
        <f>'SAISIE BAR BRASSERIE'!DMZ224</f>
        <v>0</v>
      </c>
      <c r="DMQ159" s="237">
        <f>'SAISIE BAR BRASSERIE'!DNA224</f>
        <v>0</v>
      </c>
      <c r="DMR159" s="237">
        <f>'SAISIE BAR BRASSERIE'!DNB224</f>
        <v>0</v>
      </c>
      <c r="DMS159" s="237">
        <f>'SAISIE BAR BRASSERIE'!DNC224</f>
        <v>0</v>
      </c>
      <c r="DMT159" s="237">
        <f>'SAISIE BAR BRASSERIE'!DND224</f>
        <v>0</v>
      </c>
      <c r="DMU159" s="237">
        <f>'SAISIE BAR BRASSERIE'!DNE224</f>
        <v>0</v>
      </c>
      <c r="DMV159" s="237">
        <f>'SAISIE BAR BRASSERIE'!DNF224</f>
        <v>0</v>
      </c>
      <c r="DMW159" s="237">
        <f>'SAISIE BAR BRASSERIE'!DNG224</f>
        <v>0</v>
      </c>
      <c r="DMX159" s="237">
        <f>'SAISIE BAR BRASSERIE'!DNH224</f>
        <v>0</v>
      </c>
      <c r="DMY159" s="237">
        <f>'SAISIE BAR BRASSERIE'!DNI224</f>
        <v>0</v>
      </c>
      <c r="DMZ159" s="237">
        <f>'SAISIE BAR BRASSERIE'!DNJ224</f>
        <v>0</v>
      </c>
      <c r="DNA159" s="237">
        <f>'SAISIE BAR BRASSERIE'!DNK224</f>
        <v>0</v>
      </c>
      <c r="DNB159" s="237">
        <f>'SAISIE BAR BRASSERIE'!DNL224</f>
        <v>0</v>
      </c>
      <c r="DNC159" s="237">
        <f>'SAISIE BAR BRASSERIE'!DNM224</f>
        <v>0</v>
      </c>
      <c r="DND159" s="237">
        <f>'SAISIE BAR BRASSERIE'!DNN224</f>
        <v>0</v>
      </c>
      <c r="DNE159" s="237">
        <f>'SAISIE BAR BRASSERIE'!DNO224</f>
        <v>0</v>
      </c>
      <c r="DNF159" s="237">
        <f>'SAISIE BAR BRASSERIE'!DNP224</f>
        <v>0</v>
      </c>
      <c r="DNG159" s="237">
        <f>'SAISIE BAR BRASSERIE'!DNQ224</f>
        <v>0</v>
      </c>
      <c r="DNH159" s="237">
        <f>'SAISIE BAR BRASSERIE'!DNR224</f>
        <v>0</v>
      </c>
      <c r="DNI159" s="237">
        <f>'SAISIE BAR BRASSERIE'!DNS224</f>
        <v>0</v>
      </c>
      <c r="DNJ159" s="237">
        <f>'SAISIE BAR BRASSERIE'!DNT224</f>
        <v>0</v>
      </c>
      <c r="DNK159" s="237">
        <f>'SAISIE BAR BRASSERIE'!DNU224</f>
        <v>0</v>
      </c>
      <c r="DNL159" s="237">
        <f>'SAISIE BAR BRASSERIE'!DNV224</f>
        <v>0</v>
      </c>
      <c r="DNM159" s="237">
        <f>'SAISIE BAR BRASSERIE'!DNW224</f>
        <v>0</v>
      </c>
      <c r="DNN159" s="237">
        <f>'SAISIE BAR BRASSERIE'!DNX224</f>
        <v>0</v>
      </c>
      <c r="DNO159" s="237">
        <f>'SAISIE BAR BRASSERIE'!DNY224</f>
        <v>0</v>
      </c>
      <c r="DNP159" s="237">
        <f>'SAISIE BAR BRASSERIE'!DNZ224</f>
        <v>0</v>
      </c>
      <c r="DNQ159" s="237">
        <f>'SAISIE BAR BRASSERIE'!DOA224</f>
        <v>0</v>
      </c>
      <c r="DNR159" s="237">
        <f>'SAISIE BAR BRASSERIE'!DOB224</f>
        <v>0</v>
      </c>
      <c r="DNS159" s="237">
        <f>'SAISIE BAR BRASSERIE'!DOC224</f>
        <v>0</v>
      </c>
      <c r="DNT159" s="237">
        <f>'SAISIE BAR BRASSERIE'!DOD224</f>
        <v>0</v>
      </c>
      <c r="DNU159" s="237">
        <f>'SAISIE BAR BRASSERIE'!DOE224</f>
        <v>0</v>
      </c>
      <c r="DNV159" s="237">
        <f>'SAISIE BAR BRASSERIE'!DOF224</f>
        <v>0</v>
      </c>
      <c r="DNW159" s="237">
        <f>'SAISIE BAR BRASSERIE'!DOG224</f>
        <v>0</v>
      </c>
      <c r="DNX159" s="237">
        <f>'SAISIE BAR BRASSERIE'!DOH224</f>
        <v>0</v>
      </c>
      <c r="DNY159" s="237">
        <f>'SAISIE BAR BRASSERIE'!DOI224</f>
        <v>0</v>
      </c>
      <c r="DNZ159" s="237">
        <f>'SAISIE BAR BRASSERIE'!DOJ224</f>
        <v>0</v>
      </c>
      <c r="DOA159" s="237">
        <f>'SAISIE BAR BRASSERIE'!DOK224</f>
        <v>0</v>
      </c>
      <c r="DOB159" s="237">
        <f>'SAISIE BAR BRASSERIE'!DOL224</f>
        <v>0</v>
      </c>
      <c r="DOC159" s="237">
        <f>'SAISIE BAR BRASSERIE'!DOM224</f>
        <v>0</v>
      </c>
      <c r="DOD159" s="237">
        <f>'SAISIE BAR BRASSERIE'!DON224</f>
        <v>0</v>
      </c>
      <c r="DOE159" s="237">
        <f>'SAISIE BAR BRASSERIE'!DOO224</f>
        <v>0</v>
      </c>
      <c r="DOF159" s="237">
        <f>'SAISIE BAR BRASSERIE'!DOP224</f>
        <v>0</v>
      </c>
      <c r="DOG159" s="237">
        <f>'SAISIE BAR BRASSERIE'!DOQ224</f>
        <v>0</v>
      </c>
      <c r="DOH159" s="237">
        <f>'SAISIE BAR BRASSERIE'!DOR224</f>
        <v>0</v>
      </c>
      <c r="DOI159" s="237">
        <f>'SAISIE BAR BRASSERIE'!DOS224</f>
        <v>0</v>
      </c>
      <c r="DOJ159" s="237">
        <f>'SAISIE BAR BRASSERIE'!DOT224</f>
        <v>0</v>
      </c>
      <c r="DOK159" s="237">
        <f>'SAISIE BAR BRASSERIE'!DOU224</f>
        <v>0</v>
      </c>
      <c r="DOL159" s="237">
        <f>'SAISIE BAR BRASSERIE'!DOV224</f>
        <v>0</v>
      </c>
      <c r="DOM159" s="237">
        <f>'SAISIE BAR BRASSERIE'!DOW224</f>
        <v>0</v>
      </c>
      <c r="DON159" s="237">
        <f>'SAISIE BAR BRASSERIE'!DOX224</f>
        <v>0</v>
      </c>
      <c r="DOO159" s="237">
        <f>'SAISIE BAR BRASSERIE'!DOY224</f>
        <v>0</v>
      </c>
      <c r="DOP159" s="237">
        <f>'SAISIE BAR BRASSERIE'!DOZ224</f>
        <v>0</v>
      </c>
      <c r="DOQ159" s="237">
        <f>'SAISIE BAR BRASSERIE'!DPA224</f>
        <v>0</v>
      </c>
      <c r="DOR159" s="237">
        <f>'SAISIE BAR BRASSERIE'!DPB224</f>
        <v>0</v>
      </c>
      <c r="DOS159" s="237">
        <f>'SAISIE BAR BRASSERIE'!DPC224</f>
        <v>0</v>
      </c>
      <c r="DOT159" s="237">
        <f>'SAISIE BAR BRASSERIE'!DPD224</f>
        <v>0</v>
      </c>
      <c r="DOU159" s="237">
        <f>'SAISIE BAR BRASSERIE'!DPE224</f>
        <v>0</v>
      </c>
      <c r="DOV159" s="237">
        <f>'SAISIE BAR BRASSERIE'!DPF224</f>
        <v>0</v>
      </c>
      <c r="DOW159" s="237">
        <f>'SAISIE BAR BRASSERIE'!DPG224</f>
        <v>0</v>
      </c>
      <c r="DOX159" s="237">
        <f>'SAISIE BAR BRASSERIE'!DPH224</f>
        <v>0</v>
      </c>
      <c r="DOY159" s="237">
        <f>'SAISIE BAR BRASSERIE'!DPI224</f>
        <v>0</v>
      </c>
      <c r="DOZ159" s="237">
        <f>'SAISIE BAR BRASSERIE'!DPJ224</f>
        <v>0</v>
      </c>
      <c r="DPA159" s="237">
        <f>'SAISIE BAR BRASSERIE'!DPK224</f>
        <v>0</v>
      </c>
      <c r="DPB159" s="237">
        <f>'SAISIE BAR BRASSERIE'!DPL224</f>
        <v>0</v>
      </c>
      <c r="DPC159" s="237">
        <f>'SAISIE BAR BRASSERIE'!DPM224</f>
        <v>0</v>
      </c>
      <c r="DPD159" s="237">
        <f>'SAISIE BAR BRASSERIE'!DPN224</f>
        <v>0</v>
      </c>
      <c r="DPE159" s="237">
        <f>'SAISIE BAR BRASSERIE'!DPO224</f>
        <v>0</v>
      </c>
      <c r="DPF159" s="237">
        <f>'SAISIE BAR BRASSERIE'!DPP224</f>
        <v>0</v>
      </c>
      <c r="DPG159" s="237">
        <f>'SAISIE BAR BRASSERIE'!DPQ224</f>
        <v>0</v>
      </c>
      <c r="DPH159" s="237">
        <f>'SAISIE BAR BRASSERIE'!DPR224</f>
        <v>0</v>
      </c>
      <c r="DPI159" s="237">
        <f>'SAISIE BAR BRASSERIE'!DPS224</f>
        <v>0</v>
      </c>
      <c r="DPJ159" s="237">
        <f>'SAISIE BAR BRASSERIE'!DPT224</f>
        <v>0</v>
      </c>
      <c r="DPK159" s="237">
        <f>'SAISIE BAR BRASSERIE'!DPU224</f>
        <v>0</v>
      </c>
      <c r="DPL159" s="237">
        <f>'SAISIE BAR BRASSERIE'!DPV224</f>
        <v>0</v>
      </c>
      <c r="DPM159" s="237">
        <f>'SAISIE BAR BRASSERIE'!DPW224</f>
        <v>0</v>
      </c>
      <c r="DPN159" s="237">
        <f>'SAISIE BAR BRASSERIE'!DPX224</f>
        <v>0</v>
      </c>
      <c r="DPO159" s="237">
        <f>'SAISIE BAR BRASSERIE'!DPY224</f>
        <v>0</v>
      </c>
      <c r="DPP159" s="237">
        <f>'SAISIE BAR BRASSERIE'!DPZ224</f>
        <v>0</v>
      </c>
      <c r="DPQ159" s="237">
        <f>'SAISIE BAR BRASSERIE'!DQA224</f>
        <v>0</v>
      </c>
      <c r="DPR159" s="237">
        <f>'SAISIE BAR BRASSERIE'!DQB224</f>
        <v>0</v>
      </c>
      <c r="DPS159" s="237">
        <f>'SAISIE BAR BRASSERIE'!DQC224</f>
        <v>0</v>
      </c>
      <c r="DPT159" s="237">
        <f>'SAISIE BAR BRASSERIE'!DQD224</f>
        <v>0</v>
      </c>
      <c r="DPU159" s="237">
        <f>'SAISIE BAR BRASSERIE'!DQE224</f>
        <v>0</v>
      </c>
      <c r="DPV159" s="237">
        <f>'SAISIE BAR BRASSERIE'!DQF224</f>
        <v>0</v>
      </c>
      <c r="DPW159" s="237">
        <f>'SAISIE BAR BRASSERIE'!DQG224</f>
        <v>0</v>
      </c>
      <c r="DPX159" s="237">
        <f>'SAISIE BAR BRASSERIE'!DQH224</f>
        <v>0</v>
      </c>
      <c r="DPY159" s="237">
        <f>'SAISIE BAR BRASSERIE'!DQI224</f>
        <v>0</v>
      </c>
      <c r="DPZ159" s="237">
        <f>'SAISIE BAR BRASSERIE'!DQJ224</f>
        <v>0</v>
      </c>
      <c r="DQA159" s="237">
        <f>'SAISIE BAR BRASSERIE'!DQK224</f>
        <v>0</v>
      </c>
      <c r="DQB159" s="237">
        <f>'SAISIE BAR BRASSERIE'!DQL224</f>
        <v>0</v>
      </c>
      <c r="DQC159" s="237">
        <f>'SAISIE BAR BRASSERIE'!DQM224</f>
        <v>0</v>
      </c>
      <c r="DQD159" s="237">
        <f>'SAISIE BAR BRASSERIE'!DQN224</f>
        <v>0</v>
      </c>
      <c r="DQE159" s="237">
        <f>'SAISIE BAR BRASSERIE'!DQO224</f>
        <v>0</v>
      </c>
      <c r="DQF159" s="237">
        <f>'SAISIE BAR BRASSERIE'!DQP224</f>
        <v>0</v>
      </c>
      <c r="DQG159" s="237">
        <f>'SAISIE BAR BRASSERIE'!DQQ224</f>
        <v>0</v>
      </c>
      <c r="DQH159" s="237">
        <f>'SAISIE BAR BRASSERIE'!DQR224</f>
        <v>0</v>
      </c>
      <c r="DQI159" s="237">
        <f>'SAISIE BAR BRASSERIE'!DQS224</f>
        <v>0</v>
      </c>
      <c r="DQJ159" s="237">
        <f>'SAISIE BAR BRASSERIE'!DQT224</f>
        <v>0</v>
      </c>
      <c r="DQK159" s="237">
        <f>'SAISIE BAR BRASSERIE'!DQU224</f>
        <v>0</v>
      </c>
      <c r="DQL159" s="237">
        <f>'SAISIE BAR BRASSERIE'!DQV224</f>
        <v>0</v>
      </c>
      <c r="DQM159" s="237">
        <f>'SAISIE BAR BRASSERIE'!DQW224</f>
        <v>0</v>
      </c>
      <c r="DQN159" s="237">
        <f>'SAISIE BAR BRASSERIE'!DQX224</f>
        <v>0</v>
      </c>
      <c r="DQO159" s="237">
        <f>'SAISIE BAR BRASSERIE'!DQY224</f>
        <v>0</v>
      </c>
      <c r="DQP159" s="237">
        <f>'SAISIE BAR BRASSERIE'!DQZ224</f>
        <v>0</v>
      </c>
      <c r="DQQ159" s="237">
        <f>'SAISIE BAR BRASSERIE'!DRA224</f>
        <v>0</v>
      </c>
      <c r="DQR159" s="237">
        <f>'SAISIE BAR BRASSERIE'!DRB224</f>
        <v>0</v>
      </c>
      <c r="DQS159" s="237">
        <f>'SAISIE BAR BRASSERIE'!DRC224</f>
        <v>0</v>
      </c>
      <c r="DQT159" s="237">
        <f>'SAISIE BAR BRASSERIE'!DRD224</f>
        <v>0</v>
      </c>
      <c r="DQU159" s="237">
        <f>'SAISIE BAR BRASSERIE'!DRE224</f>
        <v>0</v>
      </c>
      <c r="DQV159" s="237">
        <f>'SAISIE BAR BRASSERIE'!DRF224</f>
        <v>0</v>
      </c>
      <c r="DQW159" s="237">
        <f>'SAISIE BAR BRASSERIE'!DRG224</f>
        <v>0</v>
      </c>
      <c r="DQX159" s="237">
        <f>'SAISIE BAR BRASSERIE'!DRH224</f>
        <v>0</v>
      </c>
      <c r="DQY159" s="237">
        <f>'SAISIE BAR BRASSERIE'!DRI224</f>
        <v>0</v>
      </c>
      <c r="DQZ159" s="237">
        <f>'SAISIE BAR BRASSERIE'!DRJ224</f>
        <v>0</v>
      </c>
      <c r="DRA159" s="237">
        <f>'SAISIE BAR BRASSERIE'!DRK224</f>
        <v>0</v>
      </c>
      <c r="DRB159" s="237">
        <f>'SAISIE BAR BRASSERIE'!DRL224</f>
        <v>0</v>
      </c>
      <c r="DRC159" s="237">
        <f>'SAISIE BAR BRASSERIE'!DRM224</f>
        <v>0</v>
      </c>
      <c r="DRD159" s="237">
        <f>'SAISIE BAR BRASSERIE'!DRN224</f>
        <v>0</v>
      </c>
      <c r="DRE159" s="237">
        <f>'SAISIE BAR BRASSERIE'!DRO224</f>
        <v>0</v>
      </c>
      <c r="DRF159" s="237">
        <f>'SAISIE BAR BRASSERIE'!DRP224</f>
        <v>0</v>
      </c>
      <c r="DRG159" s="237">
        <f>'SAISIE BAR BRASSERIE'!DRQ224</f>
        <v>0</v>
      </c>
      <c r="DRH159" s="237">
        <f>'SAISIE BAR BRASSERIE'!DRR224</f>
        <v>0</v>
      </c>
      <c r="DRI159" s="237">
        <f>'SAISIE BAR BRASSERIE'!DRS224</f>
        <v>0</v>
      </c>
      <c r="DRJ159" s="237">
        <f>'SAISIE BAR BRASSERIE'!DRT224</f>
        <v>0</v>
      </c>
      <c r="DRK159" s="237">
        <f>'SAISIE BAR BRASSERIE'!DRU224</f>
        <v>0</v>
      </c>
      <c r="DRL159" s="237">
        <f>'SAISIE BAR BRASSERIE'!DRV224</f>
        <v>0</v>
      </c>
      <c r="DRM159" s="237">
        <f>'SAISIE BAR BRASSERIE'!DRW224</f>
        <v>0</v>
      </c>
      <c r="DRN159" s="237">
        <f>'SAISIE BAR BRASSERIE'!DRX224</f>
        <v>0</v>
      </c>
      <c r="DRO159" s="237">
        <f>'SAISIE BAR BRASSERIE'!DRY224</f>
        <v>0</v>
      </c>
      <c r="DRP159" s="237">
        <f>'SAISIE BAR BRASSERIE'!DRZ224</f>
        <v>0</v>
      </c>
      <c r="DRQ159" s="237">
        <f>'SAISIE BAR BRASSERIE'!DSA224</f>
        <v>0</v>
      </c>
      <c r="DRR159" s="237">
        <f>'SAISIE BAR BRASSERIE'!DSB224</f>
        <v>0</v>
      </c>
      <c r="DRS159" s="237">
        <f>'SAISIE BAR BRASSERIE'!DSC224</f>
        <v>0</v>
      </c>
      <c r="DRT159" s="237">
        <f>'SAISIE BAR BRASSERIE'!DSD224</f>
        <v>0</v>
      </c>
      <c r="DRU159" s="237">
        <f>'SAISIE BAR BRASSERIE'!DSE224</f>
        <v>0</v>
      </c>
      <c r="DRV159" s="237">
        <f>'SAISIE BAR BRASSERIE'!DSF224</f>
        <v>0</v>
      </c>
      <c r="DRW159" s="237">
        <f>'SAISIE BAR BRASSERIE'!DSG224</f>
        <v>0</v>
      </c>
      <c r="DRX159" s="237">
        <f>'SAISIE BAR BRASSERIE'!DSH224</f>
        <v>0</v>
      </c>
      <c r="DRY159" s="237">
        <f>'SAISIE BAR BRASSERIE'!DSI224</f>
        <v>0</v>
      </c>
      <c r="DRZ159" s="237">
        <f>'SAISIE BAR BRASSERIE'!DSJ224</f>
        <v>0</v>
      </c>
      <c r="DSA159" s="237">
        <f>'SAISIE BAR BRASSERIE'!DSK224</f>
        <v>0</v>
      </c>
      <c r="DSB159" s="237">
        <f>'SAISIE BAR BRASSERIE'!DSL224</f>
        <v>0</v>
      </c>
      <c r="DSC159" s="237">
        <f>'SAISIE BAR BRASSERIE'!DSM224</f>
        <v>0</v>
      </c>
      <c r="DSD159" s="237">
        <f>'SAISIE BAR BRASSERIE'!DSN224</f>
        <v>0</v>
      </c>
      <c r="DSE159" s="237">
        <f>'SAISIE BAR BRASSERIE'!DSO224</f>
        <v>0</v>
      </c>
      <c r="DSF159" s="237">
        <f>'SAISIE BAR BRASSERIE'!DSP224</f>
        <v>0</v>
      </c>
      <c r="DSG159" s="237">
        <f>'SAISIE BAR BRASSERIE'!DSQ224</f>
        <v>0</v>
      </c>
      <c r="DSH159" s="237">
        <f>'SAISIE BAR BRASSERIE'!DSR224</f>
        <v>0</v>
      </c>
      <c r="DSI159" s="237">
        <f>'SAISIE BAR BRASSERIE'!DSS224</f>
        <v>0</v>
      </c>
      <c r="DSJ159" s="237">
        <f>'SAISIE BAR BRASSERIE'!DST224</f>
        <v>0</v>
      </c>
      <c r="DSK159" s="237">
        <f>'SAISIE BAR BRASSERIE'!DSU224</f>
        <v>0</v>
      </c>
      <c r="DSL159" s="237">
        <f>'SAISIE BAR BRASSERIE'!DSV224</f>
        <v>0</v>
      </c>
      <c r="DSM159" s="237">
        <f>'SAISIE BAR BRASSERIE'!DSW224</f>
        <v>0</v>
      </c>
      <c r="DSN159" s="237">
        <f>'SAISIE BAR BRASSERIE'!DSX224</f>
        <v>0</v>
      </c>
      <c r="DSO159" s="237">
        <f>'SAISIE BAR BRASSERIE'!DSY224</f>
        <v>0</v>
      </c>
      <c r="DSP159" s="237">
        <f>'SAISIE BAR BRASSERIE'!DSZ224</f>
        <v>0</v>
      </c>
      <c r="DSQ159" s="237">
        <f>'SAISIE BAR BRASSERIE'!DTA224</f>
        <v>0</v>
      </c>
      <c r="DSR159" s="237">
        <f>'SAISIE BAR BRASSERIE'!DTB224</f>
        <v>0</v>
      </c>
      <c r="DSS159" s="237">
        <f>'SAISIE BAR BRASSERIE'!DTC224</f>
        <v>0</v>
      </c>
      <c r="DST159" s="237">
        <f>'SAISIE BAR BRASSERIE'!DTD224</f>
        <v>0</v>
      </c>
      <c r="DSU159" s="237">
        <f>'SAISIE BAR BRASSERIE'!DTE224</f>
        <v>0</v>
      </c>
      <c r="DSV159" s="237">
        <f>'SAISIE BAR BRASSERIE'!DTF224</f>
        <v>0</v>
      </c>
      <c r="DSW159" s="237">
        <f>'SAISIE BAR BRASSERIE'!DTG224</f>
        <v>0</v>
      </c>
      <c r="DSX159" s="237">
        <f>'SAISIE BAR BRASSERIE'!DTH224</f>
        <v>0</v>
      </c>
      <c r="DSY159" s="237">
        <f>'SAISIE BAR BRASSERIE'!DTI224</f>
        <v>0</v>
      </c>
      <c r="DSZ159" s="237">
        <f>'SAISIE BAR BRASSERIE'!DTJ224</f>
        <v>0</v>
      </c>
      <c r="DTA159" s="237">
        <f>'SAISIE BAR BRASSERIE'!DTK224</f>
        <v>0</v>
      </c>
      <c r="DTB159" s="237">
        <f>'SAISIE BAR BRASSERIE'!DTL224</f>
        <v>0</v>
      </c>
      <c r="DTC159" s="237">
        <f>'SAISIE BAR BRASSERIE'!DTM224</f>
        <v>0</v>
      </c>
      <c r="DTD159" s="237">
        <f>'SAISIE BAR BRASSERIE'!DTN224</f>
        <v>0</v>
      </c>
      <c r="DTE159" s="237">
        <f>'SAISIE BAR BRASSERIE'!DTO224</f>
        <v>0</v>
      </c>
      <c r="DTF159" s="237">
        <f>'SAISIE BAR BRASSERIE'!DTP224</f>
        <v>0</v>
      </c>
      <c r="DTG159" s="237">
        <f>'SAISIE BAR BRASSERIE'!DTQ224</f>
        <v>0</v>
      </c>
      <c r="DTH159" s="237">
        <f>'SAISIE BAR BRASSERIE'!DTR224</f>
        <v>0</v>
      </c>
      <c r="DTI159" s="237">
        <f>'SAISIE BAR BRASSERIE'!DTS224</f>
        <v>0</v>
      </c>
      <c r="DTJ159" s="237">
        <f>'SAISIE BAR BRASSERIE'!DTT224</f>
        <v>0</v>
      </c>
      <c r="DTK159" s="237">
        <f>'SAISIE BAR BRASSERIE'!DTU224</f>
        <v>0</v>
      </c>
      <c r="DTL159" s="237">
        <f>'SAISIE BAR BRASSERIE'!DTV224</f>
        <v>0</v>
      </c>
      <c r="DTM159" s="237">
        <f>'SAISIE BAR BRASSERIE'!DTW224</f>
        <v>0</v>
      </c>
      <c r="DTN159" s="237">
        <f>'SAISIE BAR BRASSERIE'!DTX224</f>
        <v>0</v>
      </c>
      <c r="DTO159" s="237">
        <f>'SAISIE BAR BRASSERIE'!DTY224</f>
        <v>0</v>
      </c>
      <c r="DTP159" s="237">
        <f>'SAISIE BAR BRASSERIE'!DTZ224</f>
        <v>0</v>
      </c>
      <c r="DTQ159" s="237">
        <f>'SAISIE BAR BRASSERIE'!DUA224</f>
        <v>0</v>
      </c>
      <c r="DTR159" s="237">
        <f>'SAISIE BAR BRASSERIE'!DUB224</f>
        <v>0</v>
      </c>
      <c r="DTS159" s="237">
        <f>'SAISIE BAR BRASSERIE'!DUC224</f>
        <v>0</v>
      </c>
      <c r="DTT159" s="237">
        <f>'SAISIE BAR BRASSERIE'!DUD224</f>
        <v>0</v>
      </c>
      <c r="DTU159" s="237">
        <f>'SAISIE BAR BRASSERIE'!DUE224</f>
        <v>0</v>
      </c>
      <c r="DTV159" s="237">
        <f>'SAISIE BAR BRASSERIE'!DUF224</f>
        <v>0</v>
      </c>
      <c r="DTW159" s="237">
        <f>'SAISIE BAR BRASSERIE'!DUG224</f>
        <v>0</v>
      </c>
      <c r="DTX159" s="237">
        <f>'SAISIE BAR BRASSERIE'!DUH224</f>
        <v>0</v>
      </c>
      <c r="DTY159" s="237">
        <f>'SAISIE BAR BRASSERIE'!DUI224</f>
        <v>0</v>
      </c>
      <c r="DTZ159" s="237">
        <f>'SAISIE BAR BRASSERIE'!DUJ224</f>
        <v>0</v>
      </c>
      <c r="DUA159" s="237">
        <f>'SAISIE BAR BRASSERIE'!DUK224</f>
        <v>0</v>
      </c>
      <c r="DUB159" s="237">
        <f>'SAISIE BAR BRASSERIE'!DUL224</f>
        <v>0</v>
      </c>
      <c r="DUC159" s="237">
        <f>'SAISIE BAR BRASSERIE'!DUM224</f>
        <v>0</v>
      </c>
      <c r="DUD159" s="237">
        <f>'SAISIE BAR BRASSERIE'!DUN224</f>
        <v>0</v>
      </c>
      <c r="DUE159" s="237">
        <f>'SAISIE BAR BRASSERIE'!DUO224</f>
        <v>0</v>
      </c>
      <c r="DUF159" s="237">
        <f>'SAISIE BAR BRASSERIE'!DUP224</f>
        <v>0</v>
      </c>
      <c r="DUG159" s="237">
        <f>'SAISIE BAR BRASSERIE'!DUQ224</f>
        <v>0</v>
      </c>
      <c r="DUH159" s="237">
        <f>'SAISIE BAR BRASSERIE'!DUR224</f>
        <v>0</v>
      </c>
      <c r="DUI159" s="237">
        <f>'SAISIE BAR BRASSERIE'!DUS224</f>
        <v>0</v>
      </c>
      <c r="DUJ159" s="237">
        <f>'SAISIE BAR BRASSERIE'!DUT224</f>
        <v>0</v>
      </c>
      <c r="DUK159" s="237">
        <f>'SAISIE BAR BRASSERIE'!DUU224</f>
        <v>0</v>
      </c>
      <c r="DUL159" s="237">
        <f>'SAISIE BAR BRASSERIE'!DUV224</f>
        <v>0</v>
      </c>
      <c r="DUM159" s="237">
        <f>'SAISIE BAR BRASSERIE'!DUW224</f>
        <v>0</v>
      </c>
      <c r="DUN159" s="237">
        <f>'SAISIE BAR BRASSERIE'!DUX224</f>
        <v>0</v>
      </c>
      <c r="DUO159" s="237">
        <f>'SAISIE BAR BRASSERIE'!DUY224</f>
        <v>0</v>
      </c>
      <c r="DUP159" s="237">
        <f>'SAISIE BAR BRASSERIE'!DUZ224</f>
        <v>0</v>
      </c>
      <c r="DUQ159" s="237">
        <f>'SAISIE BAR BRASSERIE'!DVA224</f>
        <v>0</v>
      </c>
      <c r="DUR159" s="237">
        <f>'SAISIE BAR BRASSERIE'!DVB224</f>
        <v>0</v>
      </c>
      <c r="DUS159" s="237">
        <f>'SAISIE BAR BRASSERIE'!DVC224</f>
        <v>0</v>
      </c>
      <c r="DUT159" s="237">
        <f>'SAISIE BAR BRASSERIE'!DVD224</f>
        <v>0</v>
      </c>
      <c r="DUU159" s="237">
        <f>'SAISIE BAR BRASSERIE'!DVE224</f>
        <v>0</v>
      </c>
      <c r="DUV159" s="237">
        <f>'SAISIE BAR BRASSERIE'!DVF224</f>
        <v>0</v>
      </c>
      <c r="DUW159" s="237">
        <f>'SAISIE BAR BRASSERIE'!DVG224</f>
        <v>0</v>
      </c>
      <c r="DUX159" s="237">
        <f>'SAISIE BAR BRASSERIE'!DVH224</f>
        <v>0</v>
      </c>
      <c r="DUY159" s="237">
        <f>'SAISIE BAR BRASSERIE'!DVI224</f>
        <v>0</v>
      </c>
      <c r="DUZ159" s="237">
        <f>'SAISIE BAR BRASSERIE'!DVJ224</f>
        <v>0</v>
      </c>
      <c r="DVA159" s="237">
        <f>'SAISIE BAR BRASSERIE'!DVK224</f>
        <v>0</v>
      </c>
      <c r="DVB159" s="237">
        <f>'SAISIE BAR BRASSERIE'!DVL224</f>
        <v>0</v>
      </c>
      <c r="DVC159" s="237">
        <f>'SAISIE BAR BRASSERIE'!DVM224</f>
        <v>0</v>
      </c>
      <c r="DVD159" s="237">
        <f>'SAISIE BAR BRASSERIE'!DVN224</f>
        <v>0</v>
      </c>
      <c r="DVE159" s="237">
        <f>'SAISIE BAR BRASSERIE'!DVO224</f>
        <v>0</v>
      </c>
      <c r="DVF159" s="237">
        <f>'SAISIE BAR BRASSERIE'!DVP224</f>
        <v>0</v>
      </c>
      <c r="DVG159" s="237">
        <f>'SAISIE BAR BRASSERIE'!DVQ224</f>
        <v>0</v>
      </c>
      <c r="DVH159" s="237">
        <f>'SAISIE BAR BRASSERIE'!DVR224</f>
        <v>0</v>
      </c>
      <c r="DVI159" s="237">
        <f>'SAISIE BAR BRASSERIE'!DVS224</f>
        <v>0</v>
      </c>
      <c r="DVJ159" s="237">
        <f>'SAISIE BAR BRASSERIE'!DVT224</f>
        <v>0</v>
      </c>
      <c r="DVK159" s="237">
        <f>'SAISIE BAR BRASSERIE'!DVU224</f>
        <v>0</v>
      </c>
      <c r="DVL159" s="237">
        <f>'SAISIE BAR BRASSERIE'!DVV224</f>
        <v>0</v>
      </c>
      <c r="DVM159" s="237">
        <f>'SAISIE BAR BRASSERIE'!DVW224</f>
        <v>0</v>
      </c>
      <c r="DVN159" s="237">
        <f>'SAISIE BAR BRASSERIE'!DVX224</f>
        <v>0</v>
      </c>
      <c r="DVO159" s="237">
        <f>'SAISIE BAR BRASSERIE'!DVY224</f>
        <v>0</v>
      </c>
      <c r="DVP159" s="237">
        <f>'SAISIE BAR BRASSERIE'!DVZ224</f>
        <v>0</v>
      </c>
      <c r="DVQ159" s="237">
        <f>'SAISIE BAR BRASSERIE'!DWA224</f>
        <v>0</v>
      </c>
      <c r="DVR159" s="237">
        <f>'SAISIE BAR BRASSERIE'!DWB224</f>
        <v>0</v>
      </c>
      <c r="DVS159" s="237">
        <f>'SAISIE BAR BRASSERIE'!DWC224</f>
        <v>0</v>
      </c>
      <c r="DVT159" s="237">
        <f>'SAISIE BAR BRASSERIE'!DWD224</f>
        <v>0</v>
      </c>
      <c r="DVU159" s="237">
        <f>'SAISIE BAR BRASSERIE'!DWE224</f>
        <v>0</v>
      </c>
      <c r="DVV159" s="237">
        <f>'SAISIE BAR BRASSERIE'!DWF224</f>
        <v>0</v>
      </c>
      <c r="DVW159" s="237">
        <f>'SAISIE BAR BRASSERIE'!DWG224</f>
        <v>0</v>
      </c>
      <c r="DVX159" s="237">
        <f>'SAISIE BAR BRASSERIE'!DWH224</f>
        <v>0</v>
      </c>
      <c r="DVY159" s="237">
        <f>'SAISIE BAR BRASSERIE'!DWI224</f>
        <v>0</v>
      </c>
      <c r="DVZ159" s="237">
        <f>'SAISIE BAR BRASSERIE'!DWJ224</f>
        <v>0</v>
      </c>
      <c r="DWA159" s="237">
        <f>'SAISIE BAR BRASSERIE'!DWK224</f>
        <v>0</v>
      </c>
      <c r="DWB159" s="237">
        <f>'SAISIE BAR BRASSERIE'!DWL224</f>
        <v>0</v>
      </c>
      <c r="DWC159" s="237">
        <f>'SAISIE BAR BRASSERIE'!DWM224</f>
        <v>0</v>
      </c>
      <c r="DWD159" s="237">
        <f>'SAISIE BAR BRASSERIE'!DWN224</f>
        <v>0</v>
      </c>
      <c r="DWE159" s="237">
        <f>'SAISIE BAR BRASSERIE'!DWO224</f>
        <v>0</v>
      </c>
      <c r="DWF159" s="237">
        <f>'SAISIE BAR BRASSERIE'!DWP224</f>
        <v>0</v>
      </c>
      <c r="DWG159" s="237">
        <f>'SAISIE BAR BRASSERIE'!DWQ224</f>
        <v>0</v>
      </c>
      <c r="DWH159" s="237">
        <f>'SAISIE BAR BRASSERIE'!DWR224</f>
        <v>0</v>
      </c>
      <c r="DWI159" s="237">
        <f>'SAISIE BAR BRASSERIE'!DWS224</f>
        <v>0</v>
      </c>
      <c r="DWJ159" s="237">
        <f>'SAISIE BAR BRASSERIE'!DWT224</f>
        <v>0</v>
      </c>
      <c r="DWK159" s="237">
        <f>'SAISIE BAR BRASSERIE'!DWU224</f>
        <v>0</v>
      </c>
      <c r="DWL159" s="237">
        <f>'SAISIE BAR BRASSERIE'!DWV224</f>
        <v>0</v>
      </c>
      <c r="DWM159" s="237">
        <f>'SAISIE BAR BRASSERIE'!DWW224</f>
        <v>0</v>
      </c>
      <c r="DWN159" s="237">
        <f>'SAISIE BAR BRASSERIE'!DWX224</f>
        <v>0</v>
      </c>
      <c r="DWO159" s="237">
        <f>'SAISIE BAR BRASSERIE'!DWY224</f>
        <v>0</v>
      </c>
      <c r="DWP159" s="237">
        <f>'SAISIE BAR BRASSERIE'!DWZ224</f>
        <v>0</v>
      </c>
      <c r="DWQ159" s="237">
        <f>'SAISIE BAR BRASSERIE'!DXA224</f>
        <v>0</v>
      </c>
      <c r="DWR159" s="237">
        <f>'SAISIE BAR BRASSERIE'!DXB224</f>
        <v>0</v>
      </c>
      <c r="DWS159" s="237">
        <f>'SAISIE BAR BRASSERIE'!DXC224</f>
        <v>0</v>
      </c>
      <c r="DWT159" s="237">
        <f>'SAISIE BAR BRASSERIE'!DXD224</f>
        <v>0</v>
      </c>
      <c r="DWU159" s="237">
        <f>'SAISIE BAR BRASSERIE'!DXE224</f>
        <v>0</v>
      </c>
      <c r="DWV159" s="237">
        <f>'SAISIE BAR BRASSERIE'!DXF224</f>
        <v>0</v>
      </c>
      <c r="DWW159" s="237">
        <f>'SAISIE BAR BRASSERIE'!DXG224</f>
        <v>0</v>
      </c>
      <c r="DWX159" s="237">
        <f>'SAISIE BAR BRASSERIE'!DXH224</f>
        <v>0</v>
      </c>
      <c r="DWY159" s="237">
        <f>'SAISIE BAR BRASSERIE'!DXI224</f>
        <v>0</v>
      </c>
      <c r="DWZ159" s="237">
        <f>'SAISIE BAR BRASSERIE'!DXJ224</f>
        <v>0</v>
      </c>
      <c r="DXA159" s="237">
        <f>'SAISIE BAR BRASSERIE'!DXK224</f>
        <v>0</v>
      </c>
      <c r="DXB159" s="237">
        <f>'SAISIE BAR BRASSERIE'!DXL224</f>
        <v>0</v>
      </c>
      <c r="DXC159" s="237">
        <f>'SAISIE BAR BRASSERIE'!DXM224</f>
        <v>0</v>
      </c>
      <c r="DXD159" s="237">
        <f>'SAISIE BAR BRASSERIE'!DXN224</f>
        <v>0</v>
      </c>
      <c r="DXE159" s="237">
        <f>'SAISIE BAR BRASSERIE'!DXO224</f>
        <v>0</v>
      </c>
      <c r="DXF159" s="237">
        <f>'SAISIE BAR BRASSERIE'!DXP224</f>
        <v>0</v>
      </c>
      <c r="DXG159" s="237">
        <f>'SAISIE BAR BRASSERIE'!DXQ224</f>
        <v>0</v>
      </c>
      <c r="DXH159" s="237">
        <f>'SAISIE BAR BRASSERIE'!DXR224</f>
        <v>0</v>
      </c>
      <c r="DXI159" s="237">
        <f>'SAISIE BAR BRASSERIE'!DXS224</f>
        <v>0</v>
      </c>
      <c r="DXJ159" s="237">
        <f>'SAISIE BAR BRASSERIE'!DXT224</f>
        <v>0</v>
      </c>
      <c r="DXK159" s="237">
        <f>'SAISIE BAR BRASSERIE'!DXU224</f>
        <v>0</v>
      </c>
      <c r="DXL159" s="237">
        <f>'SAISIE BAR BRASSERIE'!DXV224</f>
        <v>0</v>
      </c>
      <c r="DXM159" s="237">
        <f>'SAISIE BAR BRASSERIE'!DXW224</f>
        <v>0</v>
      </c>
      <c r="DXN159" s="237">
        <f>'SAISIE BAR BRASSERIE'!DXX224</f>
        <v>0</v>
      </c>
      <c r="DXO159" s="237">
        <f>'SAISIE BAR BRASSERIE'!DXY224</f>
        <v>0</v>
      </c>
      <c r="DXP159" s="237">
        <f>'SAISIE BAR BRASSERIE'!DXZ224</f>
        <v>0</v>
      </c>
      <c r="DXQ159" s="237">
        <f>'SAISIE BAR BRASSERIE'!DYA224</f>
        <v>0</v>
      </c>
      <c r="DXR159" s="237">
        <f>'SAISIE BAR BRASSERIE'!DYB224</f>
        <v>0</v>
      </c>
      <c r="DXS159" s="237">
        <f>'SAISIE BAR BRASSERIE'!DYC224</f>
        <v>0</v>
      </c>
      <c r="DXT159" s="237">
        <f>'SAISIE BAR BRASSERIE'!DYD224</f>
        <v>0</v>
      </c>
      <c r="DXU159" s="237">
        <f>'SAISIE BAR BRASSERIE'!DYE224</f>
        <v>0</v>
      </c>
      <c r="DXV159" s="237">
        <f>'SAISIE BAR BRASSERIE'!DYF224</f>
        <v>0</v>
      </c>
      <c r="DXW159" s="237">
        <f>'SAISIE BAR BRASSERIE'!DYG224</f>
        <v>0</v>
      </c>
      <c r="DXX159" s="237">
        <f>'SAISIE BAR BRASSERIE'!DYH224</f>
        <v>0</v>
      </c>
      <c r="DXY159" s="237">
        <f>'SAISIE BAR BRASSERIE'!DYI224</f>
        <v>0</v>
      </c>
      <c r="DXZ159" s="237">
        <f>'SAISIE BAR BRASSERIE'!DYJ224</f>
        <v>0</v>
      </c>
      <c r="DYA159" s="237">
        <f>'SAISIE BAR BRASSERIE'!DYK224</f>
        <v>0</v>
      </c>
      <c r="DYB159" s="237">
        <f>'SAISIE BAR BRASSERIE'!DYL224</f>
        <v>0</v>
      </c>
      <c r="DYC159" s="237">
        <f>'SAISIE BAR BRASSERIE'!DYM224</f>
        <v>0</v>
      </c>
      <c r="DYD159" s="237">
        <f>'SAISIE BAR BRASSERIE'!DYN224</f>
        <v>0</v>
      </c>
      <c r="DYE159" s="237">
        <f>'SAISIE BAR BRASSERIE'!DYO224</f>
        <v>0</v>
      </c>
      <c r="DYF159" s="237">
        <f>'SAISIE BAR BRASSERIE'!DYP224</f>
        <v>0</v>
      </c>
      <c r="DYG159" s="237">
        <f>'SAISIE BAR BRASSERIE'!DYQ224</f>
        <v>0</v>
      </c>
      <c r="DYH159" s="237">
        <f>'SAISIE BAR BRASSERIE'!DYR224</f>
        <v>0</v>
      </c>
      <c r="DYI159" s="237">
        <f>'SAISIE BAR BRASSERIE'!DYS224</f>
        <v>0</v>
      </c>
      <c r="DYJ159" s="237">
        <f>'SAISIE BAR BRASSERIE'!DYT224</f>
        <v>0</v>
      </c>
      <c r="DYK159" s="237">
        <f>'SAISIE BAR BRASSERIE'!DYU224</f>
        <v>0</v>
      </c>
      <c r="DYL159" s="237">
        <f>'SAISIE BAR BRASSERIE'!DYV224</f>
        <v>0</v>
      </c>
      <c r="DYM159" s="237">
        <f>'SAISIE BAR BRASSERIE'!DYW224</f>
        <v>0</v>
      </c>
      <c r="DYN159" s="237">
        <f>'SAISIE BAR BRASSERIE'!DYX224</f>
        <v>0</v>
      </c>
      <c r="DYO159" s="237">
        <f>'SAISIE BAR BRASSERIE'!DYY224</f>
        <v>0</v>
      </c>
      <c r="DYP159" s="237">
        <f>'SAISIE BAR BRASSERIE'!DYZ224</f>
        <v>0</v>
      </c>
      <c r="DYQ159" s="237">
        <f>'SAISIE BAR BRASSERIE'!DZA224</f>
        <v>0</v>
      </c>
      <c r="DYR159" s="237">
        <f>'SAISIE BAR BRASSERIE'!DZB224</f>
        <v>0</v>
      </c>
      <c r="DYS159" s="237">
        <f>'SAISIE BAR BRASSERIE'!DZC224</f>
        <v>0</v>
      </c>
      <c r="DYT159" s="237">
        <f>'SAISIE BAR BRASSERIE'!DZD224</f>
        <v>0</v>
      </c>
      <c r="DYU159" s="237">
        <f>'SAISIE BAR BRASSERIE'!DZE224</f>
        <v>0</v>
      </c>
      <c r="DYV159" s="237">
        <f>'SAISIE BAR BRASSERIE'!DZF224</f>
        <v>0</v>
      </c>
      <c r="DYW159" s="237">
        <f>'SAISIE BAR BRASSERIE'!DZG224</f>
        <v>0</v>
      </c>
      <c r="DYX159" s="237">
        <f>'SAISIE BAR BRASSERIE'!DZH224</f>
        <v>0</v>
      </c>
      <c r="DYY159" s="237">
        <f>'SAISIE BAR BRASSERIE'!DZI224</f>
        <v>0</v>
      </c>
      <c r="DYZ159" s="237">
        <f>'SAISIE BAR BRASSERIE'!DZJ224</f>
        <v>0</v>
      </c>
      <c r="DZA159" s="237">
        <f>'SAISIE BAR BRASSERIE'!DZK224</f>
        <v>0</v>
      </c>
      <c r="DZB159" s="237">
        <f>'SAISIE BAR BRASSERIE'!DZL224</f>
        <v>0</v>
      </c>
      <c r="DZC159" s="237">
        <f>'SAISIE BAR BRASSERIE'!DZM224</f>
        <v>0</v>
      </c>
      <c r="DZD159" s="237">
        <f>'SAISIE BAR BRASSERIE'!DZN224</f>
        <v>0</v>
      </c>
      <c r="DZE159" s="237">
        <f>'SAISIE BAR BRASSERIE'!DZO224</f>
        <v>0</v>
      </c>
      <c r="DZF159" s="237">
        <f>'SAISIE BAR BRASSERIE'!DZP224</f>
        <v>0</v>
      </c>
      <c r="DZG159" s="237">
        <f>'SAISIE BAR BRASSERIE'!DZQ224</f>
        <v>0</v>
      </c>
      <c r="DZH159" s="237">
        <f>'SAISIE BAR BRASSERIE'!DZR224</f>
        <v>0</v>
      </c>
      <c r="DZI159" s="237">
        <f>'SAISIE BAR BRASSERIE'!DZS224</f>
        <v>0</v>
      </c>
      <c r="DZJ159" s="237">
        <f>'SAISIE BAR BRASSERIE'!DZT224</f>
        <v>0</v>
      </c>
      <c r="DZK159" s="237">
        <f>'SAISIE BAR BRASSERIE'!DZU224</f>
        <v>0</v>
      </c>
      <c r="DZL159" s="237">
        <f>'SAISIE BAR BRASSERIE'!DZV224</f>
        <v>0</v>
      </c>
      <c r="DZM159" s="237">
        <f>'SAISIE BAR BRASSERIE'!DZW224</f>
        <v>0</v>
      </c>
      <c r="DZN159" s="237">
        <f>'SAISIE BAR BRASSERIE'!DZX224</f>
        <v>0</v>
      </c>
      <c r="DZO159" s="237">
        <f>'SAISIE BAR BRASSERIE'!DZY224</f>
        <v>0</v>
      </c>
      <c r="DZP159" s="237">
        <f>'SAISIE BAR BRASSERIE'!DZZ224</f>
        <v>0</v>
      </c>
      <c r="DZQ159" s="237">
        <f>'SAISIE BAR BRASSERIE'!EAA224</f>
        <v>0</v>
      </c>
      <c r="DZR159" s="237">
        <f>'SAISIE BAR BRASSERIE'!EAB224</f>
        <v>0</v>
      </c>
      <c r="DZS159" s="237">
        <f>'SAISIE BAR BRASSERIE'!EAC224</f>
        <v>0</v>
      </c>
      <c r="DZT159" s="237">
        <f>'SAISIE BAR BRASSERIE'!EAD224</f>
        <v>0</v>
      </c>
      <c r="DZU159" s="237">
        <f>'SAISIE BAR BRASSERIE'!EAE224</f>
        <v>0</v>
      </c>
      <c r="DZV159" s="237">
        <f>'SAISIE BAR BRASSERIE'!EAF224</f>
        <v>0</v>
      </c>
      <c r="DZW159" s="237">
        <f>'SAISIE BAR BRASSERIE'!EAG224</f>
        <v>0</v>
      </c>
      <c r="DZX159" s="237">
        <f>'SAISIE BAR BRASSERIE'!EAH224</f>
        <v>0</v>
      </c>
      <c r="DZY159" s="237">
        <f>'SAISIE BAR BRASSERIE'!EAI224</f>
        <v>0</v>
      </c>
      <c r="DZZ159" s="237">
        <f>'SAISIE BAR BRASSERIE'!EAJ224</f>
        <v>0</v>
      </c>
      <c r="EAA159" s="237">
        <f>'SAISIE BAR BRASSERIE'!EAK224</f>
        <v>0</v>
      </c>
      <c r="EAB159" s="237">
        <f>'SAISIE BAR BRASSERIE'!EAL224</f>
        <v>0</v>
      </c>
      <c r="EAC159" s="237">
        <f>'SAISIE BAR BRASSERIE'!EAM224</f>
        <v>0</v>
      </c>
      <c r="EAD159" s="237">
        <f>'SAISIE BAR BRASSERIE'!EAN224</f>
        <v>0</v>
      </c>
      <c r="EAE159" s="237">
        <f>'SAISIE BAR BRASSERIE'!EAO224</f>
        <v>0</v>
      </c>
      <c r="EAF159" s="237">
        <f>'SAISIE BAR BRASSERIE'!EAP224</f>
        <v>0</v>
      </c>
      <c r="EAG159" s="237">
        <f>'SAISIE BAR BRASSERIE'!EAQ224</f>
        <v>0</v>
      </c>
      <c r="EAH159" s="237">
        <f>'SAISIE BAR BRASSERIE'!EAR224</f>
        <v>0</v>
      </c>
      <c r="EAI159" s="237">
        <f>'SAISIE BAR BRASSERIE'!EAS224</f>
        <v>0</v>
      </c>
      <c r="EAJ159" s="237">
        <f>'SAISIE BAR BRASSERIE'!EAT224</f>
        <v>0</v>
      </c>
      <c r="EAK159" s="237">
        <f>'SAISIE BAR BRASSERIE'!EAU224</f>
        <v>0</v>
      </c>
      <c r="EAL159" s="237">
        <f>'SAISIE BAR BRASSERIE'!EAV224</f>
        <v>0</v>
      </c>
      <c r="EAM159" s="237">
        <f>'SAISIE BAR BRASSERIE'!EAW224</f>
        <v>0</v>
      </c>
      <c r="EAN159" s="237">
        <f>'SAISIE BAR BRASSERIE'!EAX224</f>
        <v>0</v>
      </c>
      <c r="EAO159" s="237">
        <f>'SAISIE BAR BRASSERIE'!EAY224</f>
        <v>0</v>
      </c>
      <c r="EAP159" s="237">
        <f>'SAISIE BAR BRASSERIE'!EAZ224</f>
        <v>0</v>
      </c>
      <c r="EAQ159" s="237">
        <f>'SAISIE BAR BRASSERIE'!EBA224</f>
        <v>0</v>
      </c>
      <c r="EAR159" s="237">
        <f>'SAISIE BAR BRASSERIE'!EBB224</f>
        <v>0</v>
      </c>
      <c r="EAS159" s="237">
        <f>'SAISIE BAR BRASSERIE'!EBC224</f>
        <v>0</v>
      </c>
      <c r="EAT159" s="237">
        <f>'SAISIE BAR BRASSERIE'!EBD224</f>
        <v>0</v>
      </c>
      <c r="EAU159" s="237">
        <f>'SAISIE BAR BRASSERIE'!EBE224</f>
        <v>0</v>
      </c>
      <c r="EAV159" s="237">
        <f>'SAISIE BAR BRASSERIE'!EBF224</f>
        <v>0</v>
      </c>
      <c r="EAW159" s="237">
        <f>'SAISIE BAR BRASSERIE'!EBG224</f>
        <v>0</v>
      </c>
      <c r="EAX159" s="237">
        <f>'SAISIE BAR BRASSERIE'!EBH224</f>
        <v>0</v>
      </c>
      <c r="EAY159" s="237">
        <f>'SAISIE BAR BRASSERIE'!EBI224</f>
        <v>0</v>
      </c>
      <c r="EAZ159" s="237">
        <f>'SAISIE BAR BRASSERIE'!EBJ224</f>
        <v>0</v>
      </c>
      <c r="EBA159" s="237">
        <f>'SAISIE BAR BRASSERIE'!EBK224</f>
        <v>0</v>
      </c>
      <c r="EBB159" s="237">
        <f>'SAISIE BAR BRASSERIE'!EBL224</f>
        <v>0</v>
      </c>
      <c r="EBC159" s="237">
        <f>'SAISIE BAR BRASSERIE'!EBM224</f>
        <v>0</v>
      </c>
      <c r="EBD159" s="237">
        <f>'SAISIE BAR BRASSERIE'!EBN224</f>
        <v>0</v>
      </c>
      <c r="EBE159" s="237">
        <f>'SAISIE BAR BRASSERIE'!EBO224</f>
        <v>0</v>
      </c>
      <c r="EBF159" s="237">
        <f>'SAISIE BAR BRASSERIE'!EBP224</f>
        <v>0</v>
      </c>
      <c r="EBG159" s="237">
        <f>'SAISIE BAR BRASSERIE'!EBQ224</f>
        <v>0</v>
      </c>
      <c r="EBH159" s="237">
        <f>'SAISIE BAR BRASSERIE'!EBR224</f>
        <v>0</v>
      </c>
      <c r="EBI159" s="237">
        <f>'SAISIE BAR BRASSERIE'!EBS224</f>
        <v>0</v>
      </c>
      <c r="EBJ159" s="237">
        <f>'SAISIE BAR BRASSERIE'!EBT224</f>
        <v>0</v>
      </c>
      <c r="EBK159" s="237">
        <f>'SAISIE BAR BRASSERIE'!EBU224</f>
        <v>0</v>
      </c>
      <c r="EBL159" s="237">
        <f>'SAISIE BAR BRASSERIE'!EBV224</f>
        <v>0</v>
      </c>
      <c r="EBM159" s="237">
        <f>'SAISIE BAR BRASSERIE'!EBW224</f>
        <v>0</v>
      </c>
      <c r="EBN159" s="237">
        <f>'SAISIE BAR BRASSERIE'!EBX224</f>
        <v>0</v>
      </c>
      <c r="EBO159" s="237">
        <f>'SAISIE BAR BRASSERIE'!EBY224</f>
        <v>0</v>
      </c>
      <c r="EBP159" s="237">
        <f>'SAISIE BAR BRASSERIE'!EBZ224</f>
        <v>0</v>
      </c>
      <c r="EBQ159" s="237">
        <f>'SAISIE BAR BRASSERIE'!ECA224</f>
        <v>0</v>
      </c>
      <c r="EBR159" s="237">
        <f>'SAISIE BAR BRASSERIE'!ECB224</f>
        <v>0</v>
      </c>
      <c r="EBS159" s="237">
        <f>'SAISIE BAR BRASSERIE'!ECC224</f>
        <v>0</v>
      </c>
      <c r="EBT159" s="237">
        <f>'SAISIE BAR BRASSERIE'!ECD224</f>
        <v>0</v>
      </c>
      <c r="EBU159" s="237">
        <f>'SAISIE BAR BRASSERIE'!ECE224</f>
        <v>0</v>
      </c>
      <c r="EBV159" s="237">
        <f>'SAISIE BAR BRASSERIE'!ECF224</f>
        <v>0</v>
      </c>
      <c r="EBW159" s="237">
        <f>'SAISIE BAR BRASSERIE'!ECG224</f>
        <v>0</v>
      </c>
      <c r="EBX159" s="237">
        <f>'SAISIE BAR BRASSERIE'!ECH224</f>
        <v>0</v>
      </c>
      <c r="EBY159" s="237">
        <f>'SAISIE BAR BRASSERIE'!ECI224</f>
        <v>0</v>
      </c>
      <c r="EBZ159" s="237">
        <f>'SAISIE BAR BRASSERIE'!ECJ224</f>
        <v>0</v>
      </c>
      <c r="ECA159" s="237">
        <f>'SAISIE BAR BRASSERIE'!ECK224</f>
        <v>0</v>
      </c>
      <c r="ECB159" s="237">
        <f>'SAISIE BAR BRASSERIE'!ECL224</f>
        <v>0</v>
      </c>
      <c r="ECC159" s="237">
        <f>'SAISIE BAR BRASSERIE'!ECM224</f>
        <v>0</v>
      </c>
      <c r="ECD159" s="237">
        <f>'SAISIE BAR BRASSERIE'!ECN224</f>
        <v>0</v>
      </c>
      <c r="ECE159" s="237">
        <f>'SAISIE BAR BRASSERIE'!ECO224</f>
        <v>0</v>
      </c>
      <c r="ECF159" s="237">
        <f>'SAISIE BAR BRASSERIE'!ECP224</f>
        <v>0</v>
      </c>
      <c r="ECG159" s="237">
        <f>'SAISIE BAR BRASSERIE'!ECQ224</f>
        <v>0</v>
      </c>
      <c r="ECH159" s="237">
        <f>'SAISIE BAR BRASSERIE'!ECR224</f>
        <v>0</v>
      </c>
      <c r="ECI159" s="237">
        <f>'SAISIE BAR BRASSERIE'!ECS224</f>
        <v>0</v>
      </c>
      <c r="ECJ159" s="237">
        <f>'SAISIE BAR BRASSERIE'!ECT224</f>
        <v>0</v>
      </c>
      <c r="ECK159" s="237">
        <f>'SAISIE BAR BRASSERIE'!ECU224</f>
        <v>0</v>
      </c>
      <c r="ECL159" s="237">
        <f>'SAISIE BAR BRASSERIE'!ECV224</f>
        <v>0</v>
      </c>
      <c r="ECM159" s="237">
        <f>'SAISIE BAR BRASSERIE'!ECW224</f>
        <v>0</v>
      </c>
      <c r="ECN159" s="237">
        <f>'SAISIE BAR BRASSERIE'!ECX224</f>
        <v>0</v>
      </c>
      <c r="ECO159" s="237">
        <f>'SAISIE BAR BRASSERIE'!ECY224</f>
        <v>0</v>
      </c>
      <c r="ECP159" s="237">
        <f>'SAISIE BAR BRASSERIE'!ECZ224</f>
        <v>0</v>
      </c>
      <c r="ECQ159" s="237">
        <f>'SAISIE BAR BRASSERIE'!EDA224</f>
        <v>0</v>
      </c>
      <c r="ECR159" s="237">
        <f>'SAISIE BAR BRASSERIE'!EDB224</f>
        <v>0</v>
      </c>
      <c r="ECS159" s="237">
        <f>'SAISIE BAR BRASSERIE'!EDC224</f>
        <v>0</v>
      </c>
      <c r="ECT159" s="237">
        <f>'SAISIE BAR BRASSERIE'!EDD224</f>
        <v>0</v>
      </c>
      <c r="ECU159" s="237">
        <f>'SAISIE BAR BRASSERIE'!EDE224</f>
        <v>0</v>
      </c>
      <c r="ECV159" s="237">
        <f>'SAISIE BAR BRASSERIE'!EDF224</f>
        <v>0</v>
      </c>
      <c r="ECW159" s="237">
        <f>'SAISIE BAR BRASSERIE'!EDG224</f>
        <v>0</v>
      </c>
      <c r="ECX159" s="237">
        <f>'SAISIE BAR BRASSERIE'!EDH224</f>
        <v>0</v>
      </c>
      <c r="ECY159" s="237">
        <f>'SAISIE BAR BRASSERIE'!EDI224</f>
        <v>0</v>
      </c>
      <c r="ECZ159" s="237">
        <f>'SAISIE BAR BRASSERIE'!EDJ224</f>
        <v>0</v>
      </c>
      <c r="EDA159" s="237">
        <f>'SAISIE BAR BRASSERIE'!EDK224</f>
        <v>0</v>
      </c>
      <c r="EDB159" s="237">
        <f>'SAISIE BAR BRASSERIE'!EDL224</f>
        <v>0</v>
      </c>
      <c r="EDC159" s="237">
        <f>'SAISIE BAR BRASSERIE'!EDM224</f>
        <v>0</v>
      </c>
      <c r="EDD159" s="237">
        <f>'SAISIE BAR BRASSERIE'!EDN224</f>
        <v>0</v>
      </c>
      <c r="EDE159" s="237">
        <f>'SAISIE BAR BRASSERIE'!EDO224</f>
        <v>0</v>
      </c>
      <c r="EDF159" s="237">
        <f>'SAISIE BAR BRASSERIE'!EDP224</f>
        <v>0</v>
      </c>
      <c r="EDG159" s="237">
        <f>'SAISIE BAR BRASSERIE'!EDQ224</f>
        <v>0</v>
      </c>
      <c r="EDH159" s="237">
        <f>'SAISIE BAR BRASSERIE'!EDR224</f>
        <v>0</v>
      </c>
      <c r="EDI159" s="237">
        <f>'SAISIE BAR BRASSERIE'!EDS224</f>
        <v>0</v>
      </c>
      <c r="EDJ159" s="237">
        <f>'SAISIE BAR BRASSERIE'!EDT224</f>
        <v>0</v>
      </c>
      <c r="EDK159" s="237">
        <f>'SAISIE BAR BRASSERIE'!EDU224</f>
        <v>0</v>
      </c>
      <c r="EDL159" s="237">
        <f>'SAISIE BAR BRASSERIE'!EDV224</f>
        <v>0</v>
      </c>
      <c r="EDM159" s="237">
        <f>'SAISIE BAR BRASSERIE'!EDW224</f>
        <v>0</v>
      </c>
      <c r="EDN159" s="237">
        <f>'SAISIE BAR BRASSERIE'!EDX224</f>
        <v>0</v>
      </c>
      <c r="EDO159" s="237">
        <f>'SAISIE BAR BRASSERIE'!EDY224</f>
        <v>0</v>
      </c>
      <c r="EDP159" s="237">
        <f>'SAISIE BAR BRASSERIE'!EDZ224</f>
        <v>0</v>
      </c>
      <c r="EDQ159" s="237">
        <f>'SAISIE BAR BRASSERIE'!EEA224</f>
        <v>0</v>
      </c>
      <c r="EDR159" s="237">
        <f>'SAISIE BAR BRASSERIE'!EEB224</f>
        <v>0</v>
      </c>
      <c r="EDS159" s="237">
        <f>'SAISIE BAR BRASSERIE'!EEC224</f>
        <v>0</v>
      </c>
      <c r="EDT159" s="237">
        <f>'SAISIE BAR BRASSERIE'!EED224</f>
        <v>0</v>
      </c>
      <c r="EDU159" s="237">
        <f>'SAISIE BAR BRASSERIE'!EEE224</f>
        <v>0</v>
      </c>
      <c r="EDV159" s="237">
        <f>'SAISIE BAR BRASSERIE'!EEF224</f>
        <v>0</v>
      </c>
      <c r="EDW159" s="237">
        <f>'SAISIE BAR BRASSERIE'!EEG224</f>
        <v>0</v>
      </c>
      <c r="EDX159" s="237">
        <f>'SAISIE BAR BRASSERIE'!EEH224</f>
        <v>0</v>
      </c>
      <c r="EDY159" s="237">
        <f>'SAISIE BAR BRASSERIE'!EEI224</f>
        <v>0</v>
      </c>
      <c r="EDZ159" s="237">
        <f>'SAISIE BAR BRASSERIE'!EEJ224</f>
        <v>0</v>
      </c>
      <c r="EEA159" s="237">
        <f>'SAISIE BAR BRASSERIE'!EEK224</f>
        <v>0</v>
      </c>
      <c r="EEB159" s="237">
        <f>'SAISIE BAR BRASSERIE'!EEL224</f>
        <v>0</v>
      </c>
      <c r="EEC159" s="237">
        <f>'SAISIE BAR BRASSERIE'!EEM224</f>
        <v>0</v>
      </c>
      <c r="EED159" s="237">
        <f>'SAISIE BAR BRASSERIE'!EEN224</f>
        <v>0</v>
      </c>
      <c r="EEE159" s="237">
        <f>'SAISIE BAR BRASSERIE'!EEO224</f>
        <v>0</v>
      </c>
      <c r="EEF159" s="237">
        <f>'SAISIE BAR BRASSERIE'!EEP224</f>
        <v>0</v>
      </c>
      <c r="EEG159" s="237">
        <f>'SAISIE BAR BRASSERIE'!EEQ224</f>
        <v>0</v>
      </c>
      <c r="EEH159" s="237">
        <f>'SAISIE BAR BRASSERIE'!EER224</f>
        <v>0</v>
      </c>
      <c r="EEI159" s="237">
        <f>'SAISIE BAR BRASSERIE'!EES224</f>
        <v>0</v>
      </c>
      <c r="EEJ159" s="237">
        <f>'SAISIE BAR BRASSERIE'!EET224</f>
        <v>0</v>
      </c>
      <c r="EEK159" s="237">
        <f>'SAISIE BAR BRASSERIE'!EEU224</f>
        <v>0</v>
      </c>
      <c r="EEL159" s="237">
        <f>'SAISIE BAR BRASSERIE'!EEV224</f>
        <v>0</v>
      </c>
      <c r="EEM159" s="237">
        <f>'SAISIE BAR BRASSERIE'!EEW224</f>
        <v>0</v>
      </c>
      <c r="EEN159" s="237">
        <f>'SAISIE BAR BRASSERIE'!EEX224</f>
        <v>0</v>
      </c>
      <c r="EEO159" s="237">
        <f>'SAISIE BAR BRASSERIE'!EEY224</f>
        <v>0</v>
      </c>
      <c r="EEP159" s="237">
        <f>'SAISIE BAR BRASSERIE'!EEZ224</f>
        <v>0</v>
      </c>
      <c r="EEQ159" s="237">
        <f>'SAISIE BAR BRASSERIE'!EFA224</f>
        <v>0</v>
      </c>
      <c r="EER159" s="237">
        <f>'SAISIE BAR BRASSERIE'!EFB224</f>
        <v>0</v>
      </c>
      <c r="EES159" s="237">
        <f>'SAISIE BAR BRASSERIE'!EFC224</f>
        <v>0</v>
      </c>
      <c r="EET159" s="237">
        <f>'SAISIE BAR BRASSERIE'!EFD224</f>
        <v>0</v>
      </c>
      <c r="EEU159" s="237">
        <f>'SAISIE BAR BRASSERIE'!EFE224</f>
        <v>0</v>
      </c>
      <c r="EEV159" s="237">
        <f>'SAISIE BAR BRASSERIE'!EFF224</f>
        <v>0</v>
      </c>
      <c r="EEW159" s="237">
        <f>'SAISIE BAR BRASSERIE'!EFG224</f>
        <v>0</v>
      </c>
      <c r="EEX159" s="237">
        <f>'SAISIE BAR BRASSERIE'!EFH224</f>
        <v>0</v>
      </c>
      <c r="EEY159" s="237">
        <f>'SAISIE BAR BRASSERIE'!EFI224</f>
        <v>0</v>
      </c>
      <c r="EEZ159" s="237">
        <f>'SAISIE BAR BRASSERIE'!EFJ224</f>
        <v>0</v>
      </c>
      <c r="EFA159" s="237">
        <f>'SAISIE BAR BRASSERIE'!EFK224</f>
        <v>0</v>
      </c>
      <c r="EFB159" s="237">
        <f>'SAISIE BAR BRASSERIE'!EFL224</f>
        <v>0</v>
      </c>
      <c r="EFC159" s="237">
        <f>'SAISIE BAR BRASSERIE'!EFM224</f>
        <v>0</v>
      </c>
      <c r="EFD159" s="237">
        <f>'SAISIE BAR BRASSERIE'!EFN224</f>
        <v>0</v>
      </c>
      <c r="EFE159" s="237">
        <f>'SAISIE BAR BRASSERIE'!EFO224</f>
        <v>0</v>
      </c>
      <c r="EFF159" s="237">
        <f>'SAISIE BAR BRASSERIE'!EFP224</f>
        <v>0</v>
      </c>
      <c r="EFG159" s="237">
        <f>'SAISIE BAR BRASSERIE'!EFQ224</f>
        <v>0</v>
      </c>
      <c r="EFH159" s="237">
        <f>'SAISIE BAR BRASSERIE'!EFR224</f>
        <v>0</v>
      </c>
      <c r="EFI159" s="237">
        <f>'SAISIE BAR BRASSERIE'!EFS224</f>
        <v>0</v>
      </c>
      <c r="EFJ159" s="237">
        <f>'SAISIE BAR BRASSERIE'!EFT224</f>
        <v>0</v>
      </c>
      <c r="EFK159" s="237">
        <f>'SAISIE BAR BRASSERIE'!EFU224</f>
        <v>0</v>
      </c>
      <c r="EFL159" s="237">
        <f>'SAISIE BAR BRASSERIE'!EFV224</f>
        <v>0</v>
      </c>
      <c r="EFM159" s="237">
        <f>'SAISIE BAR BRASSERIE'!EFW224</f>
        <v>0</v>
      </c>
      <c r="EFN159" s="237">
        <f>'SAISIE BAR BRASSERIE'!EFX224</f>
        <v>0</v>
      </c>
      <c r="EFO159" s="237">
        <f>'SAISIE BAR BRASSERIE'!EFY224</f>
        <v>0</v>
      </c>
      <c r="EFP159" s="237">
        <f>'SAISIE BAR BRASSERIE'!EFZ224</f>
        <v>0</v>
      </c>
      <c r="EFQ159" s="237">
        <f>'SAISIE BAR BRASSERIE'!EGA224</f>
        <v>0</v>
      </c>
      <c r="EFR159" s="237">
        <f>'SAISIE BAR BRASSERIE'!EGB224</f>
        <v>0</v>
      </c>
      <c r="EFS159" s="237">
        <f>'SAISIE BAR BRASSERIE'!EGC224</f>
        <v>0</v>
      </c>
      <c r="EFT159" s="237">
        <f>'SAISIE BAR BRASSERIE'!EGD224</f>
        <v>0</v>
      </c>
      <c r="EFU159" s="237">
        <f>'SAISIE BAR BRASSERIE'!EGE224</f>
        <v>0</v>
      </c>
      <c r="EFV159" s="237">
        <f>'SAISIE BAR BRASSERIE'!EGF224</f>
        <v>0</v>
      </c>
      <c r="EFW159" s="237">
        <f>'SAISIE BAR BRASSERIE'!EGG224</f>
        <v>0</v>
      </c>
      <c r="EFX159" s="237">
        <f>'SAISIE BAR BRASSERIE'!EGH224</f>
        <v>0</v>
      </c>
      <c r="EFY159" s="237">
        <f>'SAISIE BAR BRASSERIE'!EGI224</f>
        <v>0</v>
      </c>
      <c r="EFZ159" s="237">
        <f>'SAISIE BAR BRASSERIE'!EGJ224</f>
        <v>0</v>
      </c>
      <c r="EGA159" s="237">
        <f>'SAISIE BAR BRASSERIE'!EGK224</f>
        <v>0</v>
      </c>
      <c r="EGB159" s="237">
        <f>'SAISIE BAR BRASSERIE'!EGL224</f>
        <v>0</v>
      </c>
      <c r="EGC159" s="237">
        <f>'SAISIE BAR BRASSERIE'!EGM224</f>
        <v>0</v>
      </c>
      <c r="EGD159" s="237">
        <f>'SAISIE BAR BRASSERIE'!EGN224</f>
        <v>0</v>
      </c>
      <c r="EGE159" s="237">
        <f>'SAISIE BAR BRASSERIE'!EGO224</f>
        <v>0</v>
      </c>
      <c r="EGF159" s="237">
        <f>'SAISIE BAR BRASSERIE'!EGP224</f>
        <v>0</v>
      </c>
      <c r="EGG159" s="237">
        <f>'SAISIE BAR BRASSERIE'!EGQ224</f>
        <v>0</v>
      </c>
      <c r="EGH159" s="237">
        <f>'SAISIE BAR BRASSERIE'!EGR224</f>
        <v>0</v>
      </c>
      <c r="EGI159" s="237">
        <f>'SAISIE BAR BRASSERIE'!EGS224</f>
        <v>0</v>
      </c>
      <c r="EGJ159" s="237">
        <f>'SAISIE BAR BRASSERIE'!EGT224</f>
        <v>0</v>
      </c>
      <c r="EGK159" s="237">
        <f>'SAISIE BAR BRASSERIE'!EGU224</f>
        <v>0</v>
      </c>
      <c r="EGL159" s="237">
        <f>'SAISIE BAR BRASSERIE'!EGV224</f>
        <v>0</v>
      </c>
      <c r="EGM159" s="237">
        <f>'SAISIE BAR BRASSERIE'!EGW224</f>
        <v>0</v>
      </c>
      <c r="EGN159" s="237">
        <f>'SAISIE BAR BRASSERIE'!EGX224</f>
        <v>0</v>
      </c>
      <c r="EGO159" s="237">
        <f>'SAISIE BAR BRASSERIE'!EGY224</f>
        <v>0</v>
      </c>
      <c r="EGP159" s="237">
        <f>'SAISIE BAR BRASSERIE'!EGZ224</f>
        <v>0</v>
      </c>
      <c r="EGQ159" s="237">
        <f>'SAISIE BAR BRASSERIE'!EHA224</f>
        <v>0</v>
      </c>
      <c r="EGR159" s="237">
        <f>'SAISIE BAR BRASSERIE'!EHB224</f>
        <v>0</v>
      </c>
      <c r="EGS159" s="237">
        <f>'SAISIE BAR BRASSERIE'!EHC224</f>
        <v>0</v>
      </c>
      <c r="EGT159" s="237">
        <f>'SAISIE BAR BRASSERIE'!EHD224</f>
        <v>0</v>
      </c>
      <c r="EGU159" s="237">
        <f>'SAISIE BAR BRASSERIE'!EHE224</f>
        <v>0</v>
      </c>
      <c r="EGV159" s="237">
        <f>'SAISIE BAR BRASSERIE'!EHF224</f>
        <v>0</v>
      </c>
      <c r="EGW159" s="237">
        <f>'SAISIE BAR BRASSERIE'!EHG224</f>
        <v>0</v>
      </c>
      <c r="EGX159" s="237">
        <f>'SAISIE BAR BRASSERIE'!EHH224</f>
        <v>0</v>
      </c>
      <c r="EGY159" s="237">
        <f>'SAISIE BAR BRASSERIE'!EHI224</f>
        <v>0</v>
      </c>
      <c r="EGZ159" s="237">
        <f>'SAISIE BAR BRASSERIE'!EHJ224</f>
        <v>0</v>
      </c>
      <c r="EHA159" s="237">
        <f>'SAISIE BAR BRASSERIE'!EHK224</f>
        <v>0</v>
      </c>
      <c r="EHB159" s="237">
        <f>'SAISIE BAR BRASSERIE'!EHL224</f>
        <v>0</v>
      </c>
      <c r="EHC159" s="237">
        <f>'SAISIE BAR BRASSERIE'!EHM224</f>
        <v>0</v>
      </c>
      <c r="EHD159" s="237">
        <f>'SAISIE BAR BRASSERIE'!EHN224</f>
        <v>0</v>
      </c>
      <c r="EHE159" s="237">
        <f>'SAISIE BAR BRASSERIE'!EHO224</f>
        <v>0</v>
      </c>
      <c r="EHF159" s="237">
        <f>'SAISIE BAR BRASSERIE'!EHP224</f>
        <v>0</v>
      </c>
      <c r="EHG159" s="237">
        <f>'SAISIE BAR BRASSERIE'!EHQ224</f>
        <v>0</v>
      </c>
      <c r="EHH159" s="237">
        <f>'SAISIE BAR BRASSERIE'!EHR224</f>
        <v>0</v>
      </c>
      <c r="EHI159" s="237">
        <f>'SAISIE BAR BRASSERIE'!EHS224</f>
        <v>0</v>
      </c>
      <c r="EHJ159" s="237">
        <f>'SAISIE BAR BRASSERIE'!EHT224</f>
        <v>0</v>
      </c>
      <c r="EHK159" s="237">
        <f>'SAISIE BAR BRASSERIE'!EHU224</f>
        <v>0</v>
      </c>
      <c r="EHL159" s="237">
        <f>'SAISIE BAR BRASSERIE'!EHV224</f>
        <v>0</v>
      </c>
      <c r="EHM159" s="237">
        <f>'SAISIE BAR BRASSERIE'!EHW224</f>
        <v>0</v>
      </c>
      <c r="EHN159" s="237">
        <f>'SAISIE BAR BRASSERIE'!EHX224</f>
        <v>0</v>
      </c>
      <c r="EHO159" s="237">
        <f>'SAISIE BAR BRASSERIE'!EHY224</f>
        <v>0</v>
      </c>
      <c r="EHP159" s="237">
        <f>'SAISIE BAR BRASSERIE'!EHZ224</f>
        <v>0</v>
      </c>
      <c r="EHQ159" s="237">
        <f>'SAISIE BAR BRASSERIE'!EIA224</f>
        <v>0</v>
      </c>
      <c r="EHR159" s="237">
        <f>'SAISIE BAR BRASSERIE'!EIB224</f>
        <v>0</v>
      </c>
      <c r="EHS159" s="237">
        <f>'SAISIE BAR BRASSERIE'!EIC224</f>
        <v>0</v>
      </c>
      <c r="EHT159" s="237">
        <f>'SAISIE BAR BRASSERIE'!EID224</f>
        <v>0</v>
      </c>
      <c r="EHU159" s="237">
        <f>'SAISIE BAR BRASSERIE'!EIE224</f>
        <v>0</v>
      </c>
      <c r="EHV159" s="237">
        <f>'SAISIE BAR BRASSERIE'!EIF224</f>
        <v>0</v>
      </c>
      <c r="EHW159" s="237">
        <f>'SAISIE BAR BRASSERIE'!EIG224</f>
        <v>0</v>
      </c>
      <c r="EHX159" s="237">
        <f>'SAISIE BAR BRASSERIE'!EIH224</f>
        <v>0</v>
      </c>
      <c r="EHY159" s="237">
        <f>'SAISIE BAR BRASSERIE'!EII224</f>
        <v>0</v>
      </c>
      <c r="EHZ159" s="237">
        <f>'SAISIE BAR BRASSERIE'!EIJ224</f>
        <v>0</v>
      </c>
      <c r="EIA159" s="237">
        <f>'SAISIE BAR BRASSERIE'!EIK224</f>
        <v>0</v>
      </c>
      <c r="EIB159" s="237">
        <f>'SAISIE BAR BRASSERIE'!EIL224</f>
        <v>0</v>
      </c>
      <c r="EIC159" s="237">
        <f>'SAISIE BAR BRASSERIE'!EIM224</f>
        <v>0</v>
      </c>
      <c r="EID159" s="237">
        <f>'SAISIE BAR BRASSERIE'!EIN224</f>
        <v>0</v>
      </c>
      <c r="EIE159" s="237">
        <f>'SAISIE BAR BRASSERIE'!EIO224</f>
        <v>0</v>
      </c>
      <c r="EIF159" s="237">
        <f>'SAISIE BAR BRASSERIE'!EIP224</f>
        <v>0</v>
      </c>
      <c r="EIG159" s="237">
        <f>'SAISIE BAR BRASSERIE'!EIQ224</f>
        <v>0</v>
      </c>
      <c r="EIH159" s="237">
        <f>'SAISIE BAR BRASSERIE'!EIR224</f>
        <v>0</v>
      </c>
      <c r="EII159" s="237">
        <f>'SAISIE BAR BRASSERIE'!EIS224</f>
        <v>0</v>
      </c>
      <c r="EIJ159" s="237">
        <f>'SAISIE BAR BRASSERIE'!EIT224</f>
        <v>0</v>
      </c>
      <c r="EIK159" s="237">
        <f>'SAISIE BAR BRASSERIE'!EIU224</f>
        <v>0</v>
      </c>
      <c r="EIL159" s="237">
        <f>'SAISIE BAR BRASSERIE'!EIV224</f>
        <v>0</v>
      </c>
      <c r="EIM159" s="237">
        <f>'SAISIE BAR BRASSERIE'!EIW224</f>
        <v>0</v>
      </c>
      <c r="EIN159" s="237">
        <f>'SAISIE BAR BRASSERIE'!EIX224</f>
        <v>0</v>
      </c>
      <c r="EIO159" s="237">
        <f>'SAISIE BAR BRASSERIE'!EIY224</f>
        <v>0</v>
      </c>
      <c r="EIP159" s="237">
        <f>'SAISIE BAR BRASSERIE'!EIZ224</f>
        <v>0</v>
      </c>
      <c r="EIQ159" s="237">
        <f>'SAISIE BAR BRASSERIE'!EJA224</f>
        <v>0</v>
      </c>
      <c r="EIR159" s="237">
        <f>'SAISIE BAR BRASSERIE'!EJB224</f>
        <v>0</v>
      </c>
      <c r="EIS159" s="237">
        <f>'SAISIE BAR BRASSERIE'!EJC224</f>
        <v>0</v>
      </c>
      <c r="EIT159" s="237">
        <f>'SAISIE BAR BRASSERIE'!EJD224</f>
        <v>0</v>
      </c>
      <c r="EIU159" s="237">
        <f>'SAISIE BAR BRASSERIE'!EJE224</f>
        <v>0</v>
      </c>
      <c r="EIV159" s="237">
        <f>'SAISIE BAR BRASSERIE'!EJF224</f>
        <v>0</v>
      </c>
      <c r="EIW159" s="237">
        <f>'SAISIE BAR BRASSERIE'!EJG224</f>
        <v>0</v>
      </c>
      <c r="EIX159" s="237">
        <f>'SAISIE BAR BRASSERIE'!EJH224</f>
        <v>0</v>
      </c>
      <c r="EIY159" s="237">
        <f>'SAISIE BAR BRASSERIE'!EJI224</f>
        <v>0</v>
      </c>
      <c r="EIZ159" s="237">
        <f>'SAISIE BAR BRASSERIE'!EJJ224</f>
        <v>0</v>
      </c>
      <c r="EJA159" s="237">
        <f>'SAISIE BAR BRASSERIE'!EJK224</f>
        <v>0</v>
      </c>
      <c r="EJB159" s="237">
        <f>'SAISIE BAR BRASSERIE'!EJL224</f>
        <v>0</v>
      </c>
      <c r="EJC159" s="237">
        <f>'SAISIE BAR BRASSERIE'!EJM224</f>
        <v>0</v>
      </c>
      <c r="EJD159" s="237">
        <f>'SAISIE BAR BRASSERIE'!EJN224</f>
        <v>0</v>
      </c>
      <c r="EJE159" s="237">
        <f>'SAISIE BAR BRASSERIE'!EJO224</f>
        <v>0</v>
      </c>
      <c r="EJF159" s="237">
        <f>'SAISIE BAR BRASSERIE'!EJP224</f>
        <v>0</v>
      </c>
      <c r="EJG159" s="237">
        <f>'SAISIE BAR BRASSERIE'!EJQ224</f>
        <v>0</v>
      </c>
      <c r="EJH159" s="237">
        <f>'SAISIE BAR BRASSERIE'!EJR224</f>
        <v>0</v>
      </c>
      <c r="EJI159" s="237">
        <f>'SAISIE BAR BRASSERIE'!EJS224</f>
        <v>0</v>
      </c>
      <c r="EJJ159" s="237">
        <f>'SAISIE BAR BRASSERIE'!EJT224</f>
        <v>0</v>
      </c>
      <c r="EJK159" s="237">
        <f>'SAISIE BAR BRASSERIE'!EJU224</f>
        <v>0</v>
      </c>
      <c r="EJL159" s="237">
        <f>'SAISIE BAR BRASSERIE'!EJV224</f>
        <v>0</v>
      </c>
      <c r="EJM159" s="237">
        <f>'SAISIE BAR BRASSERIE'!EJW224</f>
        <v>0</v>
      </c>
      <c r="EJN159" s="237">
        <f>'SAISIE BAR BRASSERIE'!EJX224</f>
        <v>0</v>
      </c>
      <c r="EJO159" s="237">
        <f>'SAISIE BAR BRASSERIE'!EJY224</f>
        <v>0</v>
      </c>
      <c r="EJP159" s="237">
        <f>'SAISIE BAR BRASSERIE'!EJZ224</f>
        <v>0</v>
      </c>
      <c r="EJQ159" s="237">
        <f>'SAISIE BAR BRASSERIE'!EKA224</f>
        <v>0</v>
      </c>
      <c r="EJR159" s="237">
        <f>'SAISIE BAR BRASSERIE'!EKB224</f>
        <v>0</v>
      </c>
      <c r="EJS159" s="237">
        <f>'SAISIE BAR BRASSERIE'!EKC224</f>
        <v>0</v>
      </c>
      <c r="EJT159" s="237">
        <f>'SAISIE BAR BRASSERIE'!EKD224</f>
        <v>0</v>
      </c>
      <c r="EJU159" s="237">
        <f>'SAISIE BAR BRASSERIE'!EKE224</f>
        <v>0</v>
      </c>
      <c r="EJV159" s="237">
        <f>'SAISIE BAR BRASSERIE'!EKF224</f>
        <v>0</v>
      </c>
      <c r="EJW159" s="237">
        <f>'SAISIE BAR BRASSERIE'!EKG224</f>
        <v>0</v>
      </c>
      <c r="EJX159" s="237">
        <f>'SAISIE BAR BRASSERIE'!EKH224</f>
        <v>0</v>
      </c>
      <c r="EJY159" s="237">
        <f>'SAISIE BAR BRASSERIE'!EKI224</f>
        <v>0</v>
      </c>
      <c r="EJZ159" s="237">
        <f>'SAISIE BAR BRASSERIE'!EKJ224</f>
        <v>0</v>
      </c>
      <c r="EKA159" s="237">
        <f>'SAISIE BAR BRASSERIE'!EKK224</f>
        <v>0</v>
      </c>
      <c r="EKB159" s="237">
        <f>'SAISIE BAR BRASSERIE'!EKL224</f>
        <v>0</v>
      </c>
      <c r="EKC159" s="237">
        <f>'SAISIE BAR BRASSERIE'!EKM224</f>
        <v>0</v>
      </c>
      <c r="EKD159" s="237">
        <f>'SAISIE BAR BRASSERIE'!EKN224</f>
        <v>0</v>
      </c>
      <c r="EKE159" s="237">
        <f>'SAISIE BAR BRASSERIE'!EKO224</f>
        <v>0</v>
      </c>
      <c r="EKF159" s="237">
        <f>'SAISIE BAR BRASSERIE'!EKP224</f>
        <v>0</v>
      </c>
      <c r="EKG159" s="237">
        <f>'SAISIE BAR BRASSERIE'!EKQ224</f>
        <v>0</v>
      </c>
      <c r="EKH159" s="237">
        <f>'SAISIE BAR BRASSERIE'!EKR224</f>
        <v>0</v>
      </c>
      <c r="EKI159" s="237">
        <f>'SAISIE BAR BRASSERIE'!EKS224</f>
        <v>0</v>
      </c>
      <c r="EKJ159" s="237">
        <f>'SAISIE BAR BRASSERIE'!EKT224</f>
        <v>0</v>
      </c>
      <c r="EKK159" s="237">
        <f>'SAISIE BAR BRASSERIE'!EKU224</f>
        <v>0</v>
      </c>
      <c r="EKL159" s="237">
        <f>'SAISIE BAR BRASSERIE'!EKV224</f>
        <v>0</v>
      </c>
      <c r="EKM159" s="237">
        <f>'SAISIE BAR BRASSERIE'!EKW224</f>
        <v>0</v>
      </c>
      <c r="EKN159" s="237">
        <f>'SAISIE BAR BRASSERIE'!EKX224</f>
        <v>0</v>
      </c>
      <c r="EKO159" s="237">
        <f>'SAISIE BAR BRASSERIE'!EKY224</f>
        <v>0</v>
      </c>
      <c r="EKP159" s="237">
        <f>'SAISIE BAR BRASSERIE'!EKZ224</f>
        <v>0</v>
      </c>
      <c r="EKQ159" s="237">
        <f>'SAISIE BAR BRASSERIE'!ELA224</f>
        <v>0</v>
      </c>
      <c r="EKR159" s="237">
        <f>'SAISIE BAR BRASSERIE'!ELB224</f>
        <v>0</v>
      </c>
      <c r="EKS159" s="237">
        <f>'SAISIE BAR BRASSERIE'!ELC224</f>
        <v>0</v>
      </c>
      <c r="EKT159" s="237">
        <f>'SAISIE BAR BRASSERIE'!ELD224</f>
        <v>0</v>
      </c>
      <c r="EKU159" s="237">
        <f>'SAISIE BAR BRASSERIE'!ELE224</f>
        <v>0</v>
      </c>
      <c r="EKV159" s="237">
        <f>'SAISIE BAR BRASSERIE'!ELF224</f>
        <v>0</v>
      </c>
      <c r="EKW159" s="237">
        <f>'SAISIE BAR BRASSERIE'!ELG224</f>
        <v>0</v>
      </c>
      <c r="EKX159" s="237">
        <f>'SAISIE BAR BRASSERIE'!ELH224</f>
        <v>0</v>
      </c>
      <c r="EKY159" s="237">
        <f>'SAISIE BAR BRASSERIE'!ELI224</f>
        <v>0</v>
      </c>
      <c r="EKZ159" s="237">
        <f>'SAISIE BAR BRASSERIE'!ELJ224</f>
        <v>0</v>
      </c>
      <c r="ELA159" s="237">
        <f>'SAISIE BAR BRASSERIE'!ELK224</f>
        <v>0</v>
      </c>
      <c r="ELB159" s="237">
        <f>'SAISIE BAR BRASSERIE'!ELL224</f>
        <v>0</v>
      </c>
      <c r="ELC159" s="237">
        <f>'SAISIE BAR BRASSERIE'!ELM224</f>
        <v>0</v>
      </c>
      <c r="ELD159" s="237">
        <f>'SAISIE BAR BRASSERIE'!ELN224</f>
        <v>0</v>
      </c>
      <c r="ELE159" s="237">
        <f>'SAISIE BAR BRASSERIE'!ELO224</f>
        <v>0</v>
      </c>
      <c r="ELF159" s="237">
        <f>'SAISIE BAR BRASSERIE'!ELP224</f>
        <v>0</v>
      </c>
      <c r="ELG159" s="237">
        <f>'SAISIE BAR BRASSERIE'!ELQ224</f>
        <v>0</v>
      </c>
      <c r="ELH159" s="237">
        <f>'SAISIE BAR BRASSERIE'!ELR224</f>
        <v>0</v>
      </c>
      <c r="ELI159" s="237">
        <f>'SAISIE BAR BRASSERIE'!ELS224</f>
        <v>0</v>
      </c>
      <c r="ELJ159" s="237">
        <f>'SAISIE BAR BRASSERIE'!ELT224</f>
        <v>0</v>
      </c>
      <c r="ELK159" s="237">
        <f>'SAISIE BAR BRASSERIE'!ELU224</f>
        <v>0</v>
      </c>
      <c r="ELL159" s="237">
        <f>'SAISIE BAR BRASSERIE'!ELV224</f>
        <v>0</v>
      </c>
      <c r="ELM159" s="237">
        <f>'SAISIE BAR BRASSERIE'!ELW224</f>
        <v>0</v>
      </c>
      <c r="ELN159" s="237">
        <f>'SAISIE BAR BRASSERIE'!ELX224</f>
        <v>0</v>
      </c>
      <c r="ELO159" s="237">
        <f>'SAISIE BAR BRASSERIE'!ELY224</f>
        <v>0</v>
      </c>
      <c r="ELP159" s="237">
        <f>'SAISIE BAR BRASSERIE'!ELZ224</f>
        <v>0</v>
      </c>
      <c r="ELQ159" s="237">
        <f>'SAISIE BAR BRASSERIE'!EMA224</f>
        <v>0</v>
      </c>
      <c r="ELR159" s="237">
        <f>'SAISIE BAR BRASSERIE'!EMB224</f>
        <v>0</v>
      </c>
      <c r="ELS159" s="237">
        <f>'SAISIE BAR BRASSERIE'!EMC224</f>
        <v>0</v>
      </c>
      <c r="ELT159" s="237">
        <f>'SAISIE BAR BRASSERIE'!EMD224</f>
        <v>0</v>
      </c>
      <c r="ELU159" s="237">
        <f>'SAISIE BAR BRASSERIE'!EME224</f>
        <v>0</v>
      </c>
      <c r="ELV159" s="237">
        <f>'SAISIE BAR BRASSERIE'!EMF224</f>
        <v>0</v>
      </c>
      <c r="ELW159" s="237">
        <f>'SAISIE BAR BRASSERIE'!EMG224</f>
        <v>0</v>
      </c>
      <c r="ELX159" s="237">
        <f>'SAISIE BAR BRASSERIE'!EMH224</f>
        <v>0</v>
      </c>
      <c r="ELY159" s="237">
        <f>'SAISIE BAR BRASSERIE'!EMI224</f>
        <v>0</v>
      </c>
      <c r="ELZ159" s="237">
        <f>'SAISIE BAR BRASSERIE'!EMJ224</f>
        <v>0</v>
      </c>
      <c r="EMA159" s="237">
        <f>'SAISIE BAR BRASSERIE'!EMK224</f>
        <v>0</v>
      </c>
      <c r="EMB159" s="237">
        <f>'SAISIE BAR BRASSERIE'!EML224</f>
        <v>0</v>
      </c>
      <c r="EMC159" s="237">
        <f>'SAISIE BAR BRASSERIE'!EMM224</f>
        <v>0</v>
      </c>
      <c r="EMD159" s="237">
        <f>'SAISIE BAR BRASSERIE'!EMN224</f>
        <v>0</v>
      </c>
      <c r="EME159" s="237">
        <f>'SAISIE BAR BRASSERIE'!EMO224</f>
        <v>0</v>
      </c>
      <c r="EMF159" s="237">
        <f>'SAISIE BAR BRASSERIE'!EMP224</f>
        <v>0</v>
      </c>
      <c r="EMG159" s="237">
        <f>'SAISIE BAR BRASSERIE'!EMQ224</f>
        <v>0</v>
      </c>
      <c r="EMH159" s="237">
        <f>'SAISIE BAR BRASSERIE'!EMR224</f>
        <v>0</v>
      </c>
      <c r="EMI159" s="237">
        <f>'SAISIE BAR BRASSERIE'!EMS224</f>
        <v>0</v>
      </c>
      <c r="EMJ159" s="237">
        <f>'SAISIE BAR BRASSERIE'!EMT224</f>
        <v>0</v>
      </c>
      <c r="EMK159" s="237">
        <f>'SAISIE BAR BRASSERIE'!EMU224</f>
        <v>0</v>
      </c>
      <c r="EML159" s="237">
        <f>'SAISIE BAR BRASSERIE'!EMV224</f>
        <v>0</v>
      </c>
      <c r="EMM159" s="237">
        <f>'SAISIE BAR BRASSERIE'!EMW224</f>
        <v>0</v>
      </c>
      <c r="EMN159" s="237">
        <f>'SAISIE BAR BRASSERIE'!EMX224</f>
        <v>0</v>
      </c>
      <c r="EMO159" s="237">
        <f>'SAISIE BAR BRASSERIE'!EMY224</f>
        <v>0</v>
      </c>
      <c r="EMP159" s="237">
        <f>'SAISIE BAR BRASSERIE'!EMZ224</f>
        <v>0</v>
      </c>
      <c r="EMQ159" s="237">
        <f>'SAISIE BAR BRASSERIE'!ENA224</f>
        <v>0</v>
      </c>
      <c r="EMR159" s="237">
        <f>'SAISIE BAR BRASSERIE'!ENB224</f>
        <v>0</v>
      </c>
      <c r="EMS159" s="237">
        <f>'SAISIE BAR BRASSERIE'!ENC224</f>
        <v>0</v>
      </c>
      <c r="EMT159" s="237">
        <f>'SAISIE BAR BRASSERIE'!END224</f>
        <v>0</v>
      </c>
      <c r="EMU159" s="237">
        <f>'SAISIE BAR BRASSERIE'!ENE224</f>
        <v>0</v>
      </c>
      <c r="EMV159" s="237">
        <f>'SAISIE BAR BRASSERIE'!ENF224</f>
        <v>0</v>
      </c>
      <c r="EMW159" s="237">
        <f>'SAISIE BAR BRASSERIE'!ENG224</f>
        <v>0</v>
      </c>
      <c r="EMX159" s="237">
        <f>'SAISIE BAR BRASSERIE'!ENH224</f>
        <v>0</v>
      </c>
      <c r="EMY159" s="237">
        <f>'SAISIE BAR BRASSERIE'!ENI224</f>
        <v>0</v>
      </c>
      <c r="EMZ159" s="237">
        <f>'SAISIE BAR BRASSERIE'!ENJ224</f>
        <v>0</v>
      </c>
      <c r="ENA159" s="237">
        <f>'SAISIE BAR BRASSERIE'!ENK224</f>
        <v>0</v>
      </c>
      <c r="ENB159" s="237">
        <f>'SAISIE BAR BRASSERIE'!ENL224</f>
        <v>0</v>
      </c>
      <c r="ENC159" s="237">
        <f>'SAISIE BAR BRASSERIE'!ENM224</f>
        <v>0</v>
      </c>
      <c r="END159" s="237">
        <f>'SAISIE BAR BRASSERIE'!ENN224</f>
        <v>0</v>
      </c>
      <c r="ENE159" s="237">
        <f>'SAISIE BAR BRASSERIE'!ENO224</f>
        <v>0</v>
      </c>
      <c r="ENF159" s="237">
        <f>'SAISIE BAR BRASSERIE'!ENP224</f>
        <v>0</v>
      </c>
      <c r="ENG159" s="237">
        <f>'SAISIE BAR BRASSERIE'!ENQ224</f>
        <v>0</v>
      </c>
      <c r="ENH159" s="237">
        <f>'SAISIE BAR BRASSERIE'!ENR224</f>
        <v>0</v>
      </c>
      <c r="ENI159" s="237">
        <f>'SAISIE BAR BRASSERIE'!ENS224</f>
        <v>0</v>
      </c>
      <c r="ENJ159" s="237">
        <f>'SAISIE BAR BRASSERIE'!ENT224</f>
        <v>0</v>
      </c>
      <c r="ENK159" s="237">
        <f>'SAISIE BAR BRASSERIE'!ENU224</f>
        <v>0</v>
      </c>
      <c r="ENL159" s="237">
        <f>'SAISIE BAR BRASSERIE'!ENV224</f>
        <v>0</v>
      </c>
      <c r="ENM159" s="237">
        <f>'SAISIE BAR BRASSERIE'!ENW224</f>
        <v>0</v>
      </c>
      <c r="ENN159" s="237">
        <f>'SAISIE BAR BRASSERIE'!ENX224</f>
        <v>0</v>
      </c>
      <c r="ENO159" s="237">
        <f>'SAISIE BAR BRASSERIE'!ENY224</f>
        <v>0</v>
      </c>
      <c r="ENP159" s="237">
        <f>'SAISIE BAR BRASSERIE'!ENZ224</f>
        <v>0</v>
      </c>
      <c r="ENQ159" s="237">
        <f>'SAISIE BAR BRASSERIE'!EOA224</f>
        <v>0</v>
      </c>
      <c r="ENR159" s="237">
        <f>'SAISIE BAR BRASSERIE'!EOB224</f>
        <v>0</v>
      </c>
      <c r="ENS159" s="237">
        <f>'SAISIE BAR BRASSERIE'!EOC224</f>
        <v>0</v>
      </c>
      <c r="ENT159" s="237">
        <f>'SAISIE BAR BRASSERIE'!EOD224</f>
        <v>0</v>
      </c>
      <c r="ENU159" s="237">
        <f>'SAISIE BAR BRASSERIE'!EOE224</f>
        <v>0</v>
      </c>
      <c r="ENV159" s="237">
        <f>'SAISIE BAR BRASSERIE'!EOF224</f>
        <v>0</v>
      </c>
      <c r="ENW159" s="237">
        <f>'SAISIE BAR BRASSERIE'!EOG224</f>
        <v>0</v>
      </c>
      <c r="ENX159" s="237">
        <f>'SAISIE BAR BRASSERIE'!EOH224</f>
        <v>0</v>
      </c>
      <c r="ENY159" s="237">
        <f>'SAISIE BAR BRASSERIE'!EOI224</f>
        <v>0</v>
      </c>
      <c r="ENZ159" s="237">
        <f>'SAISIE BAR BRASSERIE'!EOJ224</f>
        <v>0</v>
      </c>
      <c r="EOA159" s="237">
        <f>'SAISIE BAR BRASSERIE'!EOK224</f>
        <v>0</v>
      </c>
      <c r="EOB159" s="237">
        <f>'SAISIE BAR BRASSERIE'!EOL224</f>
        <v>0</v>
      </c>
      <c r="EOC159" s="237">
        <f>'SAISIE BAR BRASSERIE'!EOM224</f>
        <v>0</v>
      </c>
      <c r="EOD159" s="237">
        <f>'SAISIE BAR BRASSERIE'!EON224</f>
        <v>0</v>
      </c>
      <c r="EOE159" s="237">
        <f>'SAISIE BAR BRASSERIE'!EOO224</f>
        <v>0</v>
      </c>
      <c r="EOF159" s="237">
        <f>'SAISIE BAR BRASSERIE'!EOP224</f>
        <v>0</v>
      </c>
      <c r="EOG159" s="237">
        <f>'SAISIE BAR BRASSERIE'!EOQ224</f>
        <v>0</v>
      </c>
      <c r="EOH159" s="237">
        <f>'SAISIE BAR BRASSERIE'!EOR224</f>
        <v>0</v>
      </c>
      <c r="EOI159" s="237">
        <f>'SAISIE BAR BRASSERIE'!EOS224</f>
        <v>0</v>
      </c>
      <c r="EOJ159" s="237">
        <f>'SAISIE BAR BRASSERIE'!EOT224</f>
        <v>0</v>
      </c>
      <c r="EOK159" s="237">
        <f>'SAISIE BAR BRASSERIE'!EOU224</f>
        <v>0</v>
      </c>
      <c r="EOL159" s="237">
        <f>'SAISIE BAR BRASSERIE'!EOV224</f>
        <v>0</v>
      </c>
      <c r="EOM159" s="237">
        <f>'SAISIE BAR BRASSERIE'!EOW224</f>
        <v>0</v>
      </c>
      <c r="EON159" s="237">
        <f>'SAISIE BAR BRASSERIE'!EOX224</f>
        <v>0</v>
      </c>
      <c r="EOO159" s="237">
        <f>'SAISIE BAR BRASSERIE'!EOY224</f>
        <v>0</v>
      </c>
      <c r="EOP159" s="237">
        <f>'SAISIE BAR BRASSERIE'!EOZ224</f>
        <v>0</v>
      </c>
      <c r="EOQ159" s="237">
        <f>'SAISIE BAR BRASSERIE'!EPA224</f>
        <v>0</v>
      </c>
      <c r="EOR159" s="237">
        <f>'SAISIE BAR BRASSERIE'!EPB224</f>
        <v>0</v>
      </c>
      <c r="EOS159" s="237">
        <f>'SAISIE BAR BRASSERIE'!EPC224</f>
        <v>0</v>
      </c>
      <c r="EOT159" s="237">
        <f>'SAISIE BAR BRASSERIE'!EPD224</f>
        <v>0</v>
      </c>
      <c r="EOU159" s="237">
        <f>'SAISIE BAR BRASSERIE'!EPE224</f>
        <v>0</v>
      </c>
      <c r="EOV159" s="237">
        <f>'SAISIE BAR BRASSERIE'!EPF224</f>
        <v>0</v>
      </c>
      <c r="EOW159" s="237">
        <f>'SAISIE BAR BRASSERIE'!EPG224</f>
        <v>0</v>
      </c>
      <c r="EOX159" s="237">
        <f>'SAISIE BAR BRASSERIE'!EPH224</f>
        <v>0</v>
      </c>
      <c r="EOY159" s="237">
        <f>'SAISIE BAR BRASSERIE'!EPI224</f>
        <v>0</v>
      </c>
      <c r="EOZ159" s="237">
        <f>'SAISIE BAR BRASSERIE'!EPJ224</f>
        <v>0</v>
      </c>
      <c r="EPA159" s="237">
        <f>'SAISIE BAR BRASSERIE'!EPK224</f>
        <v>0</v>
      </c>
      <c r="EPB159" s="237">
        <f>'SAISIE BAR BRASSERIE'!EPL224</f>
        <v>0</v>
      </c>
      <c r="EPC159" s="237">
        <f>'SAISIE BAR BRASSERIE'!EPM224</f>
        <v>0</v>
      </c>
      <c r="EPD159" s="237">
        <f>'SAISIE BAR BRASSERIE'!EPN224</f>
        <v>0</v>
      </c>
      <c r="EPE159" s="237">
        <f>'SAISIE BAR BRASSERIE'!EPO224</f>
        <v>0</v>
      </c>
      <c r="EPF159" s="237">
        <f>'SAISIE BAR BRASSERIE'!EPP224</f>
        <v>0</v>
      </c>
      <c r="EPG159" s="237">
        <f>'SAISIE BAR BRASSERIE'!EPQ224</f>
        <v>0</v>
      </c>
      <c r="EPH159" s="237">
        <f>'SAISIE BAR BRASSERIE'!EPR224</f>
        <v>0</v>
      </c>
      <c r="EPI159" s="237">
        <f>'SAISIE BAR BRASSERIE'!EPS224</f>
        <v>0</v>
      </c>
      <c r="EPJ159" s="237">
        <f>'SAISIE BAR BRASSERIE'!EPT224</f>
        <v>0</v>
      </c>
      <c r="EPK159" s="237">
        <f>'SAISIE BAR BRASSERIE'!EPU224</f>
        <v>0</v>
      </c>
      <c r="EPL159" s="237">
        <f>'SAISIE BAR BRASSERIE'!EPV224</f>
        <v>0</v>
      </c>
      <c r="EPM159" s="237">
        <f>'SAISIE BAR BRASSERIE'!EPW224</f>
        <v>0</v>
      </c>
      <c r="EPN159" s="237">
        <f>'SAISIE BAR BRASSERIE'!EPX224</f>
        <v>0</v>
      </c>
      <c r="EPO159" s="237">
        <f>'SAISIE BAR BRASSERIE'!EPY224</f>
        <v>0</v>
      </c>
      <c r="EPP159" s="237">
        <f>'SAISIE BAR BRASSERIE'!EPZ224</f>
        <v>0</v>
      </c>
      <c r="EPQ159" s="237">
        <f>'SAISIE BAR BRASSERIE'!EQA224</f>
        <v>0</v>
      </c>
      <c r="EPR159" s="237">
        <f>'SAISIE BAR BRASSERIE'!EQB224</f>
        <v>0</v>
      </c>
      <c r="EPS159" s="237">
        <f>'SAISIE BAR BRASSERIE'!EQC224</f>
        <v>0</v>
      </c>
      <c r="EPT159" s="237">
        <f>'SAISIE BAR BRASSERIE'!EQD224</f>
        <v>0</v>
      </c>
      <c r="EPU159" s="237">
        <f>'SAISIE BAR BRASSERIE'!EQE224</f>
        <v>0</v>
      </c>
      <c r="EPV159" s="237">
        <f>'SAISIE BAR BRASSERIE'!EQF224</f>
        <v>0</v>
      </c>
      <c r="EPW159" s="237">
        <f>'SAISIE BAR BRASSERIE'!EQG224</f>
        <v>0</v>
      </c>
      <c r="EPX159" s="237">
        <f>'SAISIE BAR BRASSERIE'!EQH224</f>
        <v>0</v>
      </c>
      <c r="EPY159" s="237">
        <f>'SAISIE BAR BRASSERIE'!EQI224</f>
        <v>0</v>
      </c>
      <c r="EPZ159" s="237">
        <f>'SAISIE BAR BRASSERIE'!EQJ224</f>
        <v>0</v>
      </c>
      <c r="EQA159" s="237">
        <f>'SAISIE BAR BRASSERIE'!EQK224</f>
        <v>0</v>
      </c>
      <c r="EQB159" s="237">
        <f>'SAISIE BAR BRASSERIE'!EQL224</f>
        <v>0</v>
      </c>
      <c r="EQC159" s="237">
        <f>'SAISIE BAR BRASSERIE'!EQM224</f>
        <v>0</v>
      </c>
      <c r="EQD159" s="237">
        <f>'SAISIE BAR BRASSERIE'!EQN224</f>
        <v>0</v>
      </c>
      <c r="EQE159" s="237">
        <f>'SAISIE BAR BRASSERIE'!EQO224</f>
        <v>0</v>
      </c>
      <c r="EQF159" s="237">
        <f>'SAISIE BAR BRASSERIE'!EQP224</f>
        <v>0</v>
      </c>
      <c r="EQG159" s="237">
        <f>'SAISIE BAR BRASSERIE'!EQQ224</f>
        <v>0</v>
      </c>
      <c r="EQH159" s="237">
        <f>'SAISIE BAR BRASSERIE'!EQR224</f>
        <v>0</v>
      </c>
      <c r="EQI159" s="237">
        <f>'SAISIE BAR BRASSERIE'!EQS224</f>
        <v>0</v>
      </c>
      <c r="EQJ159" s="237">
        <f>'SAISIE BAR BRASSERIE'!EQT224</f>
        <v>0</v>
      </c>
      <c r="EQK159" s="237">
        <f>'SAISIE BAR BRASSERIE'!EQU224</f>
        <v>0</v>
      </c>
      <c r="EQL159" s="237">
        <f>'SAISIE BAR BRASSERIE'!EQV224</f>
        <v>0</v>
      </c>
      <c r="EQM159" s="237">
        <f>'SAISIE BAR BRASSERIE'!EQW224</f>
        <v>0</v>
      </c>
      <c r="EQN159" s="237">
        <f>'SAISIE BAR BRASSERIE'!EQX224</f>
        <v>0</v>
      </c>
      <c r="EQO159" s="237">
        <f>'SAISIE BAR BRASSERIE'!EQY224</f>
        <v>0</v>
      </c>
      <c r="EQP159" s="237">
        <f>'SAISIE BAR BRASSERIE'!EQZ224</f>
        <v>0</v>
      </c>
      <c r="EQQ159" s="237">
        <f>'SAISIE BAR BRASSERIE'!ERA224</f>
        <v>0</v>
      </c>
      <c r="EQR159" s="237">
        <f>'SAISIE BAR BRASSERIE'!ERB224</f>
        <v>0</v>
      </c>
      <c r="EQS159" s="237">
        <f>'SAISIE BAR BRASSERIE'!ERC224</f>
        <v>0</v>
      </c>
      <c r="EQT159" s="237">
        <f>'SAISIE BAR BRASSERIE'!ERD224</f>
        <v>0</v>
      </c>
      <c r="EQU159" s="237">
        <f>'SAISIE BAR BRASSERIE'!ERE224</f>
        <v>0</v>
      </c>
      <c r="EQV159" s="237">
        <f>'SAISIE BAR BRASSERIE'!ERF224</f>
        <v>0</v>
      </c>
      <c r="EQW159" s="237">
        <f>'SAISIE BAR BRASSERIE'!ERG224</f>
        <v>0</v>
      </c>
      <c r="EQX159" s="237">
        <f>'SAISIE BAR BRASSERIE'!ERH224</f>
        <v>0</v>
      </c>
      <c r="EQY159" s="237">
        <f>'SAISIE BAR BRASSERIE'!ERI224</f>
        <v>0</v>
      </c>
      <c r="EQZ159" s="237">
        <f>'SAISIE BAR BRASSERIE'!ERJ224</f>
        <v>0</v>
      </c>
      <c r="ERA159" s="237">
        <f>'SAISIE BAR BRASSERIE'!ERK224</f>
        <v>0</v>
      </c>
      <c r="ERB159" s="237">
        <f>'SAISIE BAR BRASSERIE'!ERL224</f>
        <v>0</v>
      </c>
      <c r="ERC159" s="237">
        <f>'SAISIE BAR BRASSERIE'!ERM224</f>
        <v>0</v>
      </c>
      <c r="ERD159" s="237">
        <f>'SAISIE BAR BRASSERIE'!ERN224</f>
        <v>0</v>
      </c>
      <c r="ERE159" s="237">
        <f>'SAISIE BAR BRASSERIE'!ERO224</f>
        <v>0</v>
      </c>
      <c r="ERF159" s="237">
        <f>'SAISIE BAR BRASSERIE'!ERP224</f>
        <v>0</v>
      </c>
      <c r="ERG159" s="237">
        <f>'SAISIE BAR BRASSERIE'!ERQ224</f>
        <v>0</v>
      </c>
      <c r="ERH159" s="237">
        <f>'SAISIE BAR BRASSERIE'!ERR224</f>
        <v>0</v>
      </c>
      <c r="ERI159" s="237">
        <f>'SAISIE BAR BRASSERIE'!ERS224</f>
        <v>0</v>
      </c>
      <c r="ERJ159" s="237">
        <f>'SAISIE BAR BRASSERIE'!ERT224</f>
        <v>0</v>
      </c>
      <c r="ERK159" s="237">
        <f>'SAISIE BAR BRASSERIE'!ERU224</f>
        <v>0</v>
      </c>
      <c r="ERL159" s="237">
        <f>'SAISIE BAR BRASSERIE'!ERV224</f>
        <v>0</v>
      </c>
      <c r="ERM159" s="237">
        <f>'SAISIE BAR BRASSERIE'!ERW224</f>
        <v>0</v>
      </c>
      <c r="ERN159" s="237">
        <f>'SAISIE BAR BRASSERIE'!ERX224</f>
        <v>0</v>
      </c>
      <c r="ERO159" s="237">
        <f>'SAISIE BAR BRASSERIE'!ERY224</f>
        <v>0</v>
      </c>
      <c r="ERP159" s="237">
        <f>'SAISIE BAR BRASSERIE'!ERZ224</f>
        <v>0</v>
      </c>
      <c r="ERQ159" s="237">
        <f>'SAISIE BAR BRASSERIE'!ESA224</f>
        <v>0</v>
      </c>
      <c r="ERR159" s="237">
        <f>'SAISIE BAR BRASSERIE'!ESB224</f>
        <v>0</v>
      </c>
      <c r="ERS159" s="237">
        <f>'SAISIE BAR BRASSERIE'!ESC224</f>
        <v>0</v>
      </c>
      <c r="ERT159" s="237">
        <f>'SAISIE BAR BRASSERIE'!ESD224</f>
        <v>0</v>
      </c>
      <c r="ERU159" s="237">
        <f>'SAISIE BAR BRASSERIE'!ESE224</f>
        <v>0</v>
      </c>
      <c r="ERV159" s="237">
        <f>'SAISIE BAR BRASSERIE'!ESF224</f>
        <v>0</v>
      </c>
      <c r="ERW159" s="237">
        <f>'SAISIE BAR BRASSERIE'!ESG224</f>
        <v>0</v>
      </c>
      <c r="ERX159" s="237">
        <f>'SAISIE BAR BRASSERIE'!ESH224</f>
        <v>0</v>
      </c>
      <c r="ERY159" s="237">
        <f>'SAISIE BAR BRASSERIE'!ESI224</f>
        <v>0</v>
      </c>
      <c r="ERZ159" s="237">
        <f>'SAISIE BAR BRASSERIE'!ESJ224</f>
        <v>0</v>
      </c>
      <c r="ESA159" s="237">
        <f>'SAISIE BAR BRASSERIE'!ESK224</f>
        <v>0</v>
      </c>
      <c r="ESB159" s="237">
        <f>'SAISIE BAR BRASSERIE'!ESL224</f>
        <v>0</v>
      </c>
      <c r="ESC159" s="237">
        <f>'SAISIE BAR BRASSERIE'!ESM224</f>
        <v>0</v>
      </c>
      <c r="ESD159" s="237">
        <f>'SAISIE BAR BRASSERIE'!ESN224</f>
        <v>0</v>
      </c>
      <c r="ESE159" s="237">
        <f>'SAISIE BAR BRASSERIE'!ESO224</f>
        <v>0</v>
      </c>
      <c r="ESF159" s="237">
        <f>'SAISIE BAR BRASSERIE'!ESP224</f>
        <v>0</v>
      </c>
      <c r="ESG159" s="237">
        <f>'SAISIE BAR BRASSERIE'!ESQ224</f>
        <v>0</v>
      </c>
      <c r="ESH159" s="237">
        <f>'SAISIE BAR BRASSERIE'!ESR224</f>
        <v>0</v>
      </c>
      <c r="ESI159" s="237">
        <f>'SAISIE BAR BRASSERIE'!ESS224</f>
        <v>0</v>
      </c>
      <c r="ESJ159" s="237">
        <f>'SAISIE BAR BRASSERIE'!EST224</f>
        <v>0</v>
      </c>
      <c r="ESK159" s="237">
        <f>'SAISIE BAR BRASSERIE'!ESU224</f>
        <v>0</v>
      </c>
      <c r="ESL159" s="237">
        <f>'SAISIE BAR BRASSERIE'!ESV224</f>
        <v>0</v>
      </c>
      <c r="ESM159" s="237">
        <f>'SAISIE BAR BRASSERIE'!ESW224</f>
        <v>0</v>
      </c>
      <c r="ESN159" s="237">
        <f>'SAISIE BAR BRASSERIE'!ESX224</f>
        <v>0</v>
      </c>
      <c r="ESO159" s="237">
        <f>'SAISIE BAR BRASSERIE'!ESY224</f>
        <v>0</v>
      </c>
      <c r="ESP159" s="237">
        <f>'SAISIE BAR BRASSERIE'!ESZ224</f>
        <v>0</v>
      </c>
      <c r="ESQ159" s="237">
        <f>'SAISIE BAR BRASSERIE'!ETA224</f>
        <v>0</v>
      </c>
      <c r="ESR159" s="237">
        <f>'SAISIE BAR BRASSERIE'!ETB224</f>
        <v>0</v>
      </c>
      <c r="ESS159" s="237">
        <f>'SAISIE BAR BRASSERIE'!ETC224</f>
        <v>0</v>
      </c>
      <c r="EST159" s="237">
        <f>'SAISIE BAR BRASSERIE'!ETD224</f>
        <v>0</v>
      </c>
      <c r="ESU159" s="237">
        <f>'SAISIE BAR BRASSERIE'!ETE224</f>
        <v>0</v>
      </c>
      <c r="ESV159" s="237">
        <f>'SAISIE BAR BRASSERIE'!ETF224</f>
        <v>0</v>
      </c>
      <c r="ESW159" s="237">
        <f>'SAISIE BAR BRASSERIE'!ETG224</f>
        <v>0</v>
      </c>
      <c r="ESX159" s="237">
        <f>'SAISIE BAR BRASSERIE'!ETH224</f>
        <v>0</v>
      </c>
      <c r="ESY159" s="237">
        <f>'SAISIE BAR BRASSERIE'!ETI224</f>
        <v>0</v>
      </c>
      <c r="ESZ159" s="237">
        <f>'SAISIE BAR BRASSERIE'!ETJ224</f>
        <v>0</v>
      </c>
      <c r="ETA159" s="237">
        <f>'SAISIE BAR BRASSERIE'!ETK224</f>
        <v>0</v>
      </c>
      <c r="ETB159" s="237">
        <f>'SAISIE BAR BRASSERIE'!ETL224</f>
        <v>0</v>
      </c>
      <c r="ETC159" s="237">
        <f>'SAISIE BAR BRASSERIE'!ETM224</f>
        <v>0</v>
      </c>
      <c r="ETD159" s="237">
        <f>'SAISIE BAR BRASSERIE'!ETN224</f>
        <v>0</v>
      </c>
      <c r="ETE159" s="237">
        <f>'SAISIE BAR BRASSERIE'!ETO224</f>
        <v>0</v>
      </c>
      <c r="ETF159" s="237">
        <f>'SAISIE BAR BRASSERIE'!ETP224</f>
        <v>0</v>
      </c>
      <c r="ETG159" s="237">
        <f>'SAISIE BAR BRASSERIE'!ETQ224</f>
        <v>0</v>
      </c>
      <c r="ETH159" s="237">
        <f>'SAISIE BAR BRASSERIE'!ETR224</f>
        <v>0</v>
      </c>
      <c r="ETI159" s="237">
        <f>'SAISIE BAR BRASSERIE'!ETS224</f>
        <v>0</v>
      </c>
      <c r="ETJ159" s="237">
        <f>'SAISIE BAR BRASSERIE'!ETT224</f>
        <v>0</v>
      </c>
      <c r="ETK159" s="237">
        <f>'SAISIE BAR BRASSERIE'!ETU224</f>
        <v>0</v>
      </c>
      <c r="ETL159" s="237">
        <f>'SAISIE BAR BRASSERIE'!ETV224</f>
        <v>0</v>
      </c>
      <c r="ETM159" s="237">
        <f>'SAISIE BAR BRASSERIE'!ETW224</f>
        <v>0</v>
      </c>
      <c r="ETN159" s="237">
        <f>'SAISIE BAR BRASSERIE'!ETX224</f>
        <v>0</v>
      </c>
      <c r="ETO159" s="237">
        <f>'SAISIE BAR BRASSERIE'!ETY224</f>
        <v>0</v>
      </c>
      <c r="ETP159" s="237">
        <f>'SAISIE BAR BRASSERIE'!ETZ224</f>
        <v>0</v>
      </c>
      <c r="ETQ159" s="237">
        <f>'SAISIE BAR BRASSERIE'!EUA224</f>
        <v>0</v>
      </c>
      <c r="ETR159" s="237">
        <f>'SAISIE BAR BRASSERIE'!EUB224</f>
        <v>0</v>
      </c>
      <c r="ETS159" s="237">
        <f>'SAISIE BAR BRASSERIE'!EUC224</f>
        <v>0</v>
      </c>
      <c r="ETT159" s="237">
        <f>'SAISIE BAR BRASSERIE'!EUD224</f>
        <v>0</v>
      </c>
      <c r="ETU159" s="237">
        <f>'SAISIE BAR BRASSERIE'!EUE224</f>
        <v>0</v>
      </c>
      <c r="ETV159" s="237">
        <f>'SAISIE BAR BRASSERIE'!EUF224</f>
        <v>0</v>
      </c>
      <c r="ETW159" s="237">
        <f>'SAISIE BAR BRASSERIE'!EUG224</f>
        <v>0</v>
      </c>
      <c r="ETX159" s="237">
        <f>'SAISIE BAR BRASSERIE'!EUH224</f>
        <v>0</v>
      </c>
      <c r="ETY159" s="237">
        <f>'SAISIE BAR BRASSERIE'!EUI224</f>
        <v>0</v>
      </c>
      <c r="ETZ159" s="237">
        <f>'SAISIE BAR BRASSERIE'!EUJ224</f>
        <v>0</v>
      </c>
      <c r="EUA159" s="237">
        <f>'SAISIE BAR BRASSERIE'!EUK224</f>
        <v>0</v>
      </c>
      <c r="EUB159" s="237">
        <f>'SAISIE BAR BRASSERIE'!EUL224</f>
        <v>0</v>
      </c>
      <c r="EUC159" s="237">
        <f>'SAISIE BAR BRASSERIE'!EUM224</f>
        <v>0</v>
      </c>
      <c r="EUD159" s="237">
        <f>'SAISIE BAR BRASSERIE'!EUN224</f>
        <v>0</v>
      </c>
      <c r="EUE159" s="237">
        <f>'SAISIE BAR BRASSERIE'!EUO224</f>
        <v>0</v>
      </c>
      <c r="EUF159" s="237">
        <f>'SAISIE BAR BRASSERIE'!EUP224</f>
        <v>0</v>
      </c>
      <c r="EUG159" s="237">
        <f>'SAISIE BAR BRASSERIE'!EUQ224</f>
        <v>0</v>
      </c>
      <c r="EUH159" s="237">
        <f>'SAISIE BAR BRASSERIE'!EUR224</f>
        <v>0</v>
      </c>
      <c r="EUI159" s="237">
        <f>'SAISIE BAR BRASSERIE'!EUS224</f>
        <v>0</v>
      </c>
      <c r="EUJ159" s="237">
        <f>'SAISIE BAR BRASSERIE'!EUT224</f>
        <v>0</v>
      </c>
      <c r="EUK159" s="237">
        <f>'SAISIE BAR BRASSERIE'!EUU224</f>
        <v>0</v>
      </c>
      <c r="EUL159" s="237">
        <f>'SAISIE BAR BRASSERIE'!EUV224</f>
        <v>0</v>
      </c>
      <c r="EUM159" s="237">
        <f>'SAISIE BAR BRASSERIE'!EUW224</f>
        <v>0</v>
      </c>
      <c r="EUN159" s="237">
        <f>'SAISIE BAR BRASSERIE'!EUX224</f>
        <v>0</v>
      </c>
      <c r="EUO159" s="237">
        <f>'SAISIE BAR BRASSERIE'!EUY224</f>
        <v>0</v>
      </c>
      <c r="EUP159" s="237">
        <f>'SAISIE BAR BRASSERIE'!EUZ224</f>
        <v>0</v>
      </c>
      <c r="EUQ159" s="237">
        <f>'SAISIE BAR BRASSERIE'!EVA224</f>
        <v>0</v>
      </c>
      <c r="EUR159" s="237">
        <f>'SAISIE BAR BRASSERIE'!EVB224</f>
        <v>0</v>
      </c>
      <c r="EUS159" s="237">
        <f>'SAISIE BAR BRASSERIE'!EVC224</f>
        <v>0</v>
      </c>
      <c r="EUT159" s="237">
        <f>'SAISIE BAR BRASSERIE'!EVD224</f>
        <v>0</v>
      </c>
      <c r="EUU159" s="237">
        <f>'SAISIE BAR BRASSERIE'!EVE224</f>
        <v>0</v>
      </c>
      <c r="EUV159" s="237">
        <f>'SAISIE BAR BRASSERIE'!EVF224</f>
        <v>0</v>
      </c>
      <c r="EUW159" s="237">
        <f>'SAISIE BAR BRASSERIE'!EVG224</f>
        <v>0</v>
      </c>
      <c r="EUX159" s="237">
        <f>'SAISIE BAR BRASSERIE'!EVH224</f>
        <v>0</v>
      </c>
      <c r="EUY159" s="237">
        <f>'SAISIE BAR BRASSERIE'!EVI224</f>
        <v>0</v>
      </c>
      <c r="EUZ159" s="237">
        <f>'SAISIE BAR BRASSERIE'!EVJ224</f>
        <v>0</v>
      </c>
      <c r="EVA159" s="237">
        <f>'SAISIE BAR BRASSERIE'!EVK224</f>
        <v>0</v>
      </c>
      <c r="EVB159" s="237">
        <f>'SAISIE BAR BRASSERIE'!EVL224</f>
        <v>0</v>
      </c>
      <c r="EVC159" s="237">
        <f>'SAISIE BAR BRASSERIE'!EVM224</f>
        <v>0</v>
      </c>
      <c r="EVD159" s="237">
        <f>'SAISIE BAR BRASSERIE'!EVN224</f>
        <v>0</v>
      </c>
      <c r="EVE159" s="237">
        <f>'SAISIE BAR BRASSERIE'!EVO224</f>
        <v>0</v>
      </c>
      <c r="EVF159" s="237">
        <f>'SAISIE BAR BRASSERIE'!EVP224</f>
        <v>0</v>
      </c>
      <c r="EVG159" s="237">
        <f>'SAISIE BAR BRASSERIE'!EVQ224</f>
        <v>0</v>
      </c>
      <c r="EVH159" s="237">
        <f>'SAISIE BAR BRASSERIE'!EVR224</f>
        <v>0</v>
      </c>
      <c r="EVI159" s="237">
        <f>'SAISIE BAR BRASSERIE'!EVS224</f>
        <v>0</v>
      </c>
      <c r="EVJ159" s="237">
        <f>'SAISIE BAR BRASSERIE'!EVT224</f>
        <v>0</v>
      </c>
      <c r="EVK159" s="237">
        <f>'SAISIE BAR BRASSERIE'!EVU224</f>
        <v>0</v>
      </c>
      <c r="EVL159" s="237">
        <f>'SAISIE BAR BRASSERIE'!EVV224</f>
        <v>0</v>
      </c>
      <c r="EVM159" s="237">
        <f>'SAISIE BAR BRASSERIE'!EVW224</f>
        <v>0</v>
      </c>
      <c r="EVN159" s="237">
        <f>'SAISIE BAR BRASSERIE'!EVX224</f>
        <v>0</v>
      </c>
      <c r="EVO159" s="237">
        <f>'SAISIE BAR BRASSERIE'!EVY224</f>
        <v>0</v>
      </c>
      <c r="EVP159" s="237">
        <f>'SAISIE BAR BRASSERIE'!EVZ224</f>
        <v>0</v>
      </c>
      <c r="EVQ159" s="237">
        <f>'SAISIE BAR BRASSERIE'!EWA224</f>
        <v>0</v>
      </c>
      <c r="EVR159" s="237">
        <f>'SAISIE BAR BRASSERIE'!EWB224</f>
        <v>0</v>
      </c>
      <c r="EVS159" s="237">
        <f>'SAISIE BAR BRASSERIE'!EWC224</f>
        <v>0</v>
      </c>
      <c r="EVT159" s="237">
        <f>'SAISIE BAR BRASSERIE'!EWD224</f>
        <v>0</v>
      </c>
      <c r="EVU159" s="237">
        <f>'SAISIE BAR BRASSERIE'!EWE224</f>
        <v>0</v>
      </c>
      <c r="EVV159" s="237">
        <f>'SAISIE BAR BRASSERIE'!EWF224</f>
        <v>0</v>
      </c>
      <c r="EVW159" s="237">
        <f>'SAISIE BAR BRASSERIE'!EWG224</f>
        <v>0</v>
      </c>
      <c r="EVX159" s="237">
        <f>'SAISIE BAR BRASSERIE'!EWH224</f>
        <v>0</v>
      </c>
      <c r="EVY159" s="237">
        <f>'SAISIE BAR BRASSERIE'!EWI224</f>
        <v>0</v>
      </c>
      <c r="EVZ159" s="237">
        <f>'SAISIE BAR BRASSERIE'!EWJ224</f>
        <v>0</v>
      </c>
      <c r="EWA159" s="237">
        <f>'SAISIE BAR BRASSERIE'!EWK224</f>
        <v>0</v>
      </c>
      <c r="EWB159" s="237">
        <f>'SAISIE BAR BRASSERIE'!EWL224</f>
        <v>0</v>
      </c>
      <c r="EWC159" s="237">
        <f>'SAISIE BAR BRASSERIE'!EWM224</f>
        <v>0</v>
      </c>
      <c r="EWD159" s="237">
        <f>'SAISIE BAR BRASSERIE'!EWN224</f>
        <v>0</v>
      </c>
      <c r="EWE159" s="237">
        <f>'SAISIE BAR BRASSERIE'!EWO224</f>
        <v>0</v>
      </c>
      <c r="EWF159" s="237">
        <f>'SAISIE BAR BRASSERIE'!EWP224</f>
        <v>0</v>
      </c>
      <c r="EWG159" s="237">
        <f>'SAISIE BAR BRASSERIE'!EWQ224</f>
        <v>0</v>
      </c>
      <c r="EWH159" s="237">
        <f>'SAISIE BAR BRASSERIE'!EWR224</f>
        <v>0</v>
      </c>
      <c r="EWI159" s="237">
        <f>'SAISIE BAR BRASSERIE'!EWS224</f>
        <v>0</v>
      </c>
      <c r="EWJ159" s="237">
        <f>'SAISIE BAR BRASSERIE'!EWT224</f>
        <v>0</v>
      </c>
      <c r="EWK159" s="237">
        <f>'SAISIE BAR BRASSERIE'!EWU224</f>
        <v>0</v>
      </c>
      <c r="EWL159" s="237">
        <f>'SAISIE BAR BRASSERIE'!EWV224</f>
        <v>0</v>
      </c>
      <c r="EWM159" s="237">
        <f>'SAISIE BAR BRASSERIE'!EWW224</f>
        <v>0</v>
      </c>
      <c r="EWN159" s="237">
        <f>'SAISIE BAR BRASSERIE'!EWX224</f>
        <v>0</v>
      </c>
      <c r="EWO159" s="237">
        <f>'SAISIE BAR BRASSERIE'!EWY224</f>
        <v>0</v>
      </c>
      <c r="EWP159" s="237">
        <f>'SAISIE BAR BRASSERIE'!EWZ224</f>
        <v>0</v>
      </c>
      <c r="EWQ159" s="237">
        <f>'SAISIE BAR BRASSERIE'!EXA224</f>
        <v>0</v>
      </c>
      <c r="EWR159" s="237">
        <f>'SAISIE BAR BRASSERIE'!EXB224</f>
        <v>0</v>
      </c>
      <c r="EWS159" s="237">
        <f>'SAISIE BAR BRASSERIE'!EXC224</f>
        <v>0</v>
      </c>
      <c r="EWT159" s="237">
        <f>'SAISIE BAR BRASSERIE'!EXD224</f>
        <v>0</v>
      </c>
      <c r="EWU159" s="237">
        <f>'SAISIE BAR BRASSERIE'!EXE224</f>
        <v>0</v>
      </c>
      <c r="EWV159" s="237">
        <f>'SAISIE BAR BRASSERIE'!EXF224</f>
        <v>0</v>
      </c>
      <c r="EWW159" s="237">
        <f>'SAISIE BAR BRASSERIE'!EXG224</f>
        <v>0</v>
      </c>
      <c r="EWX159" s="237">
        <f>'SAISIE BAR BRASSERIE'!EXH224</f>
        <v>0</v>
      </c>
      <c r="EWY159" s="237">
        <f>'SAISIE BAR BRASSERIE'!EXI224</f>
        <v>0</v>
      </c>
      <c r="EWZ159" s="237">
        <f>'SAISIE BAR BRASSERIE'!EXJ224</f>
        <v>0</v>
      </c>
      <c r="EXA159" s="237">
        <f>'SAISIE BAR BRASSERIE'!EXK224</f>
        <v>0</v>
      </c>
      <c r="EXB159" s="237">
        <f>'SAISIE BAR BRASSERIE'!EXL224</f>
        <v>0</v>
      </c>
      <c r="EXC159" s="237">
        <f>'SAISIE BAR BRASSERIE'!EXM224</f>
        <v>0</v>
      </c>
      <c r="EXD159" s="237">
        <f>'SAISIE BAR BRASSERIE'!EXN224</f>
        <v>0</v>
      </c>
      <c r="EXE159" s="237">
        <f>'SAISIE BAR BRASSERIE'!EXO224</f>
        <v>0</v>
      </c>
      <c r="EXF159" s="237">
        <f>'SAISIE BAR BRASSERIE'!EXP224</f>
        <v>0</v>
      </c>
      <c r="EXG159" s="237">
        <f>'SAISIE BAR BRASSERIE'!EXQ224</f>
        <v>0</v>
      </c>
      <c r="EXH159" s="237">
        <f>'SAISIE BAR BRASSERIE'!EXR224</f>
        <v>0</v>
      </c>
      <c r="EXI159" s="237">
        <f>'SAISIE BAR BRASSERIE'!EXS224</f>
        <v>0</v>
      </c>
      <c r="EXJ159" s="237">
        <f>'SAISIE BAR BRASSERIE'!EXT224</f>
        <v>0</v>
      </c>
      <c r="EXK159" s="237">
        <f>'SAISIE BAR BRASSERIE'!EXU224</f>
        <v>0</v>
      </c>
      <c r="EXL159" s="237">
        <f>'SAISIE BAR BRASSERIE'!EXV224</f>
        <v>0</v>
      </c>
      <c r="EXM159" s="237">
        <f>'SAISIE BAR BRASSERIE'!EXW224</f>
        <v>0</v>
      </c>
      <c r="EXN159" s="237">
        <f>'SAISIE BAR BRASSERIE'!EXX224</f>
        <v>0</v>
      </c>
      <c r="EXO159" s="237">
        <f>'SAISIE BAR BRASSERIE'!EXY224</f>
        <v>0</v>
      </c>
      <c r="EXP159" s="237">
        <f>'SAISIE BAR BRASSERIE'!EXZ224</f>
        <v>0</v>
      </c>
      <c r="EXQ159" s="237">
        <f>'SAISIE BAR BRASSERIE'!EYA224</f>
        <v>0</v>
      </c>
      <c r="EXR159" s="237">
        <f>'SAISIE BAR BRASSERIE'!EYB224</f>
        <v>0</v>
      </c>
      <c r="EXS159" s="237">
        <f>'SAISIE BAR BRASSERIE'!EYC224</f>
        <v>0</v>
      </c>
      <c r="EXT159" s="237">
        <f>'SAISIE BAR BRASSERIE'!EYD224</f>
        <v>0</v>
      </c>
      <c r="EXU159" s="237">
        <f>'SAISIE BAR BRASSERIE'!EYE224</f>
        <v>0</v>
      </c>
      <c r="EXV159" s="237">
        <f>'SAISIE BAR BRASSERIE'!EYF224</f>
        <v>0</v>
      </c>
      <c r="EXW159" s="237">
        <f>'SAISIE BAR BRASSERIE'!EYG224</f>
        <v>0</v>
      </c>
      <c r="EXX159" s="237">
        <f>'SAISIE BAR BRASSERIE'!EYH224</f>
        <v>0</v>
      </c>
      <c r="EXY159" s="237">
        <f>'SAISIE BAR BRASSERIE'!EYI224</f>
        <v>0</v>
      </c>
      <c r="EXZ159" s="237">
        <f>'SAISIE BAR BRASSERIE'!EYJ224</f>
        <v>0</v>
      </c>
      <c r="EYA159" s="237">
        <f>'SAISIE BAR BRASSERIE'!EYK224</f>
        <v>0</v>
      </c>
      <c r="EYB159" s="237">
        <f>'SAISIE BAR BRASSERIE'!EYL224</f>
        <v>0</v>
      </c>
      <c r="EYC159" s="237">
        <f>'SAISIE BAR BRASSERIE'!EYM224</f>
        <v>0</v>
      </c>
      <c r="EYD159" s="237">
        <f>'SAISIE BAR BRASSERIE'!EYN224</f>
        <v>0</v>
      </c>
      <c r="EYE159" s="237">
        <f>'SAISIE BAR BRASSERIE'!EYO224</f>
        <v>0</v>
      </c>
      <c r="EYF159" s="237">
        <f>'SAISIE BAR BRASSERIE'!EYP224</f>
        <v>0</v>
      </c>
      <c r="EYG159" s="237">
        <f>'SAISIE BAR BRASSERIE'!EYQ224</f>
        <v>0</v>
      </c>
      <c r="EYH159" s="237">
        <f>'SAISIE BAR BRASSERIE'!EYR224</f>
        <v>0</v>
      </c>
      <c r="EYI159" s="237">
        <f>'SAISIE BAR BRASSERIE'!EYS224</f>
        <v>0</v>
      </c>
      <c r="EYJ159" s="237">
        <f>'SAISIE BAR BRASSERIE'!EYT224</f>
        <v>0</v>
      </c>
      <c r="EYK159" s="237">
        <f>'SAISIE BAR BRASSERIE'!EYU224</f>
        <v>0</v>
      </c>
      <c r="EYL159" s="237">
        <f>'SAISIE BAR BRASSERIE'!EYV224</f>
        <v>0</v>
      </c>
      <c r="EYM159" s="237">
        <f>'SAISIE BAR BRASSERIE'!EYW224</f>
        <v>0</v>
      </c>
      <c r="EYN159" s="237">
        <f>'SAISIE BAR BRASSERIE'!EYX224</f>
        <v>0</v>
      </c>
      <c r="EYO159" s="237">
        <f>'SAISIE BAR BRASSERIE'!EYY224</f>
        <v>0</v>
      </c>
      <c r="EYP159" s="237">
        <f>'SAISIE BAR BRASSERIE'!EYZ224</f>
        <v>0</v>
      </c>
      <c r="EYQ159" s="237">
        <f>'SAISIE BAR BRASSERIE'!EZA224</f>
        <v>0</v>
      </c>
      <c r="EYR159" s="237">
        <f>'SAISIE BAR BRASSERIE'!EZB224</f>
        <v>0</v>
      </c>
      <c r="EYS159" s="237">
        <f>'SAISIE BAR BRASSERIE'!EZC224</f>
        <v>0</v>
      </c>
      <c r="EYT159" s="237">
        <f>'SAISIE BAR BRASSERIE'!EZD224</f>
        <v>0</v>
      </c>
      <c r="EYU159" s="237">
        <f>'SAISIE BAR BRASSERIE'!EZE224</f>
        <v>0</v>
      </c>
      <c r="EYV159" s="237">
        <f>'SAISIE BAR BRASSERIE'!EZF224</f>
        <v>0</v>
      </c>
      <c r="EYW159" s="237">
        <f>'SAISIE BAR BRASSERIE'!EZG224</f>
        <v>0</v>
      </c>
      <c r="EYX159" s="237">
        <f>'SAISIE BAR BRASSERIE'!EZH224</f>
        <v>0</v>
      </c>
      <c r="EYY159" s="237">
        <f>'SAISIE BAR BRASSERIE'!EZI224</f>
        <v>0</v>
      </c>
      <c r="EYZ159" s="237">
        <f>'SAISIE BAR BRASSERIE'!EZJ224</f>
        <v>0</v>
      </c>
      <c r="EZA159" s="237">
        <f>'SAISIE BAR BRASSERIE'!EZK224</f>
        <v>0</v>
      </c>
      <c r="EZB159" s="237">
        <f>'SAISIE BAR BRASSERIE'!EZL224</f>
        <v>0</v>
      </c>
      <c r="EZC159" s="237">
        <f>'SAISIE BAR BRASSERIE'!EZM224</f>
        <v>0</v>
      </c>
      <c r="EZD159" s="237">
        <f>'SAISIE BAR BRASSERIE'!EZN224</f>
        <v>0</v>
      </c>
      <c r="EZE159" s="237">
        <f>'SAISIE BAR BRASSERIE'!EZO224</f>
        <v>0</v>
      </c>
      <c r="EZF159" s="237">
        <f>'SAISIE BAR BRASSERIE'!EZP224</f>
        <v>0</v>
      </c>
      <c r="EZG159" s="237">
        <f>'SAISIE BAR BRASSERIE'!EZQ224</f>
        <v>0</v>
      </c>
      <c r="EZH159" s="237">
        <f>'SAISIE BAR BRASSERIE'!EZR224</f>
        <v>0</v>
      </c>
      <c r="EZI159" s="237">
        <f>'SAISIE BAR BRASSERIE'!EZS224</f>
        <v>0</v>
      </c>
      <c r="EZJ159" s="237">
        <f>'SAISIE BAR BRASSERIE'!EZT224</f>
        <v>0</v>
      </c>
      <c r="EZK159" s="237">
        <f>'SAISIE BAR BRASSERIE'!EZU224</f>
        <v>0</v>
      </c>
      <c r="EZL159" s="237">
        <f>'SAISIE BAR BRASSERIE'!EZV224</f>
        <v>0</v>
      </c>
      <c r="EZM159" s="237">
        <f>'SAISIE BAR BRASSERIE'!EZW224</f>
        <v>0</v>
      </c>
      <c r="EZN159" s="237">
        <f>'SAISIE BAR BRASSERIE'!EZX224</f>
        <v>0</v>
      </c>
      <c r="EZO159" s="237">
        <f>'SAISIE BAR BRASSERIE'!EZY224</f>
        <v>0</v>
      </c>
      <c r="EZP159" s="237">
        <f>'SAISIE BAR BRASSERIE'!EZZ224</f>
        <v>0</v>
      </c>
      <c r="EZQ159" s="237">
        <f>'SAISIE BAR BRASSERIE'!FAA224</f>
        <v>0</v>
      </c>
      <c r="EZR159" s="237">
        <f>'SAISIE BAR BRASSERIE'!FAB224</f>
        <v>0</v>
      </c>
      <c r="EZS159" s="237">
        <f>'SAISIE BAR BRASSERIE'!FAC224</f>
        <v>0</v>
      </c>
      <c r="EZT159" s="237">
        <f>'SAISIE BAR BRASSERIE'!FAD224</f>
        <v>0</v>
      </c>
      <c r="EZU159" s="237">
        <f>'SAISIE BAR BRASSERIE'!FAE224</f>
        <v>0</v>
      </c>
      <c r="EZV159" s="237">
        <f>'SAISIE BAR BRASSERIE'!FAF224</f>
        <v>0</v>
      </c>
      <c r="EZW159" s="237">
        <f>'SAISIE BAR BRASSERIE'!FAG224</f>
        <v>0</v>
      </c>
      <c r="EZX159" s="237">
        <f>'SAISIE BAR BRASSERIE'!FAH224</f>
        <v>0</v>
      </c>
      <c r="EZY159" s="237">
        <f>'SAISIE BAR BRASSERIE'!FAI224</f>
        <v>0</v>
      </c>
      <c r="EZZ159" s="237">
        <f>'SAISIE BAR BRASSERIE'!FAJ224</f>
        <v>0</v>
      </c>
      <c r="FAA159" s="237">
        <f>'SAISIE BAR BRASSERIE'!FAK224</f>
        <v>0</v>
      </c>
      <c r="FAB159" s="237">
        <f>'SAISIE BAR BRASSERIE'!FAL224</f>
        <v>0</v>
      </c>
      <c r="FAC159" s="237">
        <f>'SAISIE BAR BRASSERIE'!FAM224</f>
        <v>0</v>
      </c>
      <c r="FAD159" s="237">
        <f>'SAISIE BAR BRASSERIE'!FAN224</f>
        <v>0</v>
      </c>
      <c r="FAE159" s="237">
        <f>'SAISIE BAR BRASSERIE'!FAO224</f>
        <v>0</v>
      </c>
      <c r="FAF159" s="237">
        <f>'SAISIE BAR BRASSERIE'!FAP224</f>
        <v>0</v>
      </c>
      <c r="FAG159" s="237">
        <f>'SAISIE BAR BRASSERIE'!FAQ224</f>
        <v>0</v>
      </c>
      <c r="FAH159" s="237">
        <f>'SAISIE BAR BRASSERIE'!FAR224</f>
        <v>0</v>
      </c>
      <c r="FAI159" s="237">
        <f>'SAISIE BAR BRASSERIE'!FAS224</f>
        <v>0</v>
      </c>
      <c r="FAJ159" s="237">
        <f>'SAISIE BAR BRASSERIE'!FAT224</f>
        <v>0</v>
      </c>
      <c r="FAK159" s="237">
        <f>'SAISIE BAR BRASSERIE'!FAU224</f>
        <v>0</v>
      </c>
      <c r="FAL159" s="237">
        <f>'SAISIE BAR BRASSERIE'!FAV224</f>
        <v>0</v>
      </c>
      <c r="FAM159" s="237">
        <f>'SAISIE BAR BRASSERIE'!FAW224</f>
        <v>0</v>
      </c>
      <c r="FAN159" s="237">
        <f>'SAISIE BAR BRASSERIE'!FAX224</f>
        <v>0</v>
      </c>
      <c r="FAO159" s="237">
        <f>'SAISIE BAR BRASSERIE'!FAY224</f>
        <v>0</v>
      </c>
      <c r="FAP159" s="237">
        <f>'SAISIE BAR BRASSERIE'!FAZ224</f>
        <v>0</v>
      </c>
      <c r="FAQ159" s="237">
        <f>'SAISIE BAR BRASSERIE'!FBA224</f>
        <v>0</v>
      </c>
      <c r="FAR159" s="237">
        <f>'SAISIE BAR BRASSERIE'!FBB224</f>
        <v>0</v>
      </c>
      <c r="FAS159" s="237">
        <f>'SAISIE BAR BRASSERIE'!FBC224</f>
        <v>0</v>
      </c>
      <c r="FAT159" s="237">
        <f>'SAISIE BAR BRASSERIE'!FBD224</f>
        <v>0</v>
      </c>
      <c r="FAU159" s="237">
        <f>'SAISIE BAR BRASSERIE'!FBE224</f>
        <v>0</v>
      </c>
      <c r="FAV159" s="237">
        <f>'SAISIE BAR BRASSERIE'!FBF224</f>
        <v>0</v>
      </c>
      <c r="FAW159" s="237">
        <f>'SAISIE BAR BRASSERIE'!FBG224</f>
        <v>0</v>
      </c>
      <c r="FAX159" s="237">
        <f>'SAISIE BAR BRASSERIE'!FBH224</f>
        <v>0</v>
      </c>
      <c r="FAY159" s="237">
        <f>'SAISIE BAR BRASSERIE'!FBI224</f>
        <v>0</v>
      </c>
      <c r="FAZ159" s="237">
        <f>'SAISIE BAR BRASSERIE'!FBJ224</f>
        <v>0</v>
      </c>
      <c r="FBA159" s="237">
        <f>'SAISIE BAR BRASSERIE'!FBK224</f>
        <v>0</v>
      </c>
      <c r="FBB159" s="237">
        <f>'SAISIE BAR BRASSERIE'!FBL224</f>
        <v>0</v>
      </c>
      <c r="FBC159" s="237">
        <f>'SAISIE BAR BRASSERIE'!FBM224</f>
        <v>0</v>
      </c>
      <c r="FBD159" s="237">
        <f>'SAISIE BAR BRASSERIE'!FBN224</f>
        <v>0</v>
      </c>
      <c r="FBE159" s="237">
        <f>'SAISIE BAR BRASSERIE'!FBO224</f>
        <v>0</v>
      </c>
      <c r="FBF159" s="237">
        <f>'SAISIE BAR BRASSERIE'!FBP224</f>
        <v>0</v>
      </c>
      <c r="FBG159" s="237">
        <f>'SAISIE BAR BRASSERIE'!FBQ224</f>
        <v>0</v>
      </c>
      <c r="FBH159" s="237">
        <f>'SAISIE BAR BRASSERIE'!FBR224</f>
        <v>0</v>
      </c>
      <c r="FBI159" s="237">
        <f>'SAISIE BAR BRASSERIE'!FBS224</f>
        <v>0</v>
      </c>
      <c r="FBJ159" s="237">
        <f>'SAISIE BAR BRASSERIE'!FBT224</f>
        <v>0</v>
      </c>
      <c r="FBK159" s="237">
        <f>'SAISIE BAR BRASSERIE'!FBU224</f>
        <v>0</v>
      </c>
      <c r="FBL159" s="237">
        <f>'SAISIE BAR BRASSERIE'!FBV224</f>
        <v>0</v>
      </c>
      <c r="FBM159" s="237">
        <f>'SAISIE BAR BRASSERIE'!FBW224</f>
        <v>0</v>
      </c>
      <c r="FBN159" s="237">
        <f>'SAISIE BAR BRASSERIE'!FBX224</f>
        <v>0</v>
      </c>
      <c r="FBO159" s="237">
        <f>'SAISIE BAR BRASSERIE'!FBY224</f>
        <v>0</v>
      </c>
      <c r="FBP159" s="237">
        <f>'SAISIE BAR BRASSERIE'!FBZ224</f>
        <v>0</v>
      </c>
      <c r="FBQ159" s="237">
        <f>'SAISIE BAR BRASSERIE'!FCA224</f>
        <v>0</v>
      </c>
      <c r="FBR159" s="237">
        <f>'SAISIE BAR BRASSERIE'!FCB224</f>
        <v>0</v>
      </c>
      <c r="FBS159" s="237">
        <f>'SAISIE BAR BRASSERIE'!FCC224</f>
        <v>0</v>
      </c>
      <c r="FBT159" s="237">
        <f>'SAISIE BAR BRASSERIE'!FCD224</f>
        <v>0</v>
      </c>
      <c r="FBU159" s="237">
        <f>'SAISIE BAR BRASSERIE'!FCE224</f>
        <v>0</v>
      </c>
      <c r="FBV159" s="237">
        <f>'SAISIE BAR BRASSERIE'!FCF224</f>
        <v>0</v>
      </c>
      <c r="FBW159" s="237">
        <f>'SAISIE BAR BRASSERIE'!FCG224</f>
        <v>0</v>
      </c>
      <c r="FBX159" s="237">
        <f>'SAISIE BAR BRASSERIE'!FCH224</f>
        <v>0</v>
      </c>
      <c r="FBY159" s="237">
        <f>'SAISIE BAR BRASSERIE'!FCI224</f>
        <v>0</v>
      </c>
      <c r="FBZ159" s="237">
        <f>'SAISIE BAR BRASSERIE'!FCJ224</f>
        <v>0</v>
      </c>
      <c r="FCA159" s="237">
        <f>'SAISIE BAR BRASSERIE'!FCK224</f>
        <v>0</v>
      </c>
      <c r="FCB159" s="237">
        <f>'SAISIE BAR BRASSERIE'!FCL224</f>
        <v>0</v>
      </c>
      <c r="FCC159" s="237">
        <f>'SAISIE BAR BRASSERIE'!FCM224</f>
        <v>0</v>
      </c>
      <c r="FCD159" s="237">
        <f>'SAISIE BAR BRASSERIE'!FCN224</f>
        <v>0</v>
      </c>
      <c r="FCE159" s="237">
        <f>'SAISIE BAR BRASSERIE'!FCO224</f>
        <v>0</v>
      </c>
      <c r="FCF159" s="237">
        <f>'SAISIE BAR BRASSERIE'!FCP224</f>
        <v>0</v>
      </c>
      <c r="FCG159" s="237">
        <f>'SAISIE BAR BRASSERIE'!FCQ224</f>
        <v>0</v>
      </c>
      <c r="FCH159" s="237">
        <f>'SAISIE BAR BRASSERIE'!FCR224</f>
        <v>0</v>
      </c>
      <c r="FCI159" s="237">
        <f>'SAISIE BAR BRASSERIE'!FCS224</f>
        <v>0</v>
      </c>
      <c r="FCJ159" s="237">
        <f>'SAISIE BAR BRASSERIE'!FCT224</f>
        <v>0</v>
      </c>
      <c r="FCK159" s="237">
        <f>'SAISIE BAR BRASSERIE'!FCU224</f>
        <v>0</v>
      </c>
      <c r="FCL159" s="237">
        <f>'SAISIE BAR BRASSERIE'!FCV224</f>
        <v>0</v>
      </c>
      <c r="FCM159" s="237">
        <f>'SAISIE BAR BRASSERIE'!FCW224</f>
        <v>0</v>
      </c>
      <c r="FCN159" s="237">
        <f>'SAISIE BAR BRASSERIE'!FCX224</f>
        <v>0</v>
      </c>
      <c r="FCO159" s="237">
        <f>'SAISIE BAR BRASSERIE'!FCY224</f>
        <v>0</v>
      </c>
      <c r="FCP159" s="237">
        <f>'SAISIE BAR BRASSERIE'!FCZ224</f>
        <v>0</v>
      </c>
      <c r="FCQ159" s="237">
        <f>'SAISIE BAR BRASSERIE'!FDA224</f>
        <v>0</v>
      </c>
      <c r="FCR159" s="237">
        <f>'SAISIE BAR BRASSERIE'!FDB224</f>
        <v>0</v>
      </c>
      <c r="FCS159" s="237">
        <f>'SAISIE BAR BRASSERIE'!FDC224</f>
        <v>0</v>
      </c>
      <c r="FCT159" s="237">
        <f>'SAISIE BAR BRASSERIE'!FDD224</f>
        <v>0</v>
      </c>
      <c r="FCU159" s="237">
        <f>'SAISIE BAR BRASSERIE'!FDE224</f>
        <v>0</v>
      </c>
      <c r="FCV159" s="237">
        <f>'SAISIE BAR BRASSERIE'!FDF224</f>
        <v>0</v>
      </c>
      <c r="FCW159" s="237">
        <f>'SAISIE BAR BRASSERIE'!FDG224</f>
        <v>0</v>
      </c>
      <c r="FCX159" s="237">
        <f>'SAISIE BAR BRASSERIE'!FDH224</f>
        <v>0</v>
      </c>
      <c r="FCY159" s="237">
        <f>'SAISIE BAR BRASSERIE'!FDI224</f>
        <v>0</v>
      </c>
      <c r="FCZ159" s="237">
        <f>'SAISIE BAR BRASSERIE'!FDJ224</f>
        <v>0</v>
      </c>
      <c r="FDA159" s="237">
        <f>'SAISIE BAR BRASSERIE'!FDK224</f>
        <v>0</v>
      </c>
      <c r="FDB159" s="237">
        <f>'SAISIE BAR BRASSERIE'!FDL224</f>
        <v>0</v>
      </c>
      <c r="FDC159" s="237">
        <f>'SAISIE BAR BRASSERIE'!FDM224</f>
        <v>0</v>
      </c>
      <c r="FDD159" s="237">
        <f>'SAISIE BAR BRASSERIE'!FDN224</f>
        <v>0</v>
      </c>
      <c r="FDE159" s="237">
        <f>'SAISIE BAR BRASSERIE'!FDO224</f>
        <v>0</v>
      </c>
      <c r="FDF159" s="237">
        <f>'SAISIE BAR BRASSERIE'!FDP224</f>
        <v>0</v>
      </c>
      <c r="FDG159" s="237">
        <f>'SAISIE BAR BRASSERIE'!FDQ224</f>
        <v>0</v>
      </c>
      <c r="FDH159" s="237">
        <f>'SAISIE BAR BRASSERIE'!FDR224</f>
        <v>0</v>
      </c>
      <c r="FDI159" s="237">
        <f>'SAISIE BAR BRASSERIE'!FDS224</f>
        <v>0</v>
      </c>
      <c r="FDJ159" s="237">
        <f>'SAISIE BAR BRASSERIE'!FDT224</f>
        <v>0</v>
      </c>
      <c r="FDK159" s="237">
        <f>'SAISIE BAR BRASSERIE'!FDU224</f>
        <v>0</v>
      </c>
      <c r="FDL159" s="237">
        <f>'SAISIE BAR BRASSERIE'!FDV224</f>
        <v>0</v>
      </c>
      <c r="FDM159" s="237">
        <f>'SAISIE BAR BRASSERIE'!FDW224</f>
        <v>0</v>
      </c>
      <c r="FDN159" s="237">
        <f>'SAISIE BAR BRASSERIE'!FDX224</f>
        <v>0</v>
      </c>
      <c r="FDO159" s="237">
        <f>'SAISIE BAR BRASSERIE'!FDY224</f>
        <v>0</v>
      </c>
      <c r="FDP159" s="237">
        <f>'SAISIE BAR BRASSERIE'!FDZ224</f>
        <v>0</v>
      </c>
      <c r="FDQ159" s="237">
        <f>'SAISIE BAR BRASSERIE'!FEA224</f>
        <v>0</v>
      </c>
      <c r="FDR159" s="237">
        <f>'SAISIE BAR BRASSERIE'!FEB224</f>
        <v>0</v>
      </c>
      <c r="FDS159" s="237">
        <f>'SAISIE BAR BRASSERIE'!FEC224</f>
        <v>0</v>
      </c>
      <c r="FDT159" s="237">
        <f>'SAISIE BAR BRASSERIE'!FED224</f>
        <v>0</v>
      </c>
      <c r="FDU159" s="237">
        <f>'SAISIE BAR BRASSERIE'!FEE224</f>
        <v>0</v>
      </c>
      <c r="FDV159" s="237">
        <f>'SAISIE BAR BRASSERIE'!FEF224</f>
        <v>0</v>
      </c>
      <c r="FDW159" s="237">
        <f>'SAISIE BAR BRASSERIE'!FEG224</f>
        <v>0</v>
      </c>
      <c r="FDX159" s="237">
        <f>'SAISIE BAR BRASSERIE'!FEH224</f>
        <v>0</v>
      </c>
      <c r="FDY159" s="237">
        <f>'SAISIE BAR BRASSERIE'!FEI224</f>
        <v>0</v>
      </c>
      <c r="FDZ159" s="237">
        <f>'SAISIE BAR BRASSERIE'!FEJ224</f>
        <v>0</v>
      </c>
      <c r="FEA159" s="237">
        <f>'SAISIE BAR BRASSERIE'!FEK224</f>
        <v>0</v>
      </c>
      <c r="FEB159" s="237">
        <f>'SAISIE BAR BRASSERIE'!FEL224</f>
        <v>0</v>
      </c>
      <c r="FEC159" s="237">
        <f>'SAISIE BAR BRASSERIE'!FEM224</f>
        <v>0</v>
      </c>
      <c r="FED159" s="237">
        <f>'SAISIE BAR BRASSERIE'!FEN224</f>
        <v>0</v>
      </c>
      <c r="FEE159" s="237">
        <f>'SAISIE BAR BRASSERIE'!FEO224</f>
        <v>0</v>
      </c>
      <c r="FEF159" s="237">
        <f>'SAISIE BAR BRASSERIE'!FEP224</f>
        <v>0</v>
      </c>
      <c r="FEG159" s="237">
        <f>'SAISIE BAR BRASSERIE'!FEQ224</f>
        <v>0</v>
      </c>
      <c r="FEH159" s="237">
        <f>'SAISIE BAR BRASSERIE'!FER224</f>
        <v>0</v>
      </c>
      <c r="FEI159" s="237">
        <f>'SAISIE BAR BRASSERIE'!FES224</f>
        <v>0</v>
      </c>
      <c r="FEJ159" s="237">
        <f>'SAISIE BAR BRASSERIE'!FET224</f>
        <v>0</v>
      </c>
      <c r="FEK159" s="237">
        <f>'SAISIE BAR BRASSERIE'!FEU224</f>
        <v>0</v>
      </c>
      <c r="FEL159" s="237">
        <f>'SAISIE BAR BRASSERIE'!FEV224</f>
        <v>0</v>
      </c>
      <c r="FEM159" s="237">
        <f>'SAISIE BAR BRASSERIE'!FEW224</f>
        <v>0</v>
      </c>
      <c r="FEN159" s="237">
        <f>'SAISIE BAR BRASSERIE'!FEX224</f>
        <v>0</v>
      </c>
      <c r="FEO159" s="237">
        <f>'SAISIE BAR BRASSERIE'!FEY224</f>
        <v>0</v>
      </c>
      <c r="FEP159" s="237">
        <f>'SAISIE BAR BRASSERIE'!FEZ224</f>
        <v>0</v>
      </c>
      <c r="FEQ159" s="237">
        <f>'SAISIE BAR BRASSERIE'!FFA224</f>
        <v>0</v>
      </c>
      <c r="FER159" s="237">
        <f>'SAISIE BAR BRASSERIE'!FFB224</f>
        <v>0</v>
      </c>
      <c r="FES159" s="237">
        <f>'SAISIE BAR BRASSERIE'!FFC224</f>
        <v>0</v>
      </c>
      <c r="FET159" s="237">
        <f>'SAISIE BAR BRASSERIE'!FFD224</f>
        <v>0</v>
      </c>
      <c r="FEU159" s="237">
        <f>'SAISIE BAR BRASSERIE'!FFE224</f>
        <v>0</v>
      </c>
      <c r="FEV159" s="237">
        <f>'SAISIE BAR BRASSERIE'!FFF224</f>
        <v>0</v>
      </c>
      <c r="FEW159" s="237">
        <f>'SAISIE BAR BRASSERIE'!FFG224</f>
        <v>0</v>
      </c>
      <c r="FEX159" s="237">
        <f>'SAISIE BAR BRASSERIE'!FFH224</f>
        <v>0</v>
      </c>
      <c r="FEY159" s="237">
        <f>'SAISIE BAR BRASSERIE'!FFI224</f>
        <v>0</v>
      </c>
      <c r="FEZ159" s="237">
        <f>'SAISIE BAR BRASSERIE'!FFJ224</f>
        <v>0</v>
      </c>
      <c r="FFA159" s="237">
        <f>'SAISIE BAR BRASSERIE'!FFK224</f>
        <v>0</v>
      </c>
      <c r="FFB159" s="237">
        <f>'SAISIE BAR BRASSERIE'!FFL224</f>
        <v>0</v>
      </c>
      <c r="FFC159" s="237">
        <f>'SAISIE BAR BRASSERIE'!FFM224</f>
        <v>0</v>
      </c>
      <c r="FFD159" s="237">
        <f>'SAISIE BAR BRASSERIE'!FFN224</f>
        <v>0</v>
      </c>
      <c r="FFE159" s="237">
        <f>'SAISIE BAR BRASSERIE'!FFO224</f>
        <v>0</v>
      </c>
      <c r="FFF159" s="237">
        <f>'SAISIE BAR BRASSERIE'!FFP224</f>
        <v>0</v>
      </c>
      <c r="FFG159" s="237">
        <f>'SAISIE BAR BRASSERIE'!FFQ224</f>
        <v>0</v>
      </c>
      <c r="FFH159" s="237">
        <f>'SAISIE BAR BRASSERIE'!FFR224</f>
        <v>0</v>
      </c>
      <c r="FFI159" s="237">
        <f>'SAISIE BAR BRASSERIE'!FFS224</f>
        <v>0</v>
      </c>
      <c r="FFJ159" s="237">
        <f>'SAISIE BAR BRASSERIE'!FFT224</f>
        <v>0</v>
      </c>
      <c r="FFK159" s="237">
        <f>'SAISIE BAR BRASSERIE'!FFU224</f>
        <v>0</v>
      </c>
      <c r="FFL159" s="237">
        <f>'SAISIE BAR BRASSERIE'!FFV224</f>
        <v>0</v>
      </c>
      <c r="FFM159" s="237">
        <f>'SAISIE BAR BRASSERIE'!FFW224</f>
        <v>0</v>
      </c>
      <c r="FFN159" s="237">
        <f>'SAISIE BAR BRASSERIE'!FFX224</f>
        <v>0</v>
      </c>
      <c r="FFO159" s="237">
        <f>'SAISIE BAR BRASSERIE'!FFY224</f>
        <v>0</v>
      </c>
      <c r="FFP159" s="237">
        <f>'SAISIE BAR BRASSERIE'!FFZ224</f>
        <v>0</v>
      </c>
      <c r="FFQ159" s="237">
        <f>'SAISIE BAR BRASSERIE'!FGA224</f>
        <v>0</v>
      </c>
      <c r="FFR159" s="237">
        <f>'SAISIE BAR BRASSERIE'!FGB224</f>
        <v>0</v>
      </c>
      <c r="FFS159" s="237">
        <f>'SAISIE BAR BRASSERIE'!FGC224</f>
        <v>0</v>
      </c>
      <c r="FFT159" s="237">
        <f>'SAISIE BAR BRASSERIE'!FGD224</f>
        <v>0</v>
      </c>
      <c r="FFU159" s="237">
        <f>'SAISIE BAR BRASSERIE'!FGE224</f>
        <v>0</v>
      </c>
      <c r="FFV159" s="237">
        <f>'SAISIE BAR BRASSERIE'!FGF224</f>
        <v>0</v>
      </c>
      <c r="FFW159" s="237">
        <f>'SAISIE BAR BRASSERIE'!FGG224</f>
        <v>0</v>
      </c>
      <c r="FFX159" s="237">
        <f>'SAISIE BAR BRASSERIE'!FGH224</f>
        <v>0</v>
      </c>
      <c r="FFY159" s="237">
        <f>'SAISIE BAR BRASSERIE'!FGI224</f>
        <v>0</v>
      </c>
      <c r="FFZ159" s="237">
        <f>'SAISIE BAR BRASSERIE'!FGJ224</f>
        <v>0</v>
      </c>
      <c r="FGA159" s="237">
        <f>'SAISIE BAR BRASSERIE'!FGK224</f>
        <v>0</v>
      </c>
      <c r="FGB159" s="237">
        <f>'SAISIE BAR BRASSERIE'!FGL224</f>
        <v>0</v>
      </c>
      <c r="FGC159" s="237">
        <f>'SAISIE BAR BRASSERIE'!FGM224</f>
        <v>0</v>
      </c>
      <c r="FGD159" s="237">
        <f>'SAISIE BAR BRASSERIE'!FGN224</f>
        <v>0</v>
      </c>
      <c r="FGE159" s="237">
        <f>'SAISIE BAR BRASSERIE'!FGO224</f>
        <v>0</v>
      </c>
      <c r="FGF159" s="237">
        <f>'SAISIE BAR BRASSERIE'!FGP224</f>
        <v>0</v>
      </c>
      <c r="FGG159" s="237">
        <f>'SAISIE BAR BRASSERIE'!FGQ224</f>
        <v>0</v>
      </c>
      <c r="FGH159" s="237">
        <f>'SAISIE BAR BRASSERIE'!FGR224</f>
        <v>0</v>
      </c>
      <c r="FGI159" s="237">
        <f>'SAISIE BAR BRASSERIE'!FGS224</f>
        <v>0</v>
      </c>
      <c r="FGJ159" s="237">
        <f>'SAISIE BAR BRASSERIE'!FGT224</f>
        <v>0</v>
      </c>
      <c r="FGK159" s="237">
        <f>'SAISIE BAR BRASSERIE'!FGU224</f>
        <v>0</v>
      </c>
      <c r="FGL159" s="237">
        <f>'SAISIE BAR BRASSERIE'!FGV224</f>
        <v>0</v>
      </c>
      <c r="FGM159" s="237">
        <f>'SAISIE BAR BRASSERIE'!FGW224</f>
        <v>0</v>
      </c>
      <c r="FGN159" s="237">
        <f>'SAISIE BAR BRASSERIE'!FGX224</f>
        <v>0</v>
      </c>
      <c r="FGO159" s="237">
        <f>'SAISIE BAR BRASSERIE'!FGY224</f>
        <v>0</v>
      </c>
      <c r="FGP159" s="237">
        <f>'SAISIE BAR BRASSERIE'!FGZ224</f>
        <v>0</v>
      </c>
      <c r="FGQ159" s="237">
        <f>'SAISIE BAR BRASSERIE'!FHA224</f>
        <v>0</v>
      </c>
      <c r="FGR159" s="237">
        <f>'SAISIE BAR BRASSERIE'!FHB224</f>
        <v>0</v>
      </c>
      <c r="FGS159" s="237">
        <f>'SAISIE BAR BRASSERIE'!FHC224</f>
        <v>0</v>
      </c>
      <c r="FGT159" s="237">
        <f>'SAISIE BAR BRASSERIE'!FHD224</f>
        <v>0</v>
      </c>
      <c r="FGU159" s="237">
        <f>'SAISIE BAR BRASSERIE'!FHE224</f>
        <v>0</v>
      </c>
      <c r="FGV159" s="237">
        <f>'SAISIE BAR BRASSERIE'!FHF224</f>
        <v>0</v>
      </c>
      <c r="FGW159" s="237">
        <f>'SAISIE BAR BRASSERIE'!FHG224</f>
        <v>0</v>
      </c>
      <c r="FGX159" s="237">
        <f>'SAISIE BAR BRASSERIE'!FHH224</f>
        <v>0</v>
      </c>
      <c r="FGY159" s="237">
        <f>'SAISIE BAR BRASSERIE'!FHI224</f>
        <v>0</v>
      </c>
      <c r="FGZ159" s="237">
        <f>'SAISIE BAR BRASSERIE'!FHJ224</f>
        <v>0</v>
      </c>
      <c r="FHA159" s="237">
        <f>'SAISIE BAR BRASSERIE'!FHK224</f>
        <v>0</v>
      </c>
      <c r="FHB159" s="237">
        <f>'SAISIE BAR BRASSERIE'!FHL224</f>
        <v>0</v>
      </c>
      <c r="FHC159" s="237">
        <f>'SAISIE BAR BRASSERIE'!FHM224</f>
        <v>0</v>
      </c>
      <c r="FHD159" s="237">
        <f>'SAISIE BAR BRASSERIE'!FHN224</f>
        <v>0</v>
      </c>
      <c r="FHE159" s="237">
        <f>'SAISIE BAR BRASSERIE'!FHO224</f>
        <v>0</v>
      </c>
      <c r="FHF159" s="237">
        <f>'SAISIE BAR BRASSERIE'!FHP224</f>
        <v>0</v>
      </c>
      <c r="FHG159" s="237">
        <f>'SAISIE BAR BRASSERIE'!FHQ224</f>
        <v>0</v>
      </c>
      <c r="FHH159" s="237">
        <f>'SAISIE BAR BRASSERIE'!FHR224</f>
        <v>0</v>
      </c>
      <c r="FHI159" s="237">
        <f>'SAISIE BAR BRASSERIE'!FHS224</f>
        <v>0</v>
      </c>
      <c r="FHJ159" s="237">
        <f>'SAISIE BAR BRASSERIE'!FHT224</f>
        <v>0</v>
      </c>
      <c r="FHK159" s="237">
        <f>'SAISIE BAR BRASSERIE'!FHU224</f>
        <v>0</v>
      </c>
      <c r="FHL159" s="237">
        <f>'SAISIE BAR BRASSERIE'!FHV224</f>
        <v>0</v>
      </c>
      <c r="FHM159" s="237">
        <f>'SAISIE BAR BRASSERIE'!FHW224</f>
        <v>0</v>
      </c>
      <c r="FHN159" s="237">
        <f>'SAISIE BAR BRASSERIE'!FHX224</f>
        <v>0</v>
      </c>
      <c r="FHO159" s="237">
        <f>'SAISIE BAR BRASSERIE'!FHY224</f>
        <v>0</v>
      </c>
      <c r="FHP159" s="237">
        <f>'SAISIE BAR BRASSERIE'!FHZ224</f>
        <v>0</v>
      </c>
      <c r="FHQ159" s="237">
        <f>'SAISIE BAR BRASSERIE'!FIA224</f>
        <v>0</v>
      </c>
      <c r="FHR159" s="237">
        <f>'SAISIE BAR BRASSERIE'!FIB224</f>
        <v>0</v>
      </c>
      <c r="FHS159" s="237">
        <f>'SAISIE BAR BRASSERIE'!FIC224</f>
        <v>0</v>
      </c>
      <c r="FHT159" s="237">
        <f>'SAISIE BAR BRASSERIE'!FID224</f>
        <v>0</v>
      </c>
      <c r="FHU159" s="237">
        <f>'SAISIE BAR BRASSERIE'!FIE224</f>
        <v>0</v>
      </c>
      <c r="FHV159" s="237">
        <f>'SAISIE BAR BRASSERIE'!FIF224</f>
        <v>0</v>
      </c>
      <c r="FHW159" s="237">
        <f>'SAISIE BAR BRASSERIE'!FIG224</f>
        <v>0</v>
      </c>
      <c r="FHX159" s="237">
        <f>'SAISIE BAR BRASSERIE'!FIH224</f>
        <v>0</v>
      </c>
      <c r="FHY159" s="237">
        <f>'SAISIE BAR BRASSERIE'!FII224</f>
        <v>0</v>
      </c>
      <c r="FHZ159" s="237">
        <f>'SAISIE BAR BRASSERIE'!FIJ224</f>
        <v>0</v>
      </c>
      <c r="FIA159" s="237">
        <f>'SAISIE BAR BRASSERIE'!FIK224</f>
        <v>0</v>
      </c>
      <c r="FIB159" s="237">
        <f>'SAISIE BAR BRASSERIE'!FIL224</f>
        <v>0</v>
      </c>
      <c r="FIC159" s="237">
        <f>'SAISIE BAR BRASSERIE'!FIM224</f>
        <v>0</v>
      </c>
      <c r="FID159" s="237">
        <f>'SAISIE BAR BRASSERIE'!FIN224</f>
        <v>0</v>
      </c>
      <c r="FIE159" s="237">
        <f>'SAISIE BAR BRASSERIE'!FIO224</f>
        <v>0</v>
      </c>
      <c r="FIF159" s="237">
        <f>'SAISIE BAR BRASSERIE'!FIP224</f>
        <v>0</v>
      </c>
      <c r="FIG159" s="237">
        <f>'SAISIE BAR BRASSERIE'!FIQ224</f>
        <v>0</v>
      </c>
      <c r="FIH159" s="237">
        <f>'SAISIE BAR BRASSERIE'!FIR224</f>
        <v>0</v>
      </c>
      <c r="FII159" s="237">
        <f>'SAISIE BAR BRASSERIE'!FIS224</f>
        <v>0</v>
      </c>
      <c r="FIJ159" s="237">
        <f>'SAISIE BAR BRASSERIE'!FIT224</f>
        <v>0</v>
      </c>
      <c r="FIK159" s="237">
        <f>'SAISIE BAR BRASSERIE'!FIU224</f>
        <v>0</v>
      </c>
      <c r="FIL159" s="237">
        <f>'SAISIE BAR BRASSERIE'!FIV224</f>
        <v>0</v>
      </c>
      <c r="FIM159" s="237">
        <f>'SAISIE BAR BRASSERIE'!FIW224</f>
        <v>0</v>
      </c>
      <c r="FIN159" s="237">
        <f>'SAISIE BAR BRASSERIE'!FIX224</f>
        <v>0</v>
      </c>
      <c r="FIO159" s="237">
        <f>'SAISIE BAR BRASSERIE'!FIY224</f>
        <v>0</v>
      </c>
      <c r="FIP159" s="237">
        <f>'SAISIE BAR BRASSERIE'!FIZ224</f>
        <v>0</v>
      </c>
      <c r="FIQ159" s="237">
        <f>'SAISIE BAR BRASSERIE'!FJA224</f>
        <v>0</v>
      </c>
      <c r="FIR159" s="237">
        <f>'SAISIE BAR BRASSERIE'!FJB224</f>
        <v>0</v>
      </c>
      <c r="FIS159" s="237">
        <f>'SAISIE BAR BRASSERIE'!FJC224</f>
        <v>0</v>
      </c>
      <c r="FIT159" s="237">
        <f>'SAISIE BAR BRASSERIE'!FJD224</f>
        <v>0</v>
      </c>
      <c r="FIU159" s="237">
        <f>'SAISIE BAR BRASSERIE'!FJE224</f>
        <v>0</v>
      </c>
      <c r="FIV159" s="237">
        <f>'SAISIE BAR BRASSERIE'!FJF224</f>
        <v>0</v>
      </c>
      <c r="FIW159" s="237">
        <f>'SAISIE BAR BRASSERIE'!FJG224</f>
        <v>0</v>
      </c>
      <c r="FIX159" s="237">
        <f>'SAISIE BAR BRASSERIE'!FJH224</f>
        <v>0</v>
      </c>
      <c r="FIY159" s="237">
        <f>'SAISIE BAR BRASSERIE'!FJI224</f>
        <v>0</v>
      </c>
      <c r="FIZ159" s="237">
        <f>'SAISIE BAR BRASSERIE'!FJJ224</f>
        <v>0</v>
      </c>
      <c r="FJA159" s="237">
        <f>'SAISIE BAR BRASSERIE'!FJK224</f>
        <v>0</v>
      </c>
      <c r="FJB159" s="237">
        <f>'SAISIE BAR BRASSERIE'!FJL224</f>
        <v>0</v>
      </c>
      <c r="FJC159" s="237">
        <f>'SAISIE BAR BRASSERIE'!FJM224</f>
        <v>0</v>
      </c>
      <c r="FJD159" s="237">
        <f>'SAISIE BAR BRASSERIE'!FJN224</f>
        <v>0</v>
      </c>
      <c r="FJE159" s="237">
        <f>'SAISIE BAR BRASSERIE'!FJO224</f>
        <v>0</v>
      </c>
      <c r="FJF159" s="237">
        <f>'SAISIE BAR BRASSERIE'!FJP224</f>
        <v>0</v>
      </c>
      <c r="FJG159" s="237">
        <f>'SAISIE BAR BRASSERIE'!FJQ224</f>
        <v>0</v>
      </c>
      <c r="FJH159" s="237">
        <f>'SAISIE BAR BRASSERIE'!FJR224</f>
        <v>0</v>
      </c>
      <c r="FJI159" s="237">
        <f>'SAISIE BAR BRASSERIE'!FJS224</f>
        <v>0</v>
      </c>
      <c r="FJJ159" s="237">
        <f>'SAISIE BAR BRASSERIE'!FJT224</f>
        <v>0</v>
      </c>
      <c r="FJK159" s="237">
        <f>'SAISIE BAR BRASSERIE'!FJU224</f>
        <v>0</v>
      </c>
      <c r="FJL159" s="237">
        <f>'SAISIE BAR BRASSERIE'!FJV224</f>
        <v>0</v>
      </c>
      <c r="FJM159" s="237">
        <f>'SAISIE BAR BRASSERIE'!FJW224</f>
        <v>0</v>
      </c>
      <c r="FJN159" s="237">
        <f>'SAISIE BAR BRASSERIE'!FJX224</f>
        <v>0</v>
      </c>
      <c r="FJO159" s="237">
        <f>'SAISIE BAR BRASSERIE'!FJY224</f>
        <v>0</v>
      </c>
      <c r="FJP159" s="237">
        <f>'SAISIE BAR BRASSERIE'!FJZ224</f>
        <v>0</v>
      </c>
      <c r="FJQ159" s="237">
        <f>'SAISIE BAR BRASSERIE'!FKA224</f>
        <v>0</v>
      </c>
      <c r="FJR159" s="237">
        <f>'SAISIE BAR BRASSERIE'!FKB224</f>
        <v>0</v>
      </c>
      <c r="FJS159" s="237">
        <f>'SAISIE BAR BRASSERIE'!FKC224</f>
        <v>0</v>
      </c>
      <c r="FJT159" s="237">
        <f>'SAISIE BAR BRASSERIE'!FKD224</f>
        <v>0</v>
      </c>
      <c r="FJU159" s="237">
        <f>'SAISIE BAR BRASSERIE'!FKE224</f>
        <v>0</v>
      </c>
      <c r="FJV159" s="237">
        <f>'SAISIE BAR BRASSERIE'!FKF224</f>
        <v>0</v>
      </c>
      <c r="FJW159" s="237">
        <f>'SAISIE BAR BRASSERIE'!FKG224</f>
        <v>0</v>
      </c>
      <c r="FJX159" s="237">
        <f>'SAISIE BAR BRASSERIE'!FKH224</f>
        <v>0</v>
      </c>
      <c r="FJY159" s="237">
        <f>'SAISIE BAR BRASSERIE'!FKI224</f>
        <v>0</v>
      </c>
      <c r="FJZ159" s="237">
        <f>'SAISIE BAR BRASSERIE'!FKJ224</f>
        <v>0</v>
      </c>
      <c r="FKA159" s="237">
        <f>'SAISIE BAR BRASSERIE'!FKK224</f>
        <v>0</v>
      </c>
      <c r="FKB159" s="237">
        <f>'SAISIE BAR BRASSERIE'!FKL224</f>
        <v>0</v>
      </c>
      <c r="FKC159" s="237">
        <f>'SAISIE BAR BRASSERIE'!FKM224</f>
        <v>0</v>
      </c>
      <c r="FKD159" s="237">
        <f>'SAISIE BAR BRASSERIE'!FKN224</f>
        <v>0</v>
      </c>
      <c r="FKE159" s="237">
        <f>'SAISIE BAR BRASSERIE'!FKO224</f>
        <v>0</v>
      </c>
      <c r="FKF159" s="237">
        <f>'SAISIE BAR BRASSERIE'!FKP224</f>
        <v>0</v>
      </c>
      <c r="FKG159" s="237">
        <f>'SAISIE BAR BRASSERIE'!FKQ224</f>
        <v>0</v>
      </c>
      <c r="FKH159" s="237">
        <f>'SAISIE BAR BRASSERIE'!FKR224</f>
        <v>0</v>
      </c>
      <c r="FKI159" s="237">
        <f>'SAISIE BAR BRASSERIE'!FKS224</f>
        <v>0</v>
      </c>
      <c r="FKJ159" s="237">
        <f>'SAISIE BAR BRASSERIE'!FKT224</f>
        <v>0</v>
      </c>
      <c r="FKK159" s="237">
        <f>'SAISIE BAR BRASSERIE'!FKU224</f>
        <v>0</v>
      </c>
      <c r="FKL159" s="237">
        <f>'SAISIE BAR BRASSERIE'!FKV224</f>
        <v>0</v>
      </c>
      <c r="FKM159" s="237">
        <f>'SAISIE BAR BRASSERIE'!FKW224</f>
        <v>0</v>
      </c>
      <c r="FKN159" s="237">
        <f>'SAISIE BAR BRASSERIE'!FKX224</f>
        <v>0</v>
      </c>
      <c r="FKO159" s="237">
        <f>'SAISIE BAR BRASSERIE'!FKY224</f>
        <v>0</v>
      </c>
      <c r="FKP159" s="237">
        <f>'SAISIE BAR BRASSERIE'!FKZ224</f>
        <v>0</v>
      </c>
      <c r="FKQ159" s="237">
        <f>'SAISIE BAR BRASSERIE'!FLA224</f>
        <v>0</v>
      </c>
      <c r="FKR159" s="237">
        <f>'SAISIE BAR BRASSERIE'!FLB224</f>
        <v>0</v>
      </c>
      <c r="FKS159" s="237">
        <f>'SAISIE BAR BRASSERIE'!FLC224</f>
        <v>0</v>
      </c>
      <c r="FKT159" s="237">
        <f>'SAISIE BAR BRASSERIE'!FLD224</f>
        <v>0</v>
      </c>
      <c r="FKU159" s="237">
        <f>'SAISIE BAR BRASSERIE'!FLE224</f>
        <v>0</v>
      </c>
      <c r="FKV159" s="237">
        <f>'SAISIE BAR BRASSERIE'!FLF224</f>
        <v>0</v>
      </c>
      <c r="FKW159" s="237">
        <f>'SAISIE BAR BRASSERIE'!FLG224</f>
        <v>0</v>
      </c>
      <c r="FKX159" s="237">
        <f>'SAISIE BAR BRASSERIE'!FLH224</f>
        <v>0</v>
      </c>
      <c r="FKY159" s="237">
        <f>'SAISIE BAR BRASSERIE'!FLI224</f>
        <v>0</v>
      </c>
      <c r="FKZ159" s="237">
        <f>'SAISIE BAR BRASSERIE'!FLJ224</f>
        <v>0</v>
      </c>
      <c r="FLA159" s="237">
        <f>'SAISIE BAR BRASSERIE'!FLK224</f>
        <v>0</v>
      </c>
      <c r="FLB159" s="237">
        <f>'SAISIE BAR BRASSERIE'!FLL224</f>
        <v>0</v>
      </c>
      <c r="FLC159" s="237">
        <f>'SAISIE BAR BRASSERIE'!FLM224</f>
        <v>0</v>
      </c>
      <c r="FLD159" s="237">
        <f>'SAISIE BAR BRASSERIE'!FLN224</f>
        <v>0</v>
      </c>
      <c r="FLE159" s="237">
        <f>'SAISIE BAR BRASSERIE'!FLO224</f>
        <v>0</v>
      </c>
      <c r="FLF159" s="237">
        <f>'SAISIE BAR BRASSERIE'!FLP224</f>
        <v>0</v>
      </c>
      <c r="FLG159" s="237">
        <f>'SAISIE BAR BRASSERIE'!FLQ224</f>
        <v>0</v>
      </c>
      <c r="FLH159" s="237">
        <f>'SAISIE BAR BRASSERIE'!FLR224</f>
        <v>0</v>
      </c>
      <c r="FLI159" s="237">
        <f>'SAISIE BAR BRASSERIE'!FLS224</f>
        <v>0</v>
      </c>
      <c r="FLJ159" s="237">
        <f>'SAISIE BAR BRASSERIE'!FLT224</f>
        <v>0</v>
      </c>
      <c r="FLK159" s="237">
        <f>'SAISIE BAR BRASSERIE'!FLU224</f>
        <v>0</v>
      </c>
      <c r="FLL159" s="237">
        <f>'SAISIE BAR BRASSERIE'!FLV224</f>
        <v>0</v>
      </c>
      <c r="FLM159" s="237">
        <f>'SAISIE BAR BRASSERIE'!FLW224</f>
        <v>0</v>
      </c>
      <c r="FLN159" s="237">
        <f>'SAISIE BAR BRASSERIE'!FLX224</f>
        <v>0</v>
      </c>
      <c r="FLO159" s="237">
        <f>'SAISIE BAR BRASSERIE'!FLY224</f>
        <v>0</v>
      </c>
      <c r="FLP159" s="237">
        <f>'SAISIE BAR BRASSERIE'!FLZ224</f>
        <v>0</v>
      </c>
      <c r="FLQ159" s="237">
        <f>'SAISIE BAR BRASSERIE'!FMA224</f>
        <v>0</v>
      </c>
      <c r="FLR159" s="237">
        <f>'SAISIE BAR BRASSERIE'!FMB224</f>
        <v>0</v>
      </c>
      <c r="FLS159" s="237">
        <f>'SAISIE BAR BRASSERIE'!FMC224</f>
        <v>0</v>
      </c>
      <c r="FLT159" s="237">
        <f>'SAISIE BAR BRASSERIE'!FMD224</f>
        <v>0</v>
      </c>
      <c r="FLU159" s="237">
        <f>'SAISIE BAR BRASSERIE'!FME224</f>
        <v>0</v>
      </c>
      <c r="FLV159" s="237">
        <f>'SAISIE BAR BRASSERIE'!FMF224</f>
        <v>0</v>
      </c>
      <c r="FLW159" s="237">
        <f>'SAISIE BAR BRASSERIE'!FMG224</f>
        <v>0</v>
      </c>
      <c r="FLX159" s="237">
        <f>'SAISIE BAR BRASSERIE'!FMH224</f>
        <v>0</v>
      </c>
      <c r="FLY159" s="237">
        <f>'SAISIE BAR BRASSERIE'!FMI224</f>
        <v>0</v>
      </c>
      <c r="FLZ159" s="237">
        <f>'SAISIE BAR BRASSERIE'!FMJ224</f>
        <v>0</v>
      </c>
      <c r="FMA159" s="237">
        <f>'SAISIE BAR BRASSERIE'!FMK224</f>
        <v>0</v>
      </c>
      <c r="FMB159" s="237">
        <f>'SAISIE BAR BRASSERIE'!FML224</f>
        <v>0</v>
      </c>
      <c r="FMC159" s="237">
        <f>'SAISIE BAR BRASSERIE'!FMM224</f>
        <v>0</v>
      </c>
      <c r="FMD159" s="237">
        <f>'SAISIE BAR BRASSERIE'!FMN224</f>
        <v>0</v>
      </c>
      <c r="FME159" s="237">
        <f>'SAISIE BAR BRASSERIE'!FMO224</f>
        <v>0</v>
      </c>
      <c r="FMF159" s="237">
        <f>'SAISIE BAR BRASSERIE'!FMP224</f>
        <v>0</v>
      </c>
      <c r="FMG159" s="237">
        <f>'SAISIE BAR BRASSERIE'!FMQ224</f>
        <v>0</v>
      </c>
      <c r="FMH159" s="237">
        <f>'SAISIE BAR BRASSERIE'!FMR224</f>
        <v>0</v>
      </c>
      <c r="FMI159" s="237">
        <f>'SAISIE BAR BRASSERIE'!FMS224</f>
        <v>0</v>
      </c>
      <c r="FMJ159" s="237">
        <f>'SAISIE BAR BRASSERIE'!FMT224</f>
        <v>0</v>
      </c>
      <c r="FMK159" s="237">
        <f>'SAISIE BAR BRASSERIE'!FMU224</f>
        <v>0</v>
      </c>
      <c r="FML159" s="237">
        <f>'SAISIE BAR BRASSERIE'!FMV224</f>
        <v>0</v>
      </c>
      <c r="FMM159" s="237">
        <f>'SAISIE BAR BRASSERIE'!FMW224</f>
        <v>0</v>
      </c>
      <c r="FMN159" s="237">
        <f>'SAISIE BAR BRASSERIE'!FMX224</f>
        <v>0</v>
      </c>
      <c r="FMO159" s="237">
        <f>'SAISIE BAR BRASSERIE'!FMY224</f>
        <v>0</v>
      </c>
      <c r="FMP159" s="237">
        <f>'SAISIE BAR BRASSERIE'!FMZ224</f>
        <v>0</v>
      </c>
      <c r="FMQ159" s="237">
        <f>'SAISIE BAR BRASSERIE'!FNA224</f>
        <v>0</v>
      </c>
      <c r="FMR159" s="237">
        <f>'SAISIE BAR BRASSERIE'!FNB224</f>
        <v>0</v>
      </c>
      <c r="FMS159" s="237">
        <f>'SAISIE BAR BRASSERIE'!FNC224</f>
        <v>0</v>
      </c>
      <c r="FMT159" s="237">
        <f>'SAISIE BAR BRASSERIE'!FND224</f>
        <v>0</v>
      </c>
      <c r="FMU159" s="237">
        <f>'SAISIE BAR BRASSERIE'!FNE224</f>
        <v>0</v>
      </c>
      <c r="FMV159" s="237">
        <f>'SAISIE BAR BRASSERIE'!FNF224</f>
        <v>0</v>
      </c>
      <c r="FMW159" s="237">
        <f>'SAISIE BAR BRASSERIE'!FNG224</f>
        <v>0</v>
      </c>
      <c r="FMX159" s="237">
        <f>'SAISIE BAR BRASSERIE'!FNH224</f>
        <v>0</v>
      </c>
      <c r="FMY159" s="237">
        <f>'SAISIE BAR BRASSERIE'!FNI224</f>
        <v>0</v>
      </c>
      <c r="FMZ159" s="237">
        <f>'SAISIE BAR BRASSERIE'!FNJ224</f>
        <v>0</v>
      </c>
      <c r="FNA159" s="237">
        <f>'SAISIE BAR BRASSERIE'!FNK224</f>
        <v>0</v>
      </c>
      <c r="FNB159" s="237">
        <f>'SAISIE BAR BRASSERIE'!FNL224</f>
        <v>0</v>
      </c>
      <c r="FNC159" s="237">
        <f>'SAISIE BAR BRASSERIE'!FNM224</f>
        <v>0</v>
      </c>
      <c r="FND159" s="237">
        <f>'SAISIE BAR BRASSERIE'!FNN224</f>
        <v>0</v>
      </c>
      <c r="FNE159" s="237">
        <f>'SAISIE BAR BRASSERIE'!FNO224</f>
        <v>0</v>
      </c>
      <c r="FNF159" s="237">
        <f>'SAISIE BAR BRASSERIE'!FNP224</f>
        <v>0</v>
      </c>
      <c r="FNG159" s="237">
        <f>'SAISIE BAR BRASSERIE'!FNQ224</f>
        <v>0</v>
      </c>
      <c r="FNH159" s="237">
        <f>'SAISIE BAR BRASSERIE'!FNR224</f>
        <v>0</v>
      </c>
      <c r="FNI159" s="237">
        <f>'SAISIE BAR BRASSERIE'!FNS224</f>
        <v>0</v>
      </c>
      <c r="FNJ159" s="237">
        <f>'SAISIE BAR BRASSERIE'!FNT224</f>
        <v>0</v>
      </c>
      <c r="FNK159" s="237">
        <f>'SAISIE BAR BRASSERIE'!FNU224</f>
        <v>0</v>
      </c>
      <c r="FNL159" s="237">
        <f>'SAISIE BAR BRASSERIE'!FNV224</f>
        <v>0</v>
      </c>
      <c r="FNM159" s="237">
        <f>'SAISIE BAR BRASSERIE'!FNW224</f>
        <v>0</v>
      </c>
      <c r="FNN159" s="237">
        <f>'SAISIE BAR BRASSERIE'!FNX224</f>
        <v>0</v>
      </c>
      <c r="FNO159" s="237">
        <f>'SAISIE BAR BRASSERIE'!FNY224</f>
        <v>0</v>
      </c>
      <c r="FNP159" s="237">
        <f>'SAISIE BAR BRASSERIE'!FNZ224</f>
        <v>0</v>
      </c>
      <c r="FNQ159" s="237">
        <f>'SAISIE BAR BRASSERIE'!FOA224</f>
        <v>0</v>
      </c>
      <c r="FNR159" s="237">
        <f>'SAISIE BAR BRASSERIE'!FOB224</f>
        <v>0</v>
      </c>
      <c r="FNS159" s="237">
        <f>'SAISIE BAR BRASSERIE'!FOC224</f>
        <v>0</v>
      </c>
      <c r="FNT159" s="237">
        <f>'SAISIE BAR BRASSERIE'!FOD224</f>
        <v>0</v>
      </c>
      <c r="FNU159" s="237">
        <f>'SAISIE BAR BRASSERIE'!FOE224</f>
        <v>0</v>
      </c>
      <c r="FNV159" s="237">
        <f>'SAISIE BAR BRASSERIE'!FOF224</f>
        <v>0</v>
      </c>
      <c r="FNW159" s="237">
        <f>'SAISIE BAR BRASSERIE'!FOG224</f>
        <v>0</v>
      </c>
      <c r="FNX159" s="237">
        <f>'SAISIE BAR BRASSERIE'!FOH224</f>
        <v>0</v>
      </c>
      <c r="FNY159" s="237">
        <f>'SAISIE BAR BRASSERIE'!FOI224</f>
        <v>0</v>
      </c>
      <c r="FNZ159" s="237">
        <f>'SAISIE BAR BRASSERIE'!FOJ224</f>
        <v>0</v>
      </c>
      <c r="FOA159" s="237">
        <f>'SAISIE BAR BRASSERIE'!FOK224</f>
        <v>0</v>
      </c>
      <c r="FOB159" s="237">
        <f>'SAISIE BAR BRASSERIE'!FOL224</f>
        <v>0</v>
      </c>
      <c r="FOC159" s="237">
        <f>'SAISIE BAR BRASSERIE'!FOM224</f>
        <v>0</v>
      </c>
      <c r="FOD159" s="237">
        <f>'SAISIE BAR BRASSERIE'!FON224</f>
        <v>0</v>
      </c>
      <c r="FOE159" s="237">
        <f>'SAISIE BAR BRASSERIE'!FOO224</f>
        <v>0</v>
      </c>
      <c r="FOF159" s="237">
        <f>'SAISIE BAR BRASSERIE'!FOP224</f>
        <v>0</v>
      </c>
      <c r="FOG159" s="237">
        <f>'SAISIE BAR BRASSERIE'!FOQ224</f>
        <v>0</v>
      </c>
      <c r="FOH159" s="237">
        <f>'SAISIE BAR BRASSERIE'!FOR224</f>
        <v>0</v>
      </c>
      <c r="FOI159" s="237">
        <f>'SAISIE BAR BRASSERIE'!FOS224</f>
        <v>0</v>
      </c>
      <c r="FOJ159" s="237">
        <f>'SAISIE BAR BRASSERIE'!FOT224</f>
        <v>0</v>
      </c>
      <c r="FOK159" s="237">
        <f>'SAISIE BAR BRASSERIE'!FOU224</f>
        <v>0</v>
      </c>
      <c r="FOL159" s="237">
        <f>'SAISIE BAR BRASSERIE'!FOV224</f>
        <v>0</v>
      </c>
      <c r="FOM159" s="237">
        <f>'SAISIE BAR BRASSERIE'!FOW224</f>
        <v>0</v>
      </c>
      <c r="FON159" s="237">
        <f>'SAISIE BAR BRASSERIE'!FOX224</f>
        <v>0</v>
      </c>
      <c r="FOO159" s="237">
        <f>'SAISIE BAR BRASSERIE'!FOY224</f>
        <v>0</v>
      </c>
      <c r="FOP159" s="237">
        <f>'SAISIE BAR BRASSERIE'!FOZ224</f>
        <v>0</v>
      </c>
      <c r="FOQ159" s="237">
        <f>'SAISIE BAR BRASSERIE'!FPA224</f>
        <v>0</v>
      </c>
      <c r="FOR159" s="237">
        <f>'SAISIE BAR BRASSERIE'!FPB224</f>
        <v>0</v>
      </c>
      <c r="FOS159" s="237">
        <f>'SAISIE BAR BRASSERIE'!FPC224</f>
        <v>0</v>
      </c>
      <c r="FOT159" s="237">
        <f>'SAISIE BAR BRASSERIE'!FPD224</f>
        <v>0</v>
      </c>
      <c r="FOU159" s="237">
        <f>'SAISIE BAR BRASSERIE'!FPE224</f>
        <v>0</v>
      </c>
      <c r="FOV159" s="237">
        <f>'SAISIE BAR BRASSERIE'!FPF224</f>
        <v>0</v>
      </c>
      <c r="FOW159" s="237">
        <f>'SAISIE BAR BRASSERIE'!FPG224</f>
        <v>0</v>
      </c>
      <c r="FOX159" s="237">
        <f>'SAISIE BAR BRASSERIE'!FPH224</f>
        <v>0</v>
      </c>
      <c r="FOY159" s="237">
        <f>'SAISIE BAR BRASSERIE'!FPI224</f>
        <v>0</v>
      </c>
      <c r="FOZ159" s="237">
        <f>'SAISIE BAR BRASSERIE'!FPJ224</f>
        <v>0</v>
      </c>
      <c r="FPA159" s="237">
        <f>'SAISIE BAR BRASSERIE'!FPK224</f>
        <v>0</v>
      </c>
      <c r="FPB159" s="237">
        <f>'SAISIE BAR BRASSERIE'!FPL224</f>
        <v>0</v>
      </c>
      <c r="FPC159" s="237">
        <f>'SAISIE BAR BRASSERIE'!FPM224</f>
        <v>0</v>
      </c>
      <c r="FPD159" s="237">
        <f>'SAISIE BAR BRASSERIE'!FPN224</f>
        <v>0</v>
      </c>
      <c r="FPE159" s="237">
        <f>'SAISIE BAR BRASSERIE'!FPO224</f>
        <v>0</v>
      </c>
      <c r="FPF159" s="237">
        <f>'SAISIE BAR BRASSERIE'!FPP224</f>
        <v>0</v>
      </c>
      <c r="FPG159" s="237">
        <f>'SAISIE BAR BRASSERIE'!FPQ224</f>
        <v>0</v>
      </c>
      <c r="FPH159" s="237">
        <f>'SAISIE BAR BRASSERIE'!FPR224</f>
        <v>0</v>
      </c>
      <c r="FPI159" s="237">
        <f>'SAISIE BAR BRASSERIE'!FPS224</f>
        <v>0</v>
      </c>
      <c r="FPJ159" s="237">
        <f>'SAISIE BAR BRASSERIE'!FPT224</f>
        <v>0</v>
      </c>
      <c r="FPK159" s="237">
        <f>'SAISIE BAR BRASSERIE'!FPU224</f>
        <v>0</v>
      </c>
      <c r="FPL159" s="237">
        <f>'SAISIE BAR BRASSERIE'!FPV224</f>
        <v>0</v>
      </c>
      <c r="FPM159" s="237">
        <f>'SAISIE BAR BRASSERIE'!FPW224</f>
        <v>0</v>
      </c>
      <c r="FPN159" s="237">
        <f>'SAISIE BAR BRASSERIE'!FPX224</f>
        <v>0</v>
      </c>
      <c r="FPO159" s="237">
        <f>'SAISIE BAR BRASSERIE'!FPY224</f>
        <v>0</v>
      </c>
      <c r="FPP159" s="237">
        <f>'SAISIE BAR BRASSERIE'!FPZ224</f>
        <v>0</v>
      </c>
      <c r="FPQ159" s="237">
        <f>'SAISIE BAR BRASSERIE'!FQA224</f>
        <v>0</v>
      </c>
      <c r="FPR159" s="237">
        <f>'SAISIE BAR BRASSERIE'!FQB224</f>
        <v>0</v>
      </c>
      <c r="FPS159" s="237">
        <f>'SAISIE BAR BRASSERIE'!FQC224</f>
        <v>0</v>
      </c>
      <c r="FPT159" s="237">
        <f>'SAISIE BAR BRASSERIE'!FQD224</f>
        <v>0</v>
      </c>
      <c r="FPU159" s="237">
        <f>'SAISIE BAR BRASSERIE'!FQE224</f>
        <v>0</v>
      </c>
      <c r="FPV159" s="237">
        <f>'SAISIE BAR BRASSERIE'!FQF224</f>
        <v>0</v>
      </c>
      <c r="FPW159" s="237">
        <f>'SAISIE BAR BRASSERIE'!FQG224</f>
        <v>0</v>
      </c>
      <c r="FPX159" s="237">
        <f>'SAISIE BAR BRASSERIE'!FQH224</f>
        <v>0</v>
      </c>
      <c r="FPY159" s="237">
        <f>'SAISIE BAR BRASSERIE'!FQI224</f>
        <v>0</v>
      </c>
      <c r="FPZ159" s="237">
        <f>'SAISIE BAR BRASSERIE'!FQJ224</f>
        <v>0</v>
      </c>
      <c r="FQA159" s="237">
        <f>'SAISIE BAR BRASSERIE'!FQK224</f>
        <v>0</v>
      </c>
      <c r="FQB159" s="237">
        <f>'SAISIE BAR BRASSERIE'!FQL224</f>
        <v>0</v>
      </c>
      <c r="FQC159" s="237">
        <f>'SAISIE BAR BRASSERIE'!FQM224</f>
        <v>0</v>
      </c>
      <c r="FQD159" s="237">
        <f>'SAISIE BAR BRASSERIE'!FQN224</f>
        <v>0</v>
      </c>
      <c r="FQE159" s="237">
        <f>'SAISIE BAR BRASSERIE'!FQO224</f>
        <v>0</v>
      </c>
      <c r="FQF159" s="237">
        <f>'SAISIE BAR BRASSERIE'!FQP224</f>
        <v>0</v>
      </c>
      <c r="FQG159" s="237">
        <f>'SAISIE BAR BRASSERIE'!FQQ224</f>
        <v>0</v>
      </c>
      <c r="FQH159" s="237">
        <f>'SAISIE BAR BRASSERIE'!FQR224</f>
        <v>0</v>
      </c>
      <c r="FQI159" s="237">
        <f>'SAISIE BAR BRASSERIE'!FQS224</f>
        <v>0</v>
      </c>
      <c r="FQJ159" s="237">
        <f>'SAISIE BAR BRASSERIE'!FQT224</f>
        <v>0</v>
      </c>
      <c r="FQK159" s="237">
        <f>'SAISIE BAR BRASSERIE'!FQU224</f>
        <v>0</v>
      </c>
      <c r="FQL159" s="237">
        <f>'SAISIE BAR BRASSERIE'!FQV224</f>
        <v>0</v>
      </c>
      <c r="FQM159" s="237">
        <f>'SAISIE BAR BRASSERIE'!FQW224</f>
        <v>0</v>
      </c>
      <c r="FQN159" s="237">
        <f>'SAISIE BAR BRASSERIE'!FQX224</f>
        <v>0</v>
      </c>
      <c r="FQO159" s="237">
        <f>'SAISIE BAR BRASSERIE'!FQY224</f>
        <v>0</v>
      </c>
      <c r="FQP159" s="237">
        <f>'SAISIE BAR BRASSERIE'!FQZ224</f>
        <v>0</v>
      </c>
      <c r="FQQ159" s="237">
        <f>'SAISIE BAR BRASSERIE'!FRA224</f>
        <v>0</v>
      </c>
      <c r="FQR159" s="237">
        <f>'SAISIE BAR BRASSERIE'!FRB224</f>
        <v>0</v>
      </c>
      <c r="FQS159" s="237">
        <f>'SAISIE BAR BRASSERIE'!FRC224</f>
        <v>0</v>
      </c>
      <c r="FQT159" s="237">
        <f>'SAISIE BAR BRASSERIE'!FRD224</f>
        <v>0</v>
      </c>
      <c r="FQU159" s="237">
        <f>'SAISIE BAR BRASSERIE'!FRE224</f>
        <v>0</v>
      </c>
      <c r="FQV159" s="237">
        <f>'SAISIE BAR BRASSERIE'!FRF224</f>
        <v>0</v>
      </c>
      <c r="FQW159" s="237">
        <f>'SAISIE BAR BRASSERIE'!FRG224</f>
        <v>0</v>
      </c>
      <c r="FQX159" s="237">
        <f>'SAISIE BAR BRASSERIE'!FRH224</f>
        <v>0</v>
      </c>
      <c r="FQY159" s="237">
        <f>'SAISIE BAR BRASSERIE'!FRI224</f>
        <v>0</v>
      </c>
      <c r="FQZ159" s="237">
        <f>'SAISIE BAR BRASSERIE'!FRJ224</f>
        <v>0</v>
      </c>
      <c r="FRA159" s="237">
        <f>'SAISIE BAR BRASSERIE'!FRK224</f>
        <v>0</v>
      </c>
      <c r="FRB159" s="237">
        <f>'SAISIE BAR BRASSERIE'!FRL224</f>
        <v>0</v>
      </c>
      <c r="FRC159" s="237">
        <f>'SAISIE BAR BRASSERIE'!FRM224</f>
        <v>0</v>
      </c>
      <c r="FRD159" s="237">
        <f>'SAISIE BAR BRASSERIE'!FRN224</f>
        <v>0</v>
      </c>
      <c r="FRE159" s="237">
        <f>'SAISIE BAR BRASSERIE'!FRO224</f>
        <v>0</v>
      </c>
      <c r="FRF159" s="237">
        <f>'SAISIE BAR BRASSERIE'!FRP224</f>
        <v>0</v>
      </c>
      <c r="FRG159" s="237">
        <f>'SAISIE BAR BRASSERIE'!FRQ224</f>
        <v>0</v>
      </c>
      <c r="FRH159" s="237">
        <f>'SAISIE BAR BRASSERIE'!FRR224</f>
        <v>0</v>
      </c>
      <c r="FRI159" s="237">
        <f>'SAISIE BAR BRASSERIE'!FRS224</f>
        <v>0</v>
      </c>
      <c r="FRJ159" s="237">
        <f>'SAISIE BAR BRASSERIE'!FRT224</f>
        <v>0</v>
      </c>
      <c r="FRK159" s="237">
        <f>'SAISIE BAR BRASSERIE'!FRU224</f>
        <v>0</v>
      </c>
      <c r="FRL159" s="237">
        <f>'SAISIE BAR BRASSERIE'!FRV224</f>
        <v>0</v>
      </c>
      <c r="FRM159" s="237">
        <f>'SAISIE BAR BRASSERIE'!FRW224</f>
        <v>0</v>
      </c>
      <c r="FRN159" s="237">
        <f>'SAISIE BAR BRASSERIE'!FRX224</f>
        <v>0</v>
      </c>
      <c r="FRO159" s="237">
        <f>'SAISIE BAR BRASSERIE'!FRY224</f>
        <v>0</v>
      </c>
      <c r="FRP159" s="237">
        <f>'SAISIE BAR BRASSERIE'!FRZ224</f>
        <v>0</v>
      </c>
      <c r="FRQ159" s="237">
        <f>'SAISIE BAR BRASSERIE'!FSA224</f>
        <v>0</v>
      </c>
      <c r="FRR159" s="237">
        <f>'SAISIE BAR BRASSERIE'!FSB224</f>
        <v>0</v>
      </c>
      <c r="FRS159" s="237">
        <f>'SAISIE BAR BRASSERIE'!FSC224</f>
        <v>0</v>
      </c>
      <c r="FRT159" s="237">
        <f>'SAISIE BAR BRASSERIE'!FSD224</f>
        <v>0</v>
      </c>
      <c r="FRU159" s="237">
        <f>'SAISIE BAR BRASSERIE'!FSE224</f>
        <v>0</v>
      </c>
      <c r="FRV159" s="237">
        <f>'SAISIE BAR BRASSERIE'!FSF224</f>
        <v>0</v>
      </c>
      <c r="FRW159" s="237">
        <f>'SAISIE BAR BRASSERIE'!FSG224</f>
        <v>0</v>
      </c>
      <c r="FRX159" s="237">
        <f>'SAISIE BAR BRASSERIE'!FSH224</f>
        <v>0</v>
      </c>
      <c r="FRY159" s="237">
        <f>'SAISIE BAR BRASSERIE'!FSI224</f>
        <v>0</v>
      </c>
      <c r="FRZ159" s="237">
        <f>'SAISIE BAR BRASSERIE'!FSJ224</f>
        <v>0</v>
      </c>
      <c r="FSA159" s="237">
        <f>'SAISIE BAR BRASSERIE'!FSK224</f>
        <v>0</v>
      </c>
      <c r="FSB159" s="237">
        <f>'SAISIE BAR BRASSERIE'!FSL224</f>
        <v>0</v>
      </c>
      <c r="FSC159" s="237">
        <f>'SAISIE BAR BRASSERIE'!FSM224</f>
        <v>0</v>
      </c>
      <c r="FSD159" s="237">
        <f>'SAISIE BAR BRASSERIE'!FSN224</f>
        <v>0</v>
      </c>
      <c r="FSE159" s="237">
        <f>'SAISIE BAR BRASSERIE'!FSO224</f>
        <v>0</v>
      </c>
      <c r="FSF159" s="237">
        <f>'SAISIE BAR BRASSERIE'!FSP224</f>
        <v>0</v>
      </c>
      <c r="FSG159" s="237">
        <f>'SAISIE BAR BRASSERIE'!FSQ224</f>
        <v>0</v>
      </c>
      <c r="FSH159" s="237">
        <f>'SAISIE BAR BRASSERIE'!FSR224</f>
        <v>0</v>
      </c>
      <c r="FSI159" s="237">
        <f>'SAISIE BAR BRASSERIE'!FSS224</f>
        <v>0</v>
      </c>
      <c r="FSJ159" s="237">
        <f>'SAISIE BAR BRASSERIE'!FST224</f>
        <v>0</v>
      </c>
      <c r="FSK159" s="237">
        <f>'SAISIE BAR BRASSERIE'!FSU224</f>
        <v>0</v>
      </c>
      <c r="FSL159" s="237">
        <f>'SAISIE BAR BRASSERIE'!FSV224</f>
        <v>0</v>
      </c>
      <c r="FSM159" s="237">
        <f>'SAISIE BAR BRASSERIE'!FSW224</f>
        <v>0</v>
      </c>
      <c r="FSN159" s="237">
        <f>'SAISIE BAR BRASSERIE'!FSX224</f>
        <v>0</v>
      </c>
      <c r="FSO159" s="237">
        <f>'SAISIE BAR BRASSERIE'!FSY224</f>
        <v>0</v>
      </c>
      <c r="FSP159" s="237">
        <f>'SAISIE BAR BRASSERIE'!FSZ224</f>
        <v>0</v>
      </c>
      <c r="FSQ159" s="237">
        <f>'SAISIE BAR BRASSERIE'!FTA224</f>
        <v>0</v>
      </c>
      <c r="FSR159" s="237">
        <f>'SAISIE BAR BRASSERIE'!FTB224</f>
        <v>0</v>
      </c>
      <c r="FSS159" s="237">
        <f>'SAISIE BAR BRASSERIE'!FTC224</f>
        <v>0</v>
      </c>
      <c r="FST159" s="237">
        <f>'SAISIE BAR BRASSERIE'!FTD224</f>
        <v>0</v>
      </c>
      <c r="FSU159" s="237">
        <f>'SAISIE BAR BRASSERIE'!FTE224</f>
        <v>0</v>
      </c>
      <c r="FSV159" s="237">
        <f>'SAISIE BAR BRASSERIE'!FTF224</f>
        <v>0</v>
      </c>
      <c r="FSW159" s="237">
        <f>'SAISIE BAR BRASSERIE'!FTG224</f>
        <v>0</v>
      </c>
      <c r="FSX159" s="237">
        <f>'SAISIE BAR BRASSERIE'!FTH224</f>
        <v>0</v>
      </c>
      <c r="FSY159" s="237">
        <f>'SAISIE BAR BRASSERIE'!FTI224</f>
        <v>0</v>
      </c>
      <c r="FSZ159" s="237">
        <f>'SAISIE BAR BRASSERIE'!FTJ224</f>
        <v>0</v>
      </c>
      <c r="FTA159" s="237">
        <f>'SAISIE BAR BRASSERIE'!FTK224</f>
        <v>0</v>
      </c>
      <c r="FTB159" s="237">
        <f>'SAISIE BAR BRASSERIE'!FTL224</f>
        <v>0</v>
      </c>
      <c r="FTC159" s="237">
        <f>'SAISIE BAR BRASSERIE'!FTM224</f>
        <v>0</v>
      </c>
      <c r="FTD159" s="237">
        <f>'SAISIE BAR BRASSERIE'!FTN224</f>
        <v>0</v>
      </c>
      <c r="FTE159" s="237">
        <f>'SAISIE BAR BRASSERIE'!FTO224</f>
        <v>0</v>
      </c>
      <c r="FTF159" s="237">
        <f>'SAISIE BAR BRASSERIE'!FTP224</f>
        <v>0</v>
      </c>
      <c r="FTG159" s="237">
        <f>'SAISIE BAR BRASSERIE'!FTQ224</f>
        <v>0</v>
      </c>
      <c r="FTH159" s="237">
        <f>'SAISIE BAR BRASSERIE'!FTR224</f>
        <v>0</v>
      </c>
      <c r="FTI159" s="237">
        <f>'SAISIE BAR BRASSERIE'!FTS224</f>
        <v>0</v>
      </c>
      <c r="FTJ159" s="237">
        <f>'SAISIE BAR BRASSERIE'!FTT224</f>
        <v>0</v>
      </c>
      <c r="FTK159" s="237">
        <f>'SAISIE BAR BRASSERIE'!FTU224</f>
        <v>0</v>
      </c>
      <c r="FTL159" s="237">
        <f>'SAISIE BAR BRASSERIE'!FTV224</f>
        <v>0</v>
      </c>
      <c r="FTM159" s="237">
        <f>'SAISIE BAR BRASSERIE'!FTW224</f>
        <v>0</v>
      </c>
      <c r="FTN159" s="237">
        <f>'SAISIE BAR BRASSERIE'!FTX224</f>
        <v>0</v>
      </c>
      <c r="FTO159" s="237">
        <f>'SAISIE BAR BRASSERIE'!FTY224</f>
        <v>0</v>
      </c>
      <c r="FTP159" s="237">
        <f>'SAISIE BAR BRASSERIE'!FTZ224</f>
        <v>0</v>
      </c>
      <c r="FTQ159" s="237">
        <f>'SAISIE BAR BRASSERIE'!FUA224</f>
        <v>0</v>
      </c>
      <c r="FTR159" s="237">
        <f>'SAISIE BAR BRASSERIE'!FUB224</f>
        <v>0</v>
      </c>
      <c r="FTS159" s="237">
        <f>'SAISIE BAR BRASSERIE'!FUC224</f>
        <v>0</v>
      </c>
      <c r="FTT159" s="237">
        <f>'SAISIE BAR BRASSERIE'!FUD224</f>
        <v>0</v>
      </c>
      <c r="FTU159" s="237">
        <f>'SAISIE BAR BRASSERIE'!FUE224</f>
        <v>0</v>
      </c>
      <c r="FTV159" s="237">
        <f>'SAISIE BAR BRASSERIE'!FUF224</f>
        <v>0</v>
      </c>
      <c r="FTW159" s="237">
        <f>'SAISIE BAR BRASSERIE'!FUG224</f>
        <v>0</v>
      </c>
      <c r="FTX159" s="237">
        <f>'SAISIE BAR BRASSERIE'!FUH224</f>
        <v>0</v>
      </c>
      <c r="FTY159" s="237">
        <f>'SAISIE BAR BRASSERIE'!FUI224</f>
        <v>0</v>
      </c>
      <c r="FTZ159" s="237">
        <f>'SAISIE BAR BRASSERIE'!FUJ224</f>
        <v>0</v>
      </c>
      <c r="FUA159" s="237">
        <f>'SAISIE BAR BRASSERIE'!FUK224</f>
        <v>0</v>
      </c>
      <c r="FUB159" s="237">
        <f>'SAISIE BAR BRASSERIE'!FUL224</f>
        <v>0</v>
      </c>
      <c r="FUC159" s="237">
        <f>'SAISIE BAR BRASSERIE'!FUM224</f>
        <v>0</v>
      </c>
      <c r="FUD159" s="237">
        <f>'SAISIE BAR BRASSERIE'!FUN224</f>
        <v>0</v>
      </c>
      <c r="FUE159" s="237">
        <f>'SAISIE BAR BRASSERIE'!FUO224</f>
        <v>0</v>
      </c>
      <c r="FUF159" s="237">
        <f>'SAISIE BAR BRASSERIE'!FUP224</f>
        <v>0</v>
      </c>
      <c r="FUG159" s="237">
        <f>'SAISIE BAR BRASSERIE'!FUQ224</f>
        <v>0</v>
      </c>
      <c r="FUH159" s="237">
        <f>'SAISIE BAR BRASSERIE'!FUR224</f>
        <v>0</v>
      </c>
      <c r="FUI159" s="237">
        <f>'SAISIE BAR BRASSERIE'!FUS224</f>
        <v>0</v>
      </c>
      <c r="FUJ159" s="237">
        <f>'SAISIE BAR BRASSERIE'!FUT224</f>
        <v>0</v>
      </c>
      <c r="FUK159" s="237">
        <f>'SAISIE BAR BRASSERIE'!FUU224</f>
        <v>0</v>
      </c>
      <c r="FUL159" s="237">
        <f>'SAISIE BAR BRASSERIE'!FUV224</f>
        <v>0</v>
      </c>
      <c r="FUM159" s="237">
        <f>'SAISIE BAR BRASSERIE'!FUW224</f>
        <v>0</v>
      </c>
      <c r="FUN159" s="237">
        <f>'SAISIE BAR BRASSERIE'!FUX224</f>
        <v>0</v>
      </c>
      <c r="FUO159" s="237">
        <f>'SAISIE BAR BRASSERIE'!FUY224</f>
        <v>0</v>
      </c>
      <c r="FUP159" s="237">
        <f>'SAISIE BAR BRASSERIE'!FUZ224</f>
        <v>0</v>
      </c>
      <c r="FUQ159" s="237">
        <f>'SAISIE BAR BRASSERIE'!FVA224</f>
        <v>0</v>
      </c>
      <c r="FUR159" s="237">
        <f>'SAISIE BAR BRASSERIE'!FVB224</f>
        <v>0</v>
      </c>
      <c r="FUS159" s="237">
        <f>'SAISIE BAR BRASSERIE'!FVC224</f>
        <v>0</v>
      </c>
      <c r="FUT159" s="237">
        <f>'SAISIE BAR BRASSERIE'!FVD224</f>
        <v>0</v>
      </c>
      <c r="FUU159" s="237">
        <f>'SAISIE BAR BRASSERIE'!FVE224</f>
        <v>0</v>
      </c>
      <c r="FUV159" s="237">
        <f>'SAISIE BAR BRASSERIE'!FVF224</f>
        <v>0</v>
      </c>
      <c r="FUW159" s="237">
        <f>'SAISIE BAR BRASSERIE'!FVG224</f>
        <v>0</v>
      </c>
      <c r="FUX159" s="237">
        <f>'SAISIE BAR BRASSERIE'!FVH224</f>
        <v>0</v>
      </c>
      <c r="FUY159" s="237">
        <f>'SAISIE BAR BRASSERIE'!FVI224</f>
        <v>0</v>
      </c>
      <c r="FUZ159" s="237">
        <f>'SAISIE BAR BRASSERIE'!FVJ224</f>
        <v>0</v>
      </c>
      <c r="FVA159" s="237">
        <f>'SAISIE BAR BRASSERIE'!FVK224</f>
        <v>0</v>
      </c>
      <c r="FVB159" s="237">
        <f>'SAISIE BAR BRASSERIE'!FVL224</f>
        <v>0</v>
      </c>
      <c r="FVC159" s="237">
        <f>'SAISIE BAR BRASSERIE'!FVM224</f>
        <v>0</v>
      </c>
      <c r="FVD159" s="237">
        <f>'SAISIE BAR BRASSERIE'!FVN224</f>
        <v>0</v>
      </c>
      <c r="FVE159" s="237">
        <f>'SAISIE BAR BRASSERIE'!FVO224</f>
        <v>0</v>
      </c>
      <c r="FVF159" s="237">
        <f>'SAISIE BAR BRASSERIE'!FVP224</f>
        <v>0</v>
      </c>
      <c r="FVG159" s="237">
        <f>'SAISIE BAR BRASSERIE'!FVQ224</f>
        <v>0</v>
      </c>
      <c r="FVH159" s="237">
        <f>'SAISIE BAR BRASSERIE'!FVR224</f>
        <v>0</v>
      </c>
      <c r="FVI159" s="237">
        <f>'SAISIE BAR BRASSERIE'!FVS224</f>
        <v>0</v>
      </c>
      <c r="FVJ159" s="237">
        <f>'SAISIE BAR BRASSERIE'!FVT224</f>
        <v>0</v>
      </c>
      <c r="FVK159" s="237">
        <f>'SAISIE BAR BRASSERIE'!FVU224</f>
        <v>0</v>
      </c>
      <c r="FVL159" s="237">
        <f>'SAISIE BAR BRASSERIE'!FVV224</f>
        <v>0</v>
      </c>
      <c r="FVM159" s="237">
        <f>'SAISIE BAR BRASSERIE'!FVW224</f>
        <v>0</v>
      </c>
      <c r="FVN159" s="237">
        <f>'SAISIE BAR BRASSERIE'!FVX224</f>
        <v>0</v>
      </c>
      <c r="FVO159" s="237">
        <f>'SAISIE BAR BRASSERIE'!FVY224</f>
        <v>0</v>
      </c>
      <c r="FVP159" s="237">
        <f>'SAISIE BAR BRASSERIE'!FVZ224</f>
        <v>0</v>
      </c>
      <c r="FVQ159" s="237">
        <f>'SAISIE BAR BRASSERIE'!FWA224</f>
        <v>0</v>
      </c>
      <c r="FVR159" s="237">
        <f>'SAISIE BAR BRASSERIE'!FWB224</f>
        <v>0</v>
      </c>
      <c r="FVS159" s="237">
        <f>'SAISIE BAR BRASSERIE'!FWC224</f>
        <v>0</v>
      </c>
      <c r="FVT159" s="237">
        <f>'SAISIE BAR BRASSERIE'!FWD224</f>
        <v>0</v>
      </c>
      <c r="FVU159" s="237">
        <f>'SAISIE BAR BRASSERIE'!FWE224</f>
        <v>0</v>
      </c>
      <c r="FVV159" s="237">
        <f>'SAISIE BAR BRASSERIE'!FWF224</f>
        <v>0</v>
      </c>
      <c r="FVW159" s="237">
        <f>'SAISIE BAR BRASSERIE'!FWG224</f>
        <v>0</v>
      </c>
      <c r="FVX159" s="237">
        <f>'SAISIE BAR BRASSERIE'!FWH224</f>
        <v>0</v>
      </c>
      <c r="FVY159" s="237">
        <f>'SAISIE BAR BRASSERIE'!FWI224</f>
        <v>0</v>
      </c>
      <c r="FVZ159" s="237">
        <f>'SAISIE BAR BRASSERIE'!FWJ224</f>
        <v>0</v>
      </c>
      <c r="FWA159" s="237">
        <f>'SAISIE BAR BRASSERIE'!FWK224</f>
        <v>0</v>
      </c>
      <c r="FWB159" s="237">
        <f>'SAISIE BAR BRASSERIE'!FWL224</f>
        <v>0</v>
      </c>
      <c r="FWC159" s="237">
        <f>'SAISIE BAR BRASSERIE'!FWM224</f>
        <v>0</v>
      </c>
      <c r="FWD159" s="237">
        <f>'SAISIE BAR BRASSERIE'!FWN224</f>
        <v>0</v>
      </c>
      <c r="FWE159" s="237">
        <f>'SAISIE BAR BRASSERIE'!FWO224</f>
        <v>0</v>
      </c>
      <c r="FWF159" s="237">
        <f>'SAISIE BAR BRASSERIE'!FWP224</f>
        <v>0</v>
      </c>
      <c r="FWG159" s="237">
        <f>'SAISIE BAR BRASSERIE'!FWQ224</f>
        <v>0</v>
      </c>
      <c r="FWH159" s="237">
        <f>'SAISIE BAR BRASSERIE'!FWR224</f>
        <v>0</v>
      </c>
      <c r="FWI159" s="237">
        <f>'SAISIE BAR BRASSERIE'!FWS224</f>
        <v>0</v>
      </c>
      <c r="FWJ159" s="237">
        <f>'SAISIE BAR BRASSERIE'!FWT224</f>
        <v>0</v>
      </c>
      <c r="FWK159" s="237">
        <f>'SAISIE BAR BRASSERIE'!FWU224</f>
        <v>0</v>
      </c>
      <c r="FWL159" s="237">
        <f>'SAISIE BAR BRASSERIE'!FWV224</f>
        <v>0</v>
      </c>
      <c r="FWM159" s="237">
        <f>'SAISIE BAR BRASSERIE'!FWW224</f>
        <v>0</v>
      </c>
      <c r="FWN159" s="237">
        <f>'SAISIE BAR BRASSERIE'!FWX224</f>
        <v>0</v>
      </c>
      <c r="FWO159" s="237">
        <f>'SAISIE BAR BRASSERIE'!FWY224</f>
        <v>0</v>
      </c>
      <c r="FWP159" s="237">
        <f>'SAISIE BAR BRASSERIE'!FWZ224</f>
        <v>0</v>
      </c>
      <c r="FWQ159" s="237">
        <f>'SAISIE BAR BRASSERIE'!FXA224</f>
        <v>0</v>
      </c>
      <c r="FWR159" s="237">
        <f>'SAISIE BAR BRASSERIE'!FXB224</f>
        <v>0</v>
      </c>
      <c r="FWS159" s="237">
        <f>'SAISIE BAR BRASSERIE'!FXC224</f>
        <v>0</v>
      </c>
      <c r="FWT159" s="237">
        <f>'SAISIE BAR BRASSERIE'!FXD224</f>
        <v>0</v>
      </c>
      <c r="FWU159" s="237">
        <f>'SAISIE BAR BRASSERIE'!FXE224</f>
        <v>0</v>
      </c>
      <c r="FWV159" s="237">
        <f>'SAISIE BAR BRASSERIE'!FXF224</f>
        <v>0</v>
      </c>
      <c r="FWW159" s="237">
        <f>'SAISIE BAR BRASSERIE'!FXG224</f>
        <v>0</v>
      </c>
      <c r="FWX159" s="237">
        <f>'SAISIE BAR BRASSERIE'!FXH224</f>
        <v>0</v>
      </c>
      <c r="FWY159" s="237">
        <f>'SAISIE BAR BRASSERIE'!FXI224</f>
        <v>0</v>
      </c>
      <c r="FWZ159" s="237">
        <f>'SAISIE BAR BRASSERIE'!FXJ224</f>
        <v>0</v>
      </c>
      <c r="FXA159" s="237">
        <f>'SAISIE BAR BRASSERIE'!FXK224</f>
        <v>0</v>
      </c>
      <c r="FXB159" s="237">
        <f>'SAISIE BAR BRASSERIE'!FXL224</f>
        <v>0</v>
      </c>
      <c r="FXC159" s="237">
        <f>'SAISIE BAR BRASSERIE'!FXM224</f>
        <v>0</v>
      </c>
      <c r="FXD159" s="237">
        <f>'SAISIE BAR BRASSERIE'!FXN224</f>
        <v>0</v>
      </c>
      <c r="FXE159" s="237">
        <f>'SAISIE BAR BRASSERIE'!FXO224</f>
        <v>0</v>
      </c>
      <c r="FXF159" s="237">
        <f>'SAISIE BAR BRASSERIE'!FXP224</f>
        <v>0</v>
      </c>
      <c r="FXG159" s="237">
        <f>'SAISIE BAR BRASSERIE'!FXQ224</f>
        <v>0</v>
      </c>
      <c r="FXH159" s="237">
        <f>'SAISIE BAR BRASSERIE'!FXR224</f>
        <v>0</v>
      </c>
      <c r="FXI159" s="237">
        <f>'SAISIE BAR BRASSERIE'!FXS224</f>
        <v>0</v>
      </c>
      <c r="FXJ159" s="237">
        <f>'SAISIE BAR BRASSERIE'!FXT224</f>
        <v>0</v>
      </c>
      <c r="FXK159" s="237">
        <f>'SAISIE BAR BRASSERIE'!FXU224</f>
        <v>0</v>
      </c>
      <c r="FXL159" s="237">
        <f>'SAISIE BAR BRASSERIE'!FXV224</f>
        <v>0</v>
      </c>
      <c r="FXM159" s="237">
        <f>'SAISIE BAR BRASSERIE'!FXW224</f>
        <v>0</v>
      </c>
      <c r="FXN159" s="237">
        <f>'SAISIE BAR BRASSERIE'!FXX224</f>
        <v>0</v>
      </c>
      <c r="FXO159" s="237">
        <f>'SAISIE BAR BRASSERIE'!FXY224</f>
        <v>0</v>
      </c>
      <c r="FXP159" s="237">
        <f>'SAISIE BAR BRASSERIE'!FXZ224</f>
        <v>0</v>
      </c>
      <c r="FXQ159" s="237">
        <f>'SAISIE BAR BRASSERIE'!FYA224</f>
        <v>0</v>
      </c>
      <c r="FXR159" s="237">
        <f>'SAISIE BAR BRASSERIE'!FYB224</f>
        <v>0</v>
      </c>
      <c r="FXS159" s="237">
        <f>'SAISIE BAR BRASSERIE'!FYC224</f>
        <v>0</v>
      </c>
      <c r="FXT159" s="237">
        <f>'SAISIE BAR BRASSERIE'!FYD224</f>
        <v>0</v>
      </c>
      <c r="FXU159" s="237">
        <f>'SAISIE BAR BRASSERIE'!FYE224</f>
        <v>0</v>
      </c>
      <c r="FXV159" s="237">
        <f>'SAISIE BAR BRASSERIE'!FYF224</f>
        <v>0</v>
      </c>
      <c r="FXW159" s="237">
        <f>'SAISIE BAR BRASSERIE'!FYG224</f>
        <v>0</v>
      </c>
      <c r="FXX159" s="237">
        <f>'SAISIE BAR BRASSERIE'!FYH224</f>
        <v>0</v>
      </c>
      <c r="FXY159" s="237">
        <f>'SAISIE BAR BRASSERIE'!FYI224</f>
        <v>0</v>
      </c>
      <c r="FXZ159" s="237">
        <f>'SAISIE BAR BRASSERIE'!FYJ224</f>
        <v>0</v>
      </c>
      <c r="FYA159" s="237">
        <f>'SAISIE BAR BRASSERIE'!FYK224</f>
        <v>0</v>
      </c>
      <c r="FYB159" s="237">
        <f>'SAISIE BAR BRASSERIE'!FYL224</f>
        <v>0</v>
      </c>
      <c r="FYC159" s="237">
        <f>'SAISIE BAR BRASSERIE'!FYM224</f>
        <v>0</v>
      </c>
      <c r="FYD159" s="237">
        <f>'SAISIE BAR BRASSERIE'!FYN224</f>
        <v>0</v>
      </c>
      <c r="FYE159" s="237">
        <f>'SAISIE BAR BRASSERIE'!FYO224</f>
        <v>0</v>
      </c>
      <c r="FYF159" s="237">
        <f>'SAISIE BAR BRASSERIE'!FYP224</f>
        <v>0</v>
      </c>
      <c r="FYG159" s="237">
        <f>'SAISIE BAR BRASSERIE'!FYQ224</f>
        <v>0</v>
      </c>
      <c r="FYH159" s="237">
        <f>'SAISIE BAR BRASSERIE'!FYR224</f>
        <v>0</v>
      </c>
      <c r="FYI159" s="237">
        <f>'SAISIE BAR BRASSERIE'!FYS224</f>
        <v>0</v>
      </c>
      <c r="FYJ159" s="237">
        <f>'SAISIE BAR BRASSERIE'!FYT224</f>
        <v>0</v>
      </c>
      <c r="FYK159" s="237">
        <f>'SAISIE BAR BRASSERIE'!FYU224</f>
        <v>0</v>
      </c>
      <c r="FYL159" s="237">
        <f>'SAISIE BAR BRASSERIE'!FYV224</f>
        <v>0</v>
      </c>
      <c r="FYM159" s="237">
        <f>'SAISIE BAR BRASSERIE'!FYW224</f>
        <v>0</v>
      </c>
      <c r="FYN159" s="237">
        <f>'SAISIE BAR BRASSERIE'!FYX224</f>
        <v>0</v>
      </c>
      <c r="FYO159" s="237">
        <f>'SAISIE BAR BRASSERIE'!FYY224</f>
        <v>0</v>
      </c>
      <c r="FYP159" s="237">
        <f>'SAISIE BAR BRASSERIE'!FYZ224</f>
        <v>0</v>
      </c>
      <c r="FYQ159" s="237">
        <f>'SAISIE BAR BRASSERIE'!FZA224</f>
        <v>0</v>
      </c>
      <c r="FYR159" s="237">
        <f>'SAISIE BAR BRASSERIE'!FZB224</f>
        <v>0</v>
      </c>
      <c r="FYS159" s="237">
        <f>'SAISIE BAR BRASSERIE'!FZC224</f>
        <v>0</v>
      </c>
      <c r="FYT159" s="237">
        <f>'SAISIE BAR BRASSERIE'!FZD224</f>
        <v>0</v>
      </c>
      <c r="FYU159" s="237">
        <f>'SAISIE BAR BRASSERIE'!FZE224</f>
        <v>0</v>
      </c>
      <c r="FYV159" s="237">
        <f>'SAISIE BAR BRASSERIE'!FZF224</f>
        <v>0</v>
      </c>
      <c r="FYW159" s="237">
        <f>'SAISIE BAR BRASSERIE'!FZG224</f>
        <v>0</v>
      </c>
      <c r="FYX159" s="237">
        <f>'SAISIE BAR BRASSERIE'!FZH224</f>
        <v>0</v>
      </c>
      <c r="FYY159" s="237">
        <f>'SAISIE BAR BRASSERIE'!FZI224</f>
        <v>0</v>
      </c>
      <c r="FYZ159" s="237">
        <f>'SAISIE BAR BRASSERIE'!FZJ224</f>
        <v>0</v>
      </c>
      <c r="FZA159" s="237">
        <f>'SAISIE BAR BRASSERIE'!FZK224</f>
        <v>0</v>
      </c>
      <c r="FZB159" s="237">
        <f>'SAISIE BAR BRASSERIE'!FZL224</f>
        <v>0</v>
      </c>
      <c r="FZC159" s="237">
        <f>'SAISIE BAR BRASSERIE'!FZM224</f>
        <v>0</v>
      </c>
      <c r="FZD159" s="237">
        <f>'SAISIE BAR BRASSERIE'!FZN224</f>
        <v>0</v>
      </c>
      <c r="FZE159" s="237">
        <f>'SAISIE BAR BRASSERIE'!FZO224</f>
        <v>0</v>
      </c>
      <c r="FZF159" s="237">
        <f>'SAISIE BAR BRASSERIE'!FZP224</f>
        <v>0</v>
      </c>
      <c r="FZG159" s="237">
        <f>'SAISIE BAR BRASSERIE'!FZQ224</f>
        <v>0</v>
      </c>
      <c r="FZH159" s="237">
        <f>'SAISIE BAR BRASSERIE'!FZR224</f>
        <v>0</v>
      </c>
      <c r="FZI159" s="237">
        <f>'SAISIE BAR BRASSERIE'!FZS224</f>
        <v>0</v>
      </c>
      <c r="FZJ159" s="237">
        <f>'SAISIE BAR BRASSERIE'!FZT224</f>
        <v>0</v>
      </c>
      <c r="FZK159" s="237">
        <f>'SAISIE BAR BRASSERIE'!FZU224</f>
        <v>0</v>
      </c>
      <c r="FZL159" s="237">
        <f>'SAISIE BAR BRASSERIE'!FZV224</f>
        <v>0</v>
      </c>
      <c r="FZM159" s="237">
        <f>'SAISIE BAR BRASSERIE'!FZW224</f>
        <v>0</v>
      </c>
      <c r="FZN159" s="237">
        <f>'SAISIE BAR BRASSERIE'!FZX224</f>
        <v>0</v>
      </c>
      <c r="FZO159" s="237">
        <f>'SAISIE BAR BRASSERIE'!FZY224</f>
        <v>0</v>
      </c>
      <c r="FZP159" s="237">
        <f>'SAISIE BAR BRASSERIE'!FZZ224</f>
        <v>0</v>
      </c>
      <c r="FZQ159" s="237">
        <f>'SAISIE BAR BRASSERIE'!GAA224</f>
        <v>0</v>
      </c>
      <c r="FZR159" s="237">
        <f>'SAISIE BAR BRASSERIE'!GAB224</f>
        <v>0</v>
      </c>
      <c r="FZS159" s="237">
        <f>'SAISIE BAR BRASSERIE'!GAC224</f>
        <v>0</v>
      </c>
      <c r="FZT159" s="237">
        <f>'SAISIE BAR BRASSERIE'!GAD224</f>
        <v>0</v>
      </c>
      <c r="FZU159" s="237">
        <f>'SAISIE BAR BRASSERIE'!GAE224</f>
        <v>0</v>
      </c>
      <c r="FZV159" s="237">
        <f>'SAISIE BAR BRASSERIE'!GAF224</f>
        <v>0</v>
      </c>
      <c r="FZW159" s="237">
        <f>'SAISIE BAR BRASSERIE'!GAG224</f>
        <v>0</v>
      </c>
      <c r="FZX159" s="237">
        <f>'SAISIE BAR BRASSERIE'!GAH224</f>
        <v>0</v>
      </c>
      <c r="FZY159" s="237">
        <f>'SAISIE BAR BRASSERIE'!GAI224</f>
        <v>0</v>
      </c>
      <c r="FZZ159" s="237">
        <f>'SAISIE BAR BRASSERIE'!GAJ224</f>
        <v>0</v>
      </c>
      <c r="GAA159" s="237">
        <f>'SAISIE BAR BRASSERIE'!GAK224</f>
        <v>0</v>
      </c>
      <c r="GAB159" s="237">
        <f>'SAISIE BAR BRASSERIE'!GAL224</f>
        <v>0</v>
      </c>
      <c r="GAC159" s="237">
        <f>'SAISIE BAR BRASSERIE'!GAM224</f>
        <v>0</v>
      </c>
      <c r="GAD159" s="237">
        <f>'SAISIE BAR BRASSERIE'!GAN224</f>
        <v>0</v>
      </c>
      <c r="GAE159" s="237">
        <f>'SAISIE BAR BRASSERIE'!GAO224</f>
        <v>0</v>
      </c>
      <c r="GAF159" s="237">
        <f>'SAISIE BAR BRASSERIE'!GAP224</f>
        <v>0</v>
      </c>
      <c r="GAG159" s="237">
        <f>'SAISIE BAR BRASSERIE'!GAQ224</f>
        <v>0</v>
      </c>
      <c r="GAH159" s="237">
        <f>'SAISIE BAR BRASSERIE'!GAR224</f>
        <v>0</v>
      </c>
      <c r="GAI159" s="237">
        <f>'SAISIE BAR BRASSERIE'!GAS224</f>
        <v>0</v>
      </c>
      <c r="GAJ159" s="237">
        <f>'SAISIE BAR BRASSERIE'!GAT224</f>
        <v>0</v>
      </c>
      <c r="GAK159" s="237">
        <f>'SAISIE BAR BRASSERIE'!GAU224</f>
        <v>0</v>
      </c>
      <c r="GAL159" s="237">
        <f>'SAISIE BAR BRASSERIE'!GAV224</f>
        <v>0</v>
      </c>
      <c r="GAM159" s="237">
        <f>'SAISIE BAR BRASSERIE'!GAW224</f>
        <v>0</v>
      </c>
      <c r="GAN159" s="237">
        <f>'SAISIE BAR BRASSERIE'!GAX224</f>
        <v>0</v>
      </c>
      <c r="GAO159" s="237">
        <f>'SAISIE BAR BRASSERIE'!GAY224</f>
        <v>0</v>
      </c>
      <c r="GAP159" s="237">
        <f>'SAISIE BAR BRASSERIE'!GAZ224</f>
        <v>0</v>
      </c>
      <c r="GAQ159" s="237">
        <f>'SAISIE BAR BRASSERIE'!GBA224</f>
        <v>0</v>
      </c>
      <c r="GAR159" s="237">
        <f>'SAISIE BAR BRASSERIE'!GBB224</f>
        <v>0</v>
      </c>
      <c r="GAS159" s="237">
        <f>'SAISIE BAR BRASSERIE'!GBC224</f>
        <v>0</v>
      </c>
      <c r="GAT159" s="237">
        <f>'SAISIE BAR BRASSERIE'!GBD224</f>
        <v>0</v>
      </c>
      <c r="GAU159" s="237">
        <f>'SAISIE BAR BRASSERIE'!GBE224</f>
        <v>0</v>
      </c>
      <c r="GAV159" s="237">
        <f>'SAISIE BAR BRASSERIE'!GBF224</f>
        <v>0</v>
      </c>
      <c r="GAW159" s="237">
        <f>'SAISIE BAR BRASSERIE'!GBG224</f>
        <v>0</v>
      </c>
      <c r="GAX159" s="237">
        <f>'SAISIE BAR BRASSERIE'!GBH224</f>
        <v>0</v>
      </c>
      <c r="GAY159" s="237">
        <f>'SAISIE BAR BRASSERIE'!GBI224</f>
        <v>0</v>
      </c>
      <c r="GAZ159" s="237">
        <f>'SAISIE BAR BRASSERIE'!GBJ224</f>
        <v>0</v>
      </c>
      <c r="GBA159" s="237">
        <f>'SAISIE BAR BRASSERIE'!GBK224</f>
        <v>0</v>
      </c>
      <c r="GBB159" s="237">
        <f>'SAISIE BAR BRASSERIE'!GBL224</f>
        <v>0</v>
      </c>
      <c r="GBC159" s="237">
        <f>'SAISIE BAR BRASSERIE'!GBM224</f>
        <v>0</v>
      </c>
      <c r="GBD159" s="237">
        <f>'SAISIE BAR BRASSERIE'!GBN224</f>
        <v>0</v>
      </c>
      <c r="GBE159" s="237">
        <f>'SAISIE BAR BRASSERIE'!GBO224</f>
        <v>0</v>
      </c>
      <c r="GBF159" s="237">
        <f>'SAISIE BAR BRASSERIE'!GBP224</f>
        <v>0</v>
      </c>
      <c r="GBG159" s="237">
        <f>'SAISIE BAR BRASSERIE'!GBQ224</f>
        <v>0</v>
      </c>
      <c r="GBH159" s="237">
        <f>'SAISIE BAR BRASSERIE'!GBR224</f>
        <v>0</v>
      </c>
      <c r="GBI159" s="237">
        <f>'SAISIE BAR BRASSERIE'!GBS224</f>
        <v>0</v>
      </c>
      <c r="GBJ159" s="237">
        <f>'SAISIE BAR BRASSERIE'!GBT224</f>
        <v>0</v>
      </c>
      <c r="GBK159" s="237">
        <f>'SAISIE BAR BRASSERIE'!GBU224</f>
        <v>0</v>
      </c>
      <c r="GBL159" s="237">
        <f>'SAISIE BAR BRASSERIE'!GBV224</f>
        <v>0</v>
      </c>
      <c r="GBM159" s="237">
        <f>'SAISIE BAR BRASSERIE'!GBW224</f>
        <v>0</v>
      </c>
      <c r="GBN159" s="237">
        <f>'SAISIE BAR BRASSERIE'!GBX224</f>
        <v>0</v>
      </c>
      <c r="GBO159" s="237">
        <f>'SAISIE BAR BRASSERIE'!GBY224</f>
        <v>0</v>
      </c>
      <c r="GBP159" s="237">
        <f>'SAISIE BAR BRASSERIE'!GBZ224</f>
        <v>0</v>
      </c>
      <c r="GBQ159" s="237">
        <f>'SAISIE BAR BRASSERIE'!GCA224</f>
        <v>0</v>
      </c>
      <c r="GBR159" s="237">
        <f>'SAISIE BAR BRASSERIE'!GCB224</f>
        <v>0</v>
      </c>
      <c r="GBS159" s="237">
        <f>'SAISIE BAR BRASSERIE'!GCC224</f>
        <v>0</v>
      </c>
      <c r="GBT159" s="237">
        <f>'SAISIE BAR BRASSERIE'!GCD224</f>
        <v>0</v>
      </c>
      <c r="GBU159" s="237">
        <f>'SAISIE BAR BRASSERIE'!GCE224</f>
        <v>0</v>
      </c>
      <c r="GBV159" s="237">
        <f>'SAISIE BAR BRASSERIE'!GCF224</f>
        <v>0</v>
      </c>
      <c r="GBW159" s="237">
        <f>'SAISIE BAR BRASSERIE'!GCG224</f>
        <v>0</v>
      </c>
      <c r="GBX159" s="237">
        <f>'SAISIE BAR BRASSERIE'!GCH224</f>
        <v>0</v>
      </c>
      <c r="GBY159" s="237">
        <f>'SAISIE BAR BRASSERIE'!GCI224</f>
        <v>0</v>
      </c>
      <c r="GBZ159" s="237">
        <f>'SAISIE BAR BRASSERIE'!GCJ224</f>
        <v>0</v>
      </c>
      <c r="GCA159" s="237">
        <f>'SAISIE BAR BRASSERIE'!GCK224</f>
        <v>0</v>
      </c>
      <c r="GCB159" s="237">
        <f>'SAISIE BAR BRASSERIE'!GCL224</f>
        <v>0</v>
      </c>
      <c r="GCC159" s="237">
        <f>'SAISIE BAR BRASSERIE'!GCM224</f>
        <v>0</v>
      </c>
      <c r="GCD159" s="237">
        <f>'SAISIE BAR BRASSERIE'!GCN224</f>
        <v>0</v>
      </c>
      <c r="GCE159" s="237">
        <f>'SAISIE BAR BRASSERIE'!GCO224</f>
        <v>0</v>
      </c>
      <c r="GCF159" s="237">
        <f>'SAISIE BAR BRASSERIE'!GCP224</f>
        <v>0</v>
      </c>
      <c r="GCG159" s="237">
        <f>'SAISIE BAR BRASSERIE'!GCQ224</f>
        <v>0</v>
      </c>
      <c r="GCH159" s="237">
        <f>'SAISIE BAR BRASSERIE'!GCR224</f>
        <v>0</v>
      </c>
      <c r="GCI159" s="237">
        <f>'SAISIE BAR BRASSERIE'!GCS224</f>
        <v>0</v>
      </c>
      <c r="GCJ159" s="237">
        <f>'SAISIE BAR BRASSERIE'!GCT224</f>
        <v>0</v>
      </c>
      <c r="GCK159" s="237">
        <f>'SAISIE BAR BRASSERIE'!GCU224</f>
        <v>0</v>
      </c>
      <c r="GCL159" s="237">
        <f>'SAISIE BAR BRASSERIE'!GCV224</f>
        <v>0</v>
      </c>
      <c r="GCM159" s="237">
        <f>'SAISIE BAR BRASSERIE'!GCW224</f>
        <v>0</v>
      </c>
      <c r="GCN159" s="237">
        <f>'SAISIE BAR BRASSERIE'!GCX224</f>
        <v>0</v>
      </c>
      <c r="GCO159" s="237">
        <f>'SAISIE BAR BRASSERIE'!GCY224</f>
        <v>0</v>
      </c>
      <c r="GCP159" s="237">
        <f>'SAISIE BAR BRASSERIE'!GCZ224</f>
        <v>0</v>
      </c>
      <c r="GCQ159" s="237">
        <f>'SAISIE BAR BRASSERIE'!GDA224</f>
        <v>0</v>
      </c>
      <c r="GCR159" s="237">
        <f>'SAISIE BAR BRASSERIE'!GDB224</f>
        <v>0</v>
      </c>
      <c r="GCS159" s="237">
        <f>'SAISIE BAR BRASSERIE'!GDC224</f>
        <v>0</v>
      </c>
      <c r="GCT159" s="237">
        <f>'SAISIE BAR BRASSERIE'!GDD224</f>
        <v>0</v>
      </c>
      <c r="GCU159" s="237">
        <f>'SAISIE BAR BRASSERIE'!GDE224</f>
        <v>0</v>
      </c>
      <c r="GCV159" s="237">
        <f>'SAISIE BAR BRASSERIE'!GDF224</f>
        <v>0</v>
      </c>
      <c r="GCW159" s="237">
        <f>'SAISIE BAR BRASSERIE'!GDG224</f>
        <v>0</v>
      </c>
      <c r="GCX159" s="237">
        <f>'SAISIE BAR BRASSERIE'!GDH224</f>
        <v>0</v>
      </c>
      <c r="GCY159" s="237">
        <f>'SAISIE BAR BRASSERIE'!GDI224</f>
        <v>0</v>
      </c>
      <c r="GCZ159" s="237">
        <f>'SAISIE BAR BRASSERIE'!GDJ224</f>
        <v>0</v>
      </c>
      <c r="GDA159" s="237">
        <f>'SAISIE BAR BRASSERIE'!GDK224</f>
        <v>0</v>
      </c>
      <c r="GDB159" s="237">
        <f>'SAISIE BAR BRASSERIE'!GDL224</f>
        <v>0</v>
      </c>
      <c r="GDC159" s="237">
        <f>'SAISIE BAR BRASSERIE'!GDM224</f>
        <v>0</v>
      </c>
      <c r="GDD159" s="237">
        <f>'SAISIE BAR BRASSERIE'!GDN224</f>
        <v>0</v>
      </c>
      <c r="GDE159" s="237">
        <f>'SAISIE BAR BRASSERIE'!GDO224</f>
        <v>0</v>
      </c>
      <c r="GDF159" s="237">
        <f>'SAISIE BAR BRASSERIE'!GDP224</f>
        <v>0</v>
      </c>
      <c r="GDG159" s="237">
        <f>'SAISIE BAR BRASSERIE'!GDQ224</f>
        <v>0</v>
      </c>
      <c r="GDH159" s="237">
        <f>'SAISIE BAR BRASSERIE'!GDR224</f>
        <v>0</v>
      </c>
      <c r="GDI159" s="237">
        <f>'SAISIE BAR BRASSERIE'!GDS224</f>
        <v>0</v>
      </c>
      <c r="GDJ159" s="237">
        <f>'SAISIE BAR BRASSERIE'!GDT224</f>
        <v>0</v>
      </c>
      <c r="GDK159" s="237">
        <f>'SAISIE BAR BRASSERIE'!GDU224</f>
        <v>0</v>
      </c>
      <c r="GDL159" s="237">
        <f>'SAISIE BAR BRASSERIE'!GDV224</f>
        <v>0</v>
      </c>
      <c r="GDM159" s="237">
        <f>'SAISIE BAR BRASSERIE'!GDW224</f>
        <v>0</v>
      </c>
      <c r="GDN159" s="237">
        <f>'SAISIE BAR BRASSERIE'!GDX224</f>
        <v>0</v>
      </c>
      <c r="GDO159" s="237">
        <f>'SAISIE BAR BRASSERIE'!GDY224</f>
        <v>0</v>
      </c>
      <c r="GDP159" s="237">
        <f>'SAISIE BAR BRASSERIE'!GDZ224</f>
        <v>0</v>
      </c>
      <c r="GDQ159" s="237">
        <f>'SAISIE BAR BRASSERIE'!GEA224</f>
        <v>0</v>
      </c>
      <c r="GDR159" s="237">
        <f>'SAISIE BAR BRASSERIE'!GEB224</f>
        <v>0</v>
      </c>
      <c r="GDS159" s="237">
        <f>'SAISIE BAR BRASSERIE'!GEC224</f>
        <v>0</v>
      </c>
      <c r="GDT159" s="237">
        <f>'SAISIE BAR BRASSERIE'!GED224</f>
        <v>0</v>
      </c>
      <c r="GDU159" s="237">
        <f>'SAISIE BAR BRASSERIE'!GEE224</f>
        <v>0</v>
      </c>
      <c r="GDV159" s="237">
        <f>'SAISIE BAR BRASSERIE'!GEF224</f>
        <v>0</v>
      </c>
      <c r="GDW159" s="237">
        <f>'SAISIE BAR BRASSERIE'!GEG224</f>
        <v>0</v>
      </c>
      <c r="GDX159" s="237">
        <f>'SAISIE BAR BRASSERIE'!GEH224</f>
        <v>0</v>
      </c>
      <c r="GDY159" s="237">
        <f>'SAISIE BAR BRASSERIE'!GEI224</f>
        <v>0</v>
      </c>
      <c r="GDZ159" s="237">
        <f>'SAISIE BAR BRASSERIE'!GEJ224</f>
        <v>0</v>
      </c>
      <c r="GEA159" s="237">
        <f>'SAISIE BAR BRASSERIE'!GEK224</f>
        <v>0</v>
      </c>
      <c r="GEB159" s="237">
        <f>'SAISIE BAR BRASSERIE'!GEL224</f>
        <v>0</v>
      </c>
      <c r="GEC159" s="237">
        <f>'SAISIE BAR BRASSERIE'!GEM224</f>
        <v>0</v>
      </c>
      <c r="GED159" s="237">
        <f>'SAISIE BAR BRASSERIE'!GEN224</f>
        <v>0</v>
      </c>
      <c r="GEE159" s="237">
        <f>'SAISIE BAR BRASSERIE'!GEO224</f>
        <v>0</v>
      </c>
      <c r="GEF159" s="237">
        <f>'SAISIE BAR BRASSERIE'!GEP224</f>
        <v>0</v>
      </c>
      <c r="GEG159" s="237">
        <f>'SAISIE BAR BRASSERIE'!GEQ224</f>
        <v>0</v>
      </c>
      <c r="GEH159" s="237">
        <f>'SAISIE BAR BRASSERIE'!GER224</f>
        <v>0</v>
      </c>
      <c r="GEI159" s="237">
        <f>'SAISIE BAR BRASSERIE'!GES224</f>
        <v>0</v>
      </c>
      <c r="GEJ159" s="237">
        <f>'SAISIE BAR BRASSERIE'!GET224</f>
        <v>0</v>
      </c>
      <c r="GEK159" s="237">
        <f>'SAISIE BAR BRASSERIE'!GEU224</f>
        <v>0</v>
      </c>
      <c r="GEL159" s="237">
        <f>'SAISIE BAR BRASSERIE'!GEV224</f>
        <v>0</v>
      </c>
      <c r="GEM159" s="237">
        <f>'SAISIE BAR BRASSERIE'!GEW224</f>
        <v>0</v>
      </c>
      <c r="GEN159" s="237">
        <f>'SAISIE BAR BRASSERIE'!GEX224</f>
        <v>0</v>
      </c>
      <c r="GEO159" s="237">
        <f>'SAISIE BAR BRASSERIE'!GEY224</f>
        <v>0</v>
      </c>
      <c r="GEP159" s="237">
        <f>'SAISIE BAR BRASSERIE'!GEZ224</f>
        <v>0</v>
      </c>
      <c r="GEQ159" s="237">
        <f>'SAISIE BAR BRASSERIE'!GFA224</f>
        <v>0</v>
      </c>
      <c r="GER159" s="237">
        <f>'SAISIE BAR BRASSERIE'!GFB224</f>
        <v>0</v>
      </c>
      <c r="GES159" s="237">
        <f>'SAISIE BAR BRASSERIE'!GFC224</f>
        <v>0</v>
      </c>
      <c r="GET159" s="237">
        <f>'SAISIE BAR BRASSERIE'!GFD224</f>
        <v>0</v>
      </c>
      <c r="GEU159" s="237">
        <f>'SAISIE BAR BRASSERIE'!GFE224</f>
        <v>0</v>
      </c>
      <c r="GEV159" s="237">
        <f>'SAISIE BAR BRASSERIE'!GFF224</f>
        <v>0</v>
      </c>
      <c r="GEW159" s="237">
        <f>'SAISIE BAR BRASSERIE'!GFG224</f>
        <v>0</v>
      </c>
      <c r="GEX159" s="237">
        <f>'SAISIE BAR BRASSERIE'!GFH224</f>
        <v>0</v>
      </c>
      <c r="GEY159" s="237">
        <f>'SAISIE BAR BRASSERIE'!GFI224</f>
        <v>0</v>
      </c>
      <c r="GEZ159" s="237">
        <f>'SAISIE BAR BRASSERIE'!GFJ224</f>
        <v>0</v>
      </c>
      <c r="GFA159" s="237">
        <f>'SAISIE BAR BRASSERIE'!GFK224</f>
        <v>0</v>
      </c>
      <c r="GFB159" s="237">
        <f>'SAISIE BAR BRASSERIE'!GFL224</f>
        <v>0</v>
      </c>
      <c r="GFC159" s="237">
        <f>'SAISIE BAR BRASSERIE'!GFM224</f>
        <v>0</v>
      </c>
      <c r="GFD159" s="237">
        <f>'SAISIE BAR BRASSERIE'!GFN224</f>
        <v>0</v>
      </c>
      <c r="GFE159" s="237">
        <f>'SAISIE BAR BRASSERIE'!GFO224</f>
        <v>0</v>
      </c>
      <c r="GFF159" s="237">
        <f>'SAISIE BAR BRASSERIE'!GFP224</f>
        <v>0</v>
      </c>
      <c r="GFG159" s="237">
        <f>'SAISIE BAR BRASSERIE'!GFQ224</f>
        <v>0</v>
      </c>
      <c r="GFH159" s="237">
        <f>'SAISIE BAR BRASSERIE'!GFR224</f>
        <v>0</v>
      </c>
      <c r="GFI159" s="237">
        <f>'SAISIE BAR BRASSERIE'!GFS224</f>
        <v>0</v>
      </c>
      <c r="GFJ159" s="237">
        <f>'SAISIE BAR BRASSERIE'!GFT224</f>
        <v>0</v>
      </c>
      <c r="GFK159" s="237">
        <f>'SAISIE BAR BRASSERIE'!GFU224</f>
        <v>0</v>
      </c>
      <c r="GFL159" s="237">
        <f>'SAISIE BAR BRASSERIE'!GFV224</f>
        <v>0</v>
      </c>
      <c r="GFM159" s="237">
        <f>'SAISIE BAR BRASSERIE'!GFW224</f>
        <v>0</v>
      </c>
      <c r="GFN159" s="237">
        <f>'SAISIE BAR BRASSERIE'!GFX224</f>
        <v>0</v>
      </c>
      <c r="GFO159" s="237">
        <f>'SAISIE BAR BRASSERIE'!GFY224</f>
        <v>0</v>
      </c>
      <c r="GFP159" s="237">
        <f>'SAISIE BAR BRASSERIE'!GFZ224</f>
        <v>0</v>
      </c>
      <c r="GFQ159" s="237">
        <f>'SAISIE BAR BRASSERIE'!GGA224</f>
        <v>0</v>
      </c>
      <c r="GFR159" s="237">
        <f>'SAISIE BAR BRASSERIE'!GGB224</f>
        <v>0</v>
      </c>
      <c r="GFS159" s="237">
        <f>'SAISIE BAR BRASSERIE'!GGC224</f>
        <v>0</v>
      </c>
      <c r="GFT159" s="237">
        <f>'SAISIE BAR BRASSERIE'!GGD224</f>
        <v>0</v>
      </c>
      <c r="GFU159" s="237">
        <f>'SAISIE BAR BRASSERIE'!GGE224</f>
        <v>0</v>
      </c>
      <c r="GFV159" s="237">
        <f>'SAISIE BAR BRASSERIE'!GGF224</f>
        <v>0</v>
      </c>
      <c r="GFW159" s="237">
        <f>'SAISIE BAR BRASSERIE'!GGG224</f>
        <v>0</v>
      </c>
      <c r="GFX159" s="237">
        <f>'SAISIE BAR BRASSERIE'!GGH224</f>
        <v>0</v>
      </c>
      <c r="GFY159" s="237">
        <f>'SAISIE BAR BRASSERIE'!GGI224</f>
        <v>0</v>
      </c>
      <c r="GFZ159" s="237">
        <f>'SAISIE BAR BRASSERIE'!GGJ224</f>
        <v>0</v>
      </c>
      <c r="GGA159" s="237">
        <f>'SAISIE BAR BRASSERIE'!GGK224</f>
        <v>0</v>
      </c>
      <c r="GGB159" s="237">
        <f>'SAISIE BAR BRASSERIE'!GGL224</f>
        <v>0</v>
      </c>
      <c r="GGC159" s="237">
        <f>'SAISIE BAR BRASSERIE'!GGM224</f>
        <v>0</v>
      </c>
      <c r="GGD159" s="237">
        <f>'SAISIE BAR BRASSERIE'!GGN224</f>
        <v>0</v>
      </c>
      <c r="GGE159" s="237">
        <f>'SAISIE BAR BRASSERIE'!GGO224</f>
        <v>0</v>
      </c>
      <c r="GGF159" s="237">
        <f>'SAISIE BAR BRASSERIE'!GGP224</f>
        <v>0</v>
      </c>
      <c r="GGG159" s="237">
        <f>'SAISIE BAR BRASSERIE'!GGQ224</f>
        <v>0</v>
      </c>
      <c r="GGH159" s="237">
        <f>'SAISIE BAR BRASSERIE'!GGR224</f>
        <v>0</v>
      </c>
      <c r="GGI159" s="237">
        <f>'SAISIE BAR BRASSERIE'!GGS224</f>
        <v>0</v>
      </c>
      <c r="GGJ159" s="237">
        <f>'SAISIE BAR BRASSERIE'!GGT224</f>
        <v>0</v>
      </c>
      <c r="GGK159" s="237">
        <f>'SAISIE BAR BRASSERIE'!GGU224</f>
        <v>0</v>
      </c>
      <c r="GGL159" s="237">
        <f>'SAISIE BAR BRASSERIE'!GGV224</f>
        <v>0</v>
      </c>
      <c r="GGM159" s="237">
        <f>'SAISIE BAR BRASSERIE'!GGW224</f>
        <v>0</v>
      </c>
      <c r="GGN159" s="237">
        <f>'SAISIE BAR BRASSERIE'!GGX224</f>
        <v>0</v>
      </c>
      <c r="GGO159" s="237">
        <f>'SAISIE BAR BRASSERIE'!GGY224</f>
        <v>0</v>
      </c>
      <c r="GGP159" s="237">
        <f>'SAISIE BAR BRASSERIE'!GGZ224</f>
        <v>0</v>
      </c>
      <c r="GGQ159" s="237">
        <f>'SAISIE BAR BRASSERIE'!GHA224</f>
        <v>0</v>
      </c>
      <c r="GGR159" s="237">
        <f>'SAISIE BAR BRASSERIE'!GHB224</f>
        <v>0</v>
      </c>
      <c r="GGS159" s="237">
        <f>'SAISIE BAR BRASSERIE'!GHC224</f>
        <v>0</v>
      </c>
      <c r="GGT159" s="237">
        <f>'SAISIE BAR BRASSERIE'!GHD224</f>
        <v>0</v>
      </c>
      <c r="GGU159" s="237">
        <f>'SAISIE BAR BRASSERIE'!GHE224</f>
        <v>0</v>
      </c>
      <c r="GGV159" s="237">
        <f>'SAISIE BAR BRASSERIE'!GHF224</f>
        <v>0</v>
      </c>
      <c r="GGW159" s="237">
        <f>'SAISIE BAR BRASSERIE'!GHG224</f>
        <v>0</v>
      </c>
      <c r="GGX159" s="237">
        <f>'SAISIE BAR BRASSERIE'!GHH224</f>
        <v>0</v>
      </c>
      <c r="GGY159" s="237">
        <f>'SAISIE BAR BRASSERIE'!GHI224</f>
        <v>0</v>
      </c>
      <c r="GGZ159" s="237">
        <f>'SAISIE BAR BRASSERIE'!GHJ224</f>
        <v>0</v>
      </c>
      <c r="GHA159" s="237">
        <f>'SAISIE BAR BRASSERIE'!GHK224</f>
        <v>0</v>
      </c>
      <c r="GHB159" s="237">
        <f>'SAISIE BAR BRASSERIE'!GHL224</f>
        <v>0</v>
      </c>
      <c r="GHC159" s="237">
        <f>'SAISIE BAR BRASSERIE'!GHM224</f>
        <v>0</v>
      </c>
      <c r="GHD159" s="237">
        <f>'SAISIE BAR BRASSERIE'!GHN224</f>
        <v>0</v>
      </c>
      <c r="GHE159" s="237">
        <f>'SAISIE BAR BRASSERIE'!GHO224</f>
        <v>0</v>
      </c>
      <c r="GHF159" s="237">
        <f>'SAISIE BAR BRASSERIE'!GHP224</f>
        <v>0</v>
      </c>
      <c r="GHG159" s="237">
        <f>'SAISIE BAR BRASSERIE'!GHQ224</f>
        <v>0</v>
      </c>
      <c r="GHH159" s="237">
        <f>'SAISIE BAR BRASSERIE'!GHR224</f>
        <v>0</v>
      </c>
      <c r="GHI159" s="237">
        <f>'SAISIE BAR BRASSERIE'!GHS224</f>
        <v>0</v>
      </c>
      <c r="GHJ159" s="237">
        <f>'SAISIE BAR BRASSERIE'!GHT224</f>
        <v>0</v>
      </c>
      <c r="GHK159" s="237">
        <f>'SAISIE BAR BRASSERIE'!GHU224</f>
        <v>0</v>
      </c>
      <c r="GHL159" s="237">
        <f>'SAISIE BAR BRASSERIE'!GHV224</f>
        <v>0</v>
      </c>
      <c r="GHM159" s="237">
        <f>'SAISIE BAR BRASSERIE'!GHW224</f>
        <v>0</v>
      </c>
      <c r="GHN159" s="237">
        <f>'SAISIE BAR BRASSERIE'!GHX224</f>
        <v>0</v>
      </c>
      <c r="GHO159" s="237">
        <f>'SAISIE BAR BRASSERIE'!GHY224</f>
        <v>0</v>
      </c>
      <c r="GHP159" s="237">
        <f>'SAISIE BAR BRASSERIE'!GHZ224</f>
        <v>0</v>
      </c>
      <c r="GHQ159" s="237">
        <f>'SAISIE BAR BRASSERIE'!GIA224</f>
        <v>0</v>
      </c>
      <c r="GHR159" s="237">
        <f>'SAISIE BAR BRASSERIE'!GIB224</f>
        <v>0</v>
      </c>
      <c r="GHS159" s="237">
        <f>'SAISIE BAR BRASSERIE'!GIC224</f>
        <v>0</v>
      </c>
      <c r="GHT159" s="237">
        <f>'SAISIE BAR BRASSERIE'!GID224</f>
        <v>0</v>
      </c>
      <c r="GHU159" s="237">
        <f>'SAISIE BAR BRASSERIE'!GIE224</f>
        <v>0</v>
      </c>
      <c r="GHV159" s="237">
        <f>'SAISIE BAR BRASSERIE'!GIF224</f>
        <v>0</v>
      </c>
      <c r="GHW159" s="237">
        <f>'SAISIE BAR BRASSERIE'!GIG224</f>
        <v>0</v>
      </c>
      <c r="GHX159" s="237">
        <f>'SAISIE BAR BRASSERIE'!GIH224</f>
        <v>0</v>
      </c>
      <c r="GHY159" s="237">
        <f>'SAISIE BAR BRASSERIE'!GII224</f>
        <v>0</v>
      </c>
      <c r="GHZ159" s="237">
        <f>'SAISIE BAR BRASSERIE'!GIJ224</f>
        <v>0</v>
      </c>
      <c r="GIA159" s="237">
        <f>'SAISIE BAR BRASSERIE'!GIK224</f>
        <v>0</v>
      </c>
      <c r="GIB159" s="237">
        <f>'SAISIE BAR BRASSERIE'!GIL224</f>
        <v>0</v>
      </c>
      <c r="GIC159" s="237">
        <f>'SAISIE BAR BRASSERIE'!GIM224</f>
        <v>0</v>
      </c>
      <c r="GID159" s="237">
        <f>'SAISIE BAR BRASSERIE'!GIN224</f>
        <v>0</v>
      </c>
      <c r="GIE159" s="237">
        <f>'SAISIE BAR BRASSERIE'!GIO224</f>
        <v>0</v>
      </c>
      <c r="GIF159" s="237">
        <f>'SAISIE BAR BRASSERIE'!GIP224</f>
        <v>0</v>
      </c>
      <c r="GIG159" s="237">
        <f>'SAISIE BAR BRASSERIE'!GIQ224</f>
        <v>0</v>
      </c>
      <c r="GIH159" s="237">
        <f>'SAISIE BAR BRASSERIE'!GIR224</f>
        <v>0</v>
      </c>
      <c r="GII159" s="237">
        <f>'SAISIE BAR BRASSERIE'!GIS224</f>
        <v>0</v>
      </c>
      <c r="GIJ159" s="237">
        <f>'SAISIE BAR BRASSERIE'!GIT224</f>
        <v>0</v>
      </c>
      <c r="GIK159" s="237">
        <f>'SAISIE BAR BRASSERIE'!GIU224</f>
        <v>0</v>
      </c>
      <c r="GIL159" s="237">
        <f>'SAISIE BAR BRASSERIE'!GIV224</f>
        <v>0</v>
      </c>
      <c r="GIM159" s="237">
        <f>'SAISIE BAR BRASSERIE'!GIW224</f>
        <v>0</v>
      </c>
      <c r="GIN159" s="237">
        <f>'SAISIE BAR BRASSERIE'!GIX224</f>
        <v>0</v>
      </c>
      <c r="GIO159" s="237">
        <f>'SAISIE BAR BRASSERIE'!GIY224</f>
        <v>0</v>
      </c>
      <c r="GIP159" s="237">
        <f>'SAISIE BAR BRASSERIE'!GIZ224</f>
        <v>0</v>
      </c>
      <c r="GIQ159" s="237">
        <f>'SAISIE BAR BRASSERIE'!GJA224</f>
        <v>0</v>
      </c>
      <c r="GIR159" s="237">
        <f>'SAISIE BAR BRASSERIE'!GJB224</f>
        <v>0</v>
      </c>
      <c r="GIS159" s="237">
        <f>'SAISIE BAR BRASSERIE'!GJC224</f>
        <v>0</v>
      </c>
      <c r="GIT159" s="237">
        <f>'SAISIE BAR BRASSERIE'!GJD224</f>
        <v>0</v>
      </c>
      <c r="GIU159" s="237">
        <f>'SAISIE BAR BRASSERIE'!GJE224</f>
        <v>0</v>
      </c>
      <c r="GIV159" s="237">
        <f>'SAISIE BAR BRASSERIE'!GJF224</f>
        <v>0</v>
      </c>
      <c r="GIW159" s="237">
        <f>'SAISIE BAR BRASSERIE'!GJG224</f>
        <v>0</v>
      </c>
      <c r="GIX159" s="237">
        <f>'SAISIE BAR BRASSERIE'!GJH224</f>
        <v>0</v>
      </c>
      <c r="GIY159" s="237">
        <f>'SAISIE BAR BRASSERIE'!GJI224</f>
        <v>0</v>
      </c>
      <c r="GIZ159" s="237">
        <f>'SAISIE BAR BRASSERIE'!GJJ224</f>
        <v>0</v>
      </c>
      <c r="GJA159" s="237">
        <f>'SAISIE BAR BRASSERIE'!GJK224</f>
        <v>0</v>
      </c>
      <c r="GJB159" s="237">
        <f>'SAISIE BAR BRASSERIE'!GJL224</f>
        <v>0</v>
      </c>
      <c r="GJC159" s="237">
        <f>'SAISIE BAR BRASSERIE'!GJM224</f>
        <v>0</v>
      </c>
      <c r="GJD159" s="237">
        <f>'SAISIE BAR BRASSERIE'!GJN224</f>
        <v>0</v>
      </c>
      <c r="GJE159" s="237">
        <f>'SAISIE BAR BRASSERIE'!GJO224</f>
        <v>0</v>
      </c>
      <c r="GJF159" s="237">
        <f>'SAISIE BAR BRASSERIE'!GJP224</f>
        <v>0</v>
      </c>
      <c r="GJG159" s="237">
        <f>'SAISIE BAR BRASSERIE'!GJQ224</f>
        <v>0</v>
      </c>
      <c r="GJH159" s="237">
        <f>'SAISIE BAR BRASSERIE'!GJR224</f>
        <v>0</v>
      </c>
      <c r="GJI159" s="237">
        <f>'SAISIE BAR BRASSERIE'!GJS224</f>
        <v>0</v>
      </c>
      <c r="GJJ159" s="237">
        <f>'SAISIE BAR BRASSERIE'!GJT224</f>
        <v>0</v>
      </c>
      <c r="GJK159" s="237">
        <f>'SAISIE BAR BRASSERIE'!GJU224</f>
        <v>0</v>
      </c>
      <c r="GJL159" s="237">
        <f>'SAISIE BAR BRASSERIE'!GJV224</f>
        <v>0</v>
      </c>
      <c r="GJM159" s="237">
        <f>'SAISIE BAR BRASSERIE'!GJW224</f>
        <v>0</v>
      </c>
      <c r="GJN159" s="237">
        <f>'SAISIE BAR BRASSERIE'!GJX224</f>
        <v>0</v>
      </c>
      <c r="GJO159" s="237">
        <f>'SAISIE BAR BRASSERIE'!GJY224</f>
        <v>0</v>
      </c>
      <c r="GJP159" s="237">
        <f>'SAISIE BAR BRASSERIE'!GJZ224</f>
        <v>0</v>
      </c>
      <c r="GJQ159" s="237">
        <f>'SAISIE BAR BRASSERIE'!GKA224</f>
        <v>0</v>
      </c>
      <c r="GJR159" s="237">
        <f>'SAISIE BAR BRASSERIE'!GKB224</f>
        <v>0</v>
      </c>
      <c r="GJS159" s="237">
        <f>'SAISIE BAR BRASSERIE'!GKC224</f>
        <v>0</v>
      </c>
      <c r="GJT159" s="237">
        <f>'SAISIE BAR BRASSERIE'!GKD224</f>
        <v>0</v>
      </c>
      <c r="GJU159" s="237">
        <f>'SAISIE BAR BRASSERIE'!GKE224</f>
        <v>0</v>
      </c>
      <c r="GJV159" s="237">
        <f>'SAISIE BAR BRASSERIE'!GKF224</f>
        <v>0</v>
      </c>
      <c r="GJW159" s="237">
        <f>'SAISIE BAR BRASSERIE'!GKG224</f>
        <v>0</v>
      </c>
      <c r="GJX159" s="237">
        <f>'SAISIE BAR BRASSERIE'!GKH224</f>
        <v>0</v>
      </c>
      <c r="GJY159" s="237">
        <f>'SAISIE BAR BRASSERIE'!GKI224</f>
        <v>0</v>
      </c>
      <c r="GJZ159" s="237">
        <f>'SAISIE BAR BRASSERIE'!GKJ224</f>
        <v>0</v>
      </c>
      <c r="GKA159" s="237">
        <f>'SAISIE BAR BRASSERIE'!GKK224</f>
        <v>0</v>
      </c>
      <c r="GKB159" s="237">
        <f>'SAISIE BAR BRASSERIE'!GKL224</f>
        <v>0</v>
      </c>
      <c r="GKC159" s="237">
        <f>'SAISIE BAR BRASSERIE'!GKM224</f>
        <v>0</v>
      </c>
      <c r="GKD159" s="237">
        <f>'SAISIE BAR BRASSERIE'!GKN224</f>
        <v>0</v>
      </c>
      <c r="GKE159" s="237">
        <f>'SAISIE BAR BRASSERIE'!GKO224</f>
        <v>0</v>
      </c>
      <c r="GKF159" s="237">
        <f>'SAISIE BAR BRASSERIE'!GKP224</f>
        <v>0</v>
      </c>
      <c r="GKG159" s="237">
        <f>'SAISIE BAR BRASSERIE'!GKQ224</f>
        <v>0</v>
      </c>
      <c r="GKH159" s="237">
        <f>'SAISIE BAR BRASSERIE'!GKR224</f>
        <v>0</v>
      </c>
      <c r="GKI159" s="237">
        <f>'SAISIE BAR BRASSERIE'!GKS224</f>
        <v>0</v>
      </c>
      <c r="GKJ159" s="237">
        <f>'SAISIE BAR BRASSERIE'!GKT224</f>
        <v>0</v>
      </c>
      <c r="GKK159" s="237">
        <f>'SAISIE BAR BRASSERIE'!GKU224</f>
        <v>0</v>
      </c>
      <c r="GKL159" s="237">
        <f>'SAISIE BAR BRASSERIE'!GKV224</f>
        <v>0</v>
      </c>
      <c r="GKM159" s="237">
        <f>'SAISIE BAR BRASSERIE'!GKW224</f>
        <v>0</v>
      </c>
      <c r="GKN159" s="237">
        <f>'SAISIE BAR BRASSERIE'!GKX224</f>
        <v>0</v>
      </c>
      <c r="GKO159" s="237">
        <f>'SAISIE BAR BRASSERIE'!GKY224</f>
        <v>0</v>
      </c>
      <c r="GKP159" s="237">
        <f>'SAISIE BAR BRASSERIE'!GKZ224</f>
        <v>0</v>
      </c>
      <c r="GKQ159" s="237">
        <f>'SAISIE BAR BRASSERIE'!GLA224</f>
        <v>0</v>
      </c>
      <c r="GKR159" s="237">
        <f>'SAISIE BAR BRASSERIE'!GLB224</f>
        <v>0</v>
      </c>
      <c r="GKS159" s="237">
        <f>'SAISIE BAR BRASSERIE'!GLC224</f>
        <v>0</v>
      </c>
      <c r="GKT159" s="237">
        <f>'SAISIE BAR BRASSERIE'!GLD224</f>
        <v>0</v>
      </c>
      <c r="GKU159" s="237">
        <f>'SAISIE BAR BRASSERIE'!GLE224</f>
        <v>0</v>
      </c>
      <c r="GKV159" s="237">
        <f>'SAISIE BAR BRASSERIE'!GLF224</f>
        <v>0</v>
      </c>
      <c r="GKW159" s="237">
        <f>'SAISIE BAR BRASSERIE'!GLG224</f>
        <v>0</v>
      </c>
      <c r="GKX159" s="237">
        <f>'SAISIE BAR BRASSERIE'!GLH224</f>
        <v>0</v>
      </c>
      <c r="GKY159" s="237">
        <f>'SAISIE BAR BRASSERIE'!GLI224</f>
        <v>0</v>
      </c>
      <c r="GKZ159" s="237">
        <f>'SAISIE BAR BRASSERIE'!GLJ224</f>
        <v>0</v>
      </c>
      <c r="GLA159" s="237">
        <f>'SAISIE BAR BRASSERIE'!GLK224</f>
        <v>0</v>
      </c>
      <c r="GLB159" s="237">
        <f>'SAISIE BAR BRASSERIE'!GLL224</f>
        <v>0</v>
      </c>
      <c r="GLC159" s="237">
        <f>'SAISIE BAR BRASSERIE'!GLM224</f>
        <v>0</v>
      </c>
      <c r="GLD159" s="237">
        <f>'SAISIE BAR BRASSERIE'!GLN224</f>
        <v>0</v>
      </c>
      <c r="GLE159" s="237">
        <f>'SAISIE BAR BRASSERIE'!GLO224</f>
        <v>0</v>
      </c>
      <c r="GLF159" s="237">
        <f>'SAISIE BAR BRASSERIE'!GLP224</f>
        <v>0</v>
      </c>
      <c r="GLG159" s="237">
        <f>'SAISIE BAR BRASSERIE'!GLQ224</f>
        <v>0</v>
      </c>
      <c r="GLH159" s="237">
        <f>'SAISIE BAR BRASSERIE'!GLR224</f>
        <v>0</v>
      </c>
      <c r="GLI159" s="237">
        <f>'SAISIE BAR BRASSERIE'!GLS224</f>
        <v>0</v>
      </c>
      <c r="GLJ159" s="237">
        <f>'SAISIE BAR BRASSERIE'!GLT224</f>
        <v>0</v>
      </c>
      <c r="GLK159" s="237">
        <f>'SAISIE BAR BRASSERIE'!GLU224</f>
        <v>0</v>
      </c>
      <c r="GLL159" s="237">
        <f>'SAISIE BAR BRASSERIE'!GLV224</f>
        <v>0</v>
      </c>
      <c r="GLM159" s="237">
        <f>'SAISIE BAR BRASSERIE'!GLW224</f>
        <v>0</v>
      </c>
      <c r="GLN159" s="237">
        <f>'SAISIE BAR BRASSERIE'!GLX224</f>
        <v>0</v>
      </c>
      <c r="GLO159" s="237">
        <f>'SAISIE BAR BRASSERIE'!GLY224</f>
        <v>0</v>
      </c>
      <c r="GLP159" s="237">
        <f>'SAISIE BAR BRASSERIE'!GLZ224</f>
        <v>0</v>
      </c>
      <c r="GLQ159" s="237">
        <f>'SAISIE BAR BRASSERIE'!GMA224</f>
        <v>0</v>
      </c>
      <c r="GLR159" s="237">
        <f>'SAISIE BAR BRASSERIE'!GMB224</f>
        <v>0</v>
      </c>
      <c r="GLS159" s="237">
        <f>'SAISIE BAR BRASSERIE'!GMC224</f>
        <v>0</v>
      </c>
      <c r="GLT159" s="237">
        <f>'SAISIE BAR BRASSERIE'!GMD224</f>
        <v>0</v>
      </c>
      <c r="GLU159" s="237">
        <f>'SAISIE BAR BRASSERIE'!GME224</f>
        <v>0</v>
      </c>
      <c r="GLV159" s="237">
        <f>'SAISIE BAR BRASSERIE'!GMF224</f>
        <v>0</v>
      </c>
      <c r="GLW159" s="237">
        <f>'SAISIE BAR BRASSERIE'!GMG224</f>
        <v>0</v>
      </c>
      <c r="GLX159" s="237">
        <f>'SAISIE BAR BRASSERIE'!GMH224</f>
        <v>0</v>
      </c>
      <c r="GLY159" s="237">
        <f>'SAISIE BAR BRASSERIE'!GMI224</f>
        <v>0</v>
      </c>
      <c r="GLZ159" s="237">
        <f>'SAISIE BAR BRASSERIE'!GMJ224</f>
        <v>0</v>
      </c>
      <c r="GMA159" s="237">
        <f>'SAISIE BAR BRASSERIE'!GMK224</f>
        <v>0</v>
      </c>
      <c r="GMB159" s="237">
        <f>'SAISIE BAR BRASSERIE'!GML224</f>
        <v>0</v>
      </c>
      <c r="GMC159" s="237">
        <f>'SAISIE BAR BRASSERIE'!GMM224</f>
        <v>0</v>
      </c>
      <c r="GMD159" s="237">
        <f>'SAISIE BAR BRASSERIE'!GMN224</f>
        <v>0</v>
      </c>
      <c r="GME159" s="237">
        <f>'SAISIE BAR BRASSERIE'!GMO224</f>
        <v>0</v>
      </c>
      <c r="GMF159" s="237">
        <f>'SAISIE BAR BRASSERIE'!GMP224</f>
        <v>0</v>
      </c>
      <c r="GMG159" s="237">
        <f>'SAISIE BAR BRASSERIE'!GMQ224</f>
        <v>0</v>
      </c>
      <c r="GMH159" s="237">
        <f>'SAISIE BAR BRASSERIE'!GMR224</f>
        <v>0</v>
      </c>
      <c r="GMI159" s="237">
        <f>'SAISIE BAR BRASSERIE'!GMS224</f>
        <v>0</v>
      </c>
      <c r="GMJ159" s="237">
        <f>'SAISIE BAR BRASSERIE'!GMT224</f>
        <v>0</v>
      </c>
      <c r="GMK159" s="237">
        <f>'SAISIE BAR BRASSERIE'!GMU224</f>
        <v>0</v>
      </c>
      <c r="GML159" s="237">
        <f>'SAISIE BAR BRASSERIE'!GMV224</f>
        <v>0</v>
      </c>
      <c r="GMM159" s="237">
        <f>'SAISIE BAR BRASSERIE'!GMW224</f>
        <v>0</v>
      </c>
      <c r="GMN159" s="237">
        <f>'SAISIE BAR BRASSERIE'!GMX224</f>
        <v>0</v>
      </c>
      <c r="GMO159" s="237">
        <f>'SAISIE BAR BRASSERIE'!GMY224</f>
        <v>0</v>
      </c>
      <c r="GMP159" s="237">
        <f>'SAISIE BAR BRASSERIE'!GMZ224</f>
        <v>0</v>
      </c>
      <c r="GMQ159" s="237">
        <f>'SAISIE BAR BRASSERIE'!GNA224</f>
        <v>0</v>
      </c>
      <c r="GMR159" s="237">
        <f>'SAISIE BAR BRASSERIE'!GNB224</f>
        <v>0</v>
      </c>
      <c r="GMS159" s="237">
        <f>'SAISIE BAR BRASSERIE'!GNC224</f>
        <v>0</v>
      </c>
      <c r="GMT159" s="237">
        <f>'SAISIE BAR BRASSERIE'!GND224</f>
        <v>0</v>
      </c>
      <c r="GMU159" s="237">
        <f>'SAISIE BAR BRASSERIE'!GNE224</f>
        <v>0</v>
      </c>
      <c r="GMV159" s="237">
        <f>'SAISIE BAR BRASSERIE'!GNF224</f>
        <v>0</v>
      </c>
      <c r="GMW159" s="237">
        <f>'SAISIE BAR BRASSERIE'!GNG224</f>
        <v>0</v>
      </c>
      <c r="GMX159" s="237">
        <f>'SAISIE BAR BRASSERIE'!GNH224</f>
        <v>0</v>
      </c>
      <c r="GMY159" s="237">
        <f>'SAISIE BAR BRASSERIE'!GNI224</f>
        <v>0</v>
      </c>
      <c r="GMZ159" s="237">
        <f>'SAISIE BAR BRASSERIE'!GNJ224</f>
        <v>0</v>
      </c>
      <c r="GNA159" s="237">
        <f>'SAISIE BAR BRASSERIE'!GNK224</f>
        <v>0</v>
      </c>
      <c r="GNB159" s="237">
        <f>'SAISIE BAR BRASSERIE'!GNL224</f>
        <v>0</v>
      </c>
      <c r="GNC159" s="237">
        <f>'SAISIE BAR BRASSERIE'!GNM224</f>
        <v>0</v>
      </c>
      <c r="GND159" s="237">
        <f>'SAISIE BAR BRASSERIE'!GNN224</f>
        <v>0</v>
      </c>
      <c r="GNE159" s="237">
        <f>'SAISIE BAR BRASSERIE'!GNO224</f>
        <v>0</v>
      </c>
      <c r="GNF159" s="237">
        <f>'SAISIE BAR BRASSERIE'!GNP224</f>
        <v>0</v>
      </c>
      <c r="GNG159" s="237">
        <f>'SAISIE BAR BRASSERIE'!GNQ224</f>
        <v>0</v>
      </c>
      <c r="GNH159" s="237">
        <f>'SAISIE BAR BRASSERIE'!GNR224</f>
        <v>0</v>
      </c>
      <c r="GNI159" s="237">
        <f>'SAISIE BAR BRASSERIE'!GNS224</f>
        <v>0</v>
      </c>
      <c r="GNJ159" s="237">
        <f>'SAISIE BAR BRASSERIE'!GNT224</f>
        <v>0</v>
      </c>
      <c r="GNK159" s="237">
        <f>'SAISIE BAR BRASSERIE'!GNU224</f>
        <v>0</v>
      </c>
      <c r="GNL159" s="237">
        <f>'SAISIE BAR BRASSERIE'!GNV224</f>
        <v>0</v>
      </c>
      <c r="GNM159" s="237">
        <f>'SAISIE BAR BRASSERIE'!GNW224</f>
        <v>0</v>
      </c>
      <c r="GNN159" s="237">
        <f>'SAISIE BAR BRASSERIE'!GNX224</f>
        <v>0</v>
      </c>
      <c r="GNO159" s="237">
        <f>'SAISIE BAR BRASSERIE'!GNY224</f>
        <v>0</v>
      </c>
      <c r="GNP159" s="237">
        <f>'SAISIE BAR BRASSERIE'!GNZ224</f>
        <v>0</v>
      </c>
      <c r="GNQ159" s="237">
        <f>'SAISIE BAR BRASSERIE'!GOA224</f>
        <v>0</v>
      </c>
      <c r="GNR159" s="237">
        <f>'SAISIE BAR BRASSERIE'!GOB224</f>
        <v>0</v>
      </c>
      <c r="GNS159" s="237">
        <f>'SAISIE BAR BRASSERIE'!GOC224</f>
        <v>0</v>
      </c>
      <c r="GNT159" s="237">
        <f>'SAISIE BAR BRASSERIE'!GOD224</f>
        <v>0</v>
      </c>
      <c r="GNU159" s="237">
        <f>'SAISIE BAR BRASSERIE'!GOE224</f>
        <v>0</v>
      </c>
      <c r="GNV159" s="237">
        <f>'SAISIE BAR BRASSERIE'!GOF224</f>
        <v>0</v>
      </c>
      <c r="GNW159" s="237">
        <f>'SAISIE BAR BRASSERIE'!GOG224</f>
        <v>0</v>
      </c>
      <c r="GNX159" s="237">
        <f>'SAISIE BAR BRASSERIE'!GOH224</f>
        <v>0</v>
      </c>
      <c r="GNY159" s="237">
        <f>'SAISIE BAR BRASSERIE'!GOI224</f>
        <v>0</v>
      </c>
      <c r="GNZ159" s="237">
        <f>'SAISIE BAR BRASSERIE'!GOJ224</f>
        <v>0</v>
      </c>
      <c r="GOA159" s="237">
        <f>'SAISIE BAR BRASSERIE'!GOK224</f>
        <v>0</v>
      </c>
      <c r="GOB159" s="237">
        <f>'SAISIE BAR BRASSERIE'!GOL224</f>
        <v>0</v>
      </c>
      <c r="GOC159" s="237">
        <f>'SAISIE BAR BRASSERIE'!GOM224</f>
        <v>0</v>
      </c>
      <c r="GOD159" s="237">
        <f>'SAISIE BAR BRASSERIE'!GON224</f>
        <v>0</v>
      </c>
      <c r="GOE159" s="237">
        <f>'SAISIE BAR BRASSERIE'!GOO224</f>
        <v>0</v>
      </c>
      <c r="GOF159" s="237">
        <f>'SAISIE BAR BRASSERIE'!GOP224</f>
        <v>0</v>
      </c>
      <c r="GOG159" s="237">
        <f>'SAISIE BAR BRASSERIE'!GOQ224</f>
        <v>0</v>
      </c>
      <c r="GOH159" s="237">
        <f>'SAISIE BAR BRASSERIE'!GOR224</f>
        <v>0</v>
      </c>
      <c r="GOI159" s="237">
        <f>'SAISIE BAR BRASSERIE'!GOS224</f>
        <v>0</v>
      </c>
      <c r="GOJ159" s="237">
        <f>'SAISIE BAR BRASSERIE'!GOT224</f>
        <v>0</v>
      </c>
      <c r="GOK159" s="237">
        <f>'SAISIE BAR BRASSERIE'!GOU224</f>
        <v>0</v>
      </c>
      <c r="GOL159" s="237">
        <f>'SAISIE BAR BRASSERIE'!GOV224</f>
        <v>0</v>
      </c>
      <c r="GOM159" s="237">
        <f>'SAISIE BAR BRASSERIE'!GOW224</f>
        <v>0</v>
      </c>
      <c r="GON159" s="237">
        <f>'SAISIE BAR BRASSERIE'!GOX224</f>
        <v>0</v>
      </c>
      <c r="GOO159" s="237">
        <f>'SAISIE BAR BRASSERIE'!GOY224</f>
        <v>0</v>
      </c>
      <c r="GOP159" s="237">
        <f>'SAISIE BAR BRASSERIE'!GOZ224</f>
        <v>0</v>
      </c>
      <c r="GOQ159" s="237">
        <f>'SAISIE BAR BRASSERIE'!GPA224</f>
        <v>0</v>
      </c>
      <c r="GOR159" s="237">
        <f>'SAISIE BAR BRASSERIE'!GPB224</f>
        <v>0</v>
      </c>
      <c r="GOS159" s="237">
        <f>'SAISIE BAR BRASSERIE'!GPC224</f>
        <v>0</v>
      </c>
      <c r="GOT159" s="237">
        <f>'SAISIE BAR BRASSERIE'!GPD224</f>
        <v>0</v>
      </c>
      <c r="GOU159" s="237">
        <f>'SAISIE BAR BRASSERIE'!GPE224</f>
        <v>0</v>
      </c>
      <c r="GOV159" s="237">
        <f>'SAISIE BAR BRASSERIE'!GPF224</f>
        <v>0</v>
      </c>
      <c r="GOW159" s="237">
        <f>'SAISIE BAR BRASSERIE'!GPG224</f>
        <v>0</v>
      </c>
      <c r="GOX159" s="237">
        <f>'SAISIE BAR BRASSERIE'!GPH224</f>
        <v>0</v>
      </c>
      <c r="GOY159" s="237">
        <f>'SAISIE BAR BRASSERIE'!GPI224</f>
        <v>0</v>
      </c>
      <c r="GOZ159" s="237">
        <f>'SAISIE BAR BRASSERIE'!GPJ224</f>
        <v>0</v>
      </c>
      <c r="GPA159" s="237">
        <f>'SAISIE BAR BRASSERIE'!GPK224</f>
        <v>0</v>
      </c>
      <c r="GPB159" s="237">
        <f>'SAISIE BAR BRASSERIE'!GPL224</f>
        <v>0</v>
      </c>
      <c r="GPC159" s="237">
        <f>'SAISIE BAR BRASSERIE'!GPM224</f>
        <v>0</v>
      </c>
      <c r="GPD159" s="237">
        <f>'SAISIE BAR BRASSERIE'!GPN224</f>
        <v>0</v>
      </c>
      <c r="GPE159" s="237">
        <f>'SAISIE BAR BRASSERIE'!GPO224</f>
        <v>0</v>
      </c>
      <c r="GPF159" s="237">
        <f>'SAISIE BAR BRASSERIE'!GPP224</f>
        <v>0</v>
      </c>
      <c r="GPG159" s="237">
        <f>'SAISIE BAR BRASSERIE'!GPQ224</f>
        <v>0</v>
      </c>
      <c r="GPH159" s="237">
        <f>'SAISIE BAR BRASSERIE'!GPR224</f>
        <v>0</v>
      </c>
      <c r="GPI159" s="237">
        <f>'SAISIE BAR BRASSERIE'!GPS224</f>
        <v>0</v>
      </c>
      <c r="GPJ159" s="237">
        <f>'SAISIE BAR BRASSERIE'!GPT224</f>
        <v>0</v>
      </c>
      <c r="GPK159" s="237">
        <f>'SAISIE BAR BRASSERIE'!GPU224</f>
        <v>0</v>
      </c>
      <c r="GPL159" s="237">
        <f>'SAISIE BAR BRASSERIE'!GPV224</f>
        <v>0</v>
      </c>
      <c r="GPM159" s="237">
        <f>'SAISIE BAR BRASSERIE'!GPW224</f>
        <v>0</v>
      </c>
      <c r="GPN159" s="237">
        <f>'SAISIE BAR BRASSERIE'!GPX224</f>
        <v>0</v>
      </c>
      <c r="GPO159" s="237">
        <f>'SAISIE BAR BRASSERIE'!GPY224</f>
        <v>0</v>
      </c>
      <c r="GPP159" s="237">
        <f>'SAISIE BAR BRASSERIE'!GPZ224</f>
        <v>0</v>
      </c>
      <c r="GPQ159" s="237">
        <f>'SAISIE BAR BRASSERIE'!GQA224</f>
        <v>0</v>
      </c>
      <c r="GPR159" s="237">
        <f>'SAISIE BAR BRASSERIE'!GQB224</f>
        <v>0</v>
      </c>
      <c r="GPS159" s="237">
        <f>'SAISIE BAR BRASSERIE'!GQC224</f>
        <v>0</v>
      </c>
      <c r="GPT159" s="237">
        <f>'SAISIE BAR BRASSERIE'!GQD224</f>
        <v>0</v>
      </c>
      <c r="GPU159" s="237">
        <f>'SAISIE BAR BRASSERIE'!GQE224</f>
        <v>0</v>
      </c>
      <c r="GPV159" s="237">
        <f>'SAISIE BAR BRASSERIE'!GQF224</f>
        <v>0</v>
      </c>
      <c r="GPW159" s="237">
        <f>'SAISIE BAR BRASSERIE'!GQG224</f>
        <v>0</v>
      </c>
      <c r="GPX159" s="237">
        <f>'SAISIE BAR BRASSERIE'!GQH224</f>
        <v>0</v>
      </c>
      <c r="GPY159" s="237">
        <f>'SAISIE BAR BRASSERIE'!GQI224</f>
        <v>0</v>
      </c>
      <c r="GPZ159" s="237">
        <f>'SAISIE BAR BRASSERIE'!GQJ224</f>
        <v>0</v>
      </c>
      <c r="GQA159" s="237">
        <f>'SAISIE BAR BRASSERIE'!GQK224</f>
        <v>0</v>
      </c>
      <c r="GQB159" s="237">
        <f>'SAISIE BAR BRASSERIE'!GQL224</f>
        <v>0</v>
      </c>
      <c r="GQC159" s="237">
        <f>'SAISIE BAR BRASSERIE'!GQM224</f>
        <v>0</v>
      </c>
      <c r="GQD159" s="237">
        <f>'SAISIE BAR BRASSERIE'!GQN224</f>
        <v>0</v>
      </c>
      <c r="GQE159" s="237">
        <f>'SAISIE BAR BRASSERIE'!GQO224</f>
        <v>0</v>
      </c>
      <c r="GQF159" s="237">
        <f>'SAISIE BAR BRASSERIE'!GQP224</f>
        <v>0</v>
      </c>
      <c r="GQG159" s="237">
        <f>'SAISIE BAR BRASSERIE'!GQQ224</f>
        <v>0</v>
      </c>
      <c r="GQH159" s="237">
        <f>'SAISIE BAR BRASSERIE'!GQR224</f>
        <v>0</v>
      </c>
      <c r="GQI159" s="237">
        <f>'SAISIE BAR BRASSERIE'!GQS224</f>
        <v>0</v>
      </c>
      <c r="GQJ159" s="237">
        <f>'SAISIE BAR BRASSERIE'!GQT224</f>
        <v>0</v>
      </c>
      <c r="GQK159" s="237">
        <f>'SAISIE BAR BRASSERIE'!GQU224</f>
        <v>0</v>
      </c>
      <c r="GQL159" s="237">
        <f>'SAISIE BAR BRASSERIE'!GQV224</f>
        <v>0</v>
      </c>
      <c r="GQM159" s="237">
        <f>'SAISIE BAR BRASSERIE'!GQW224</f>
        <v>0</v>
      </c>
      <c r="GQN159" s="237">
        <f>'SAISIE BAR BRASSERIE'!GQX224</f>
        <v>0</v>
      </c>
      <c r="GQO159" s="237">
        <f>'SAISIE BAR BRASSERIE'!GQY224</f>
        <v>0</v>
      </c>
      <c r="GQP159" s="237">
        <f>'SAISIE BAR BRASSERIE'!GQZ224</f>
        <v>0</v>
      </c>
      <c r="GQQ159" s="237">
        <f>'SAISIE BAR BRASSERIE'!GRA224</f>
        <v>0</v>
      </c>
      <c r="GQR159" s="237">
        <f>'SAISIE BAR BRASSERIE'!GRB224</f>
        <v>0</v>
      </c>
      <c r="GQS159" s="237">
        <f>'SAISIE BAR BRASSERIE'!GRC224</f>
        <v>0</v>
      </c>
      <c r="GQT159" s="237">
        <f>'SAISIE BAR BRASSERIE'!GRD224</f>
        <v>0</v>
      </c>
      <c r="GQU159" s="237">
        <f>'SAISIE BAR BRASSERIE'!GRE224</f>
        <v>0</v>
      </c>
      <c r="GQV159" s="237">
        <f>'SAISIE BAR BRASSERIE'!GRF224</f>
        <v>0</v>
      </c>
      <c r="GQW159" s="237">
        <f>'SAISIE BAR BRASSERIE'!GRG224</f>
        <v>0</v>
      </c>
      <c r="GQX159" s="237">
        <f>'SAISIE BAR BRASSERIE'!GRH224</f>
        <v>0</v>
      </c>
      <c r="GQY159" s="237">
        <f>'SAISIE BAR BRASSERIE'!GRI224</f>
        <v>0</v>
      </c>
      <c r="GQZ159" s="237">
        <f>'SAISIE BAR BRASSERIE'!GRJ224</f>
        <v>0</v>
      </c>
      <c r="GRA159" s="237">
        <f>'SAISIE BAR BRASSERIE'!GRK224</f>
        <v>0</v>
      </c>
      <c r="GRB159" s="237">
        <f>'SAISIE BAR BRASSERIE'!GRL224</f>
        <v>0</v>
      </c>
      <c r="GRC159" s="237">
        <f>'SAISIE BAR BRASSERIE'!GRM224</f>
        <v>0</v>
      </c>
      <c r="GRD159" s="237">
        <f>'SAISIE BAR BRASSERIE'!GRN224</f>
        <v>0</v>
      </c>
      <c r="GRE159" s="237">
        <f>'SAISIE BAR BRASSERIE'!GRO224</f>
        <v>0</v>
      </c>
      <c r="GRF159" s="237">
        <f>'SAISIE BAR BRASSERIE'!GRP224</f>
        <v>0</v>
      </c>
      <c r="GRG159" s="237">
        <f>'SAISIE BAR BRASSERIE'!GRQ224</f>
        <v>0</v>
      </c>
      <c r="GRH159" s="237">
        <f>'SAISIE BAR BRASSERIE'!GRR224</f>
        <v>0</v>
      </c>
      <c r="GRI159" s="237">
        <f>'SAISIE BAR BRASSERIE'!GRS224</f>
        <v>0</v>
      </c>
      <c r="GRJ159" s="237">
        <f>'SAISIE BAR BRASSERIE'!GRT224</f>
        <v>0</v>
      </c>
      <c r="GRK159" s="237">
        <f>'SAISIE BAR BRASSERIE'!GRU224</f>
        <v>0</v>
      </c>
      <c r="GRL159" s="237">
        <f>'SAISIE BAR BRASSERIE'!GRV224</f>
        <v>0</v>
      </c>
      <c r="GRM159" s="237">
        <f>'SAISIE BAR BRASSERIE'!GRW224</f>
        <v>0</v>
      </c>
      <c r="GRN159" s="237">
        <f>'SAISIE BAR BRASSERIE'!GRX224</f>
        <v>0</v>
      </c>
      <c r="GRO159" s="237">
        <f>'SAISIE BAR BRASSERIE'!GRY224</f>
        <v>0</v>
      </c>
      <c r="GRP159" s="237">
        <f>'SAISIE BAR BRASSERIE'!GRZ224</f>
        <v>0</v>
      </c>
      <c r="GRQ159" s="237">
        <f>'SAISIE BAR BRASSERIE'!GSA224</f>
        <v>0</v>
      </c>
      <c r="GRR159" s="237">
        <f>'SAISIE BAR BRASSERIE'!GSB224</f>
        <v>0</v>
      </c>
      <c r="GRS159" s="237">
        <f>'SAISIE BAR BRASSERIE'!GSC224</f>
        <v>0</v>
      </c>
      <c r="GRT159" s="237">
        <f>'SAISIE BAR BRASSERIE'!GSD224</f>
        <v>0</v>
      </c>
      <c r="GRU159" s="237">
        <f>'SAISIE BAR BRASSERIE'!GSE224</f>
        <v>0</v>
      </c>
      <c r="GRV159" s="237">
        <f>'SAISIE BAR BRASSERIE'!GSF224</f>
        <v>0</v>
      </c>
      <c r="GRW159" s="237">
        <f>'SAISIE BAR BRASSERIE'!GSG224</f>
        <v>0</v>
      </c>
      <c r="GRX159" s="237">
        <f>'SAISIE BAR BRASSERIE'!GSH224</f>
        <v>0</v>
      </c>
      <c r="GRY159" s="237">
        <f>'SAISIE BAR BRASSERIE'!GSI224</f>
        <v>0</v>
      </c>
      <c r="GRZ159" s="237">
        <f>'SAISIE BAR BRASSERIE'!GSJ224</f>
        <v>0</v>
      </c>
      <c r="GSA159" s="237">
        <f>'SAISIE BAR BRASSERIE'!GSK224</f>
        <v>0</v>
      </c>
      <c r="GSB159" s="237">
        <f>'SAISIE BAR BRASSERIE'!GSL224</f>
        <v>0</v>
      </c>
      <c r="GSC159" s="237">
        <f>'SAISIE BAR BRASSERIE'!GSM224</f>
        <v>0</v>
      </c>
      <c r="GSD159" s="237">
        <f>'SAISIE BAR BRASSERIE'!GSN224</f>
        <v>0</v>
      </c>
      <c r="GSE159" s="237">
        <f>'SAISIE BAR BRASSERIE'!GSO224</f>
        <v>0</v>
      </c>
      <c r="GSF159" s="237">
        <f>'SAISIE BAR BRASSERIE'!GSP224</f>
        <v>0</v>
      </c>
      <c r="GSG159" s="237">
        <f>'SAISIE BAR BRASSERIE'!GSQ224</f>
        <v>0</v>
      </c>
      <c r="GSH159" s="237">
        <f>'SAISIE BAR BRASSERIE'!GSR224</f>
        <v>0</v>
      </c>
      <c r="GSI159" s="237">
        <f>'SAISIE BAR BRASSERIE'!GSS224</f>
        <v>0</v>
      </c>
      <c r="GSJ159" s="237">
        <f>'SAISIE BAR BRASSERIE'!GST224</f>
        <v>0</v>
      </c>
      <c r="GSK159" s="237">
        <f>'SAISIE BAR BRASSERIE'!GSU224</f>
        <v>0</v>
      </c>
      <c r="GSL159" s="237">
        <f>'SAISIE BAR BRASSERIE'!GSV224</f>
        <v>0</v>
      </c>
      <c r="GSM159" s="237">
        <f>'SAISIE BAR BRASSERIE'!GSW224</f>
        <v>0</v>
      </c>
      <c r="GSN159" s="237">
        <f>'SAISIE BAR BRASSERIE'!GSX224</f>
        <v>0</v>
      </c>
      <c r="GSO159" s="237">
        <f>'SAISIE BAR BRASSERIE'!GSY224</f>
        <v>0</v>
      </c>
      <c r="GSP159" s="237">
        <f>'SAISIE BAR BRASSERIE'!GSZ224</f>
        <v>0</v>
      </c>
      <c r="GSQ159" s="237">
        <f>'SAISIE BAR BRASSERIE'!GTA224</f>
        <v>0</v>
      </c>
      <c r="GSR159" s="237">
        <f>'SAISIE BAR BRASSERIE'!GTB224</f>
        <v>0</v>
      </c>
      <c r="GSS159" s="237">
        <f>'SAISIE BAR BRASSERIE'!GTC224</f>
        <v>0</v>
      </c>
      <c r="GST159" s="237">
        <f>'SAISIE BAR BRASSERIE'!GTD224</f>
        <v>0</v>
      </c>
      <c r="GSU159" s="237">
        <f>'SAISIE BAR BRASSERIE'!GTE224</f>
        <v>0</v>
      </c>
      <c r="GSV159" s="237">
        <f>'SAISIE BAR BRASSERIE'!GTF224</f>
        <v>0</v>
      </c>
      <c r="GSW159" s="237">
        <f>'SAISIE BAR BRASSERIE'!GTG224</f>
        <v>0</v>
      </c>
      <c r="GSX159" s="237">
        <f>'SAISIE BAR BRASSERIE'!GTH224</f>
        <v>0</v>
      </c>
      <c r="GSY159" s="237">
        <f>'SAISIE BAR BRASSERIE'!GTI224</f>
        <v>0</v>
      </c>
      <c r="GSZ159" s="237">
        <f>'SAISIE BAR BRASSERIE'!GTJ224</f>
        <v>0</v>
      </c>
      <c r="GTA159" s="237">
        <f>'SAISIE BAR BRASSERIE'!GTK224</f>
        <v>0</v>
      </c>
      <c r="GTB159" s="237">
        <f>'SAISIE BAR BRASSERIE'!GTL224</f>
        <v>0</v>
      </c>
      <c r="GTC159" s="237">
        <f>'SAISIE BAR BRASSERIE'!GTM224</f>
        <v>0</v>
      </c>
      <c r="GTD159" s="237">
        <f>'SAISIE BAR BRASSERIE'!GTN224</f>
        <v>0</v>
      </c>
      <c r="GTE159" s="237">
        <f>'SAISIE BAR BRASSERIE'!GTO224</f>
        <v>0</v>
      </c>
      <c r="GTF159" s="237">
        <f>'SAISIE BAR BRASSERIE'!GTP224</f>
        <v>0</v>
      </c>
      <c r="GTG159" s="237">
        <f>'SAISIE BAR BRASSERIE'!GTQ224</f>
        <v>0</v>
      </c>
      <c r="GTH159" s="237">
        <f>'SAISIE BAR BRASSERIE'!GTR224</f>
        <v>0</v>
      </c>
      <c r="GTI159" s="237">
        <f>'SAISIE BAR BRASSERIE'!GTS224</f>
        <v>0</v>
      </c>
      <c r="GTJ159" s="237">
        <f>'SAISIE BAR BRASSERIE'!GTT224</f>
        <v>0</v>
      </c>
      <c r="GTK159" s="237">
        <f>'SAISIE BAR BRASSERIE'!GTU224</f>
        <v>0</v>
      </c>
      <c r="GTL159" s="237">
        <f>'SAISIE BAR BRASSERIE'!GTV224</f>
        <v>0</v>
      </c>
      <c r="GTM159" s="237">
        <f>'SAISIE BAR BRASSERIE'!GTW224</f>
        <v>0</v>
      </c>
      <c r="GTN159" s="237">
        <f>'SAISIE BAR BRASSERIE'!GTX224</f>
        <v>0</v>
      </c>
      <c r="GTO159" s="237">
        <f>'SAISIE BAR BRASSERIE'!GTY224</f>
        <v>0</v>
      </c>
      <c r="GTP159" s="237">
        <f>'SAISIE BAR BRASSERIE'!GTZ224</f>
        <v>0</v>
      </c>
      <c r="GTQ159" s="237">
        <f>'SAISIE BAR BRASSERIE'!GUA224</f>
        <v>0</v>
      </c>
      <c r="GTR159" s="237">
        <f>'SAISIE BAR BRASSERIE'!GUB224</f>
        <v>0</v>
      </c>
      <c r="GTS159" s="237">
        <f>'SAISIE BAR BRASSERIE'!GUC224</f>
        <v>0</v>
      </c>
      <c r="GTT159" s="237">
        <f>'SAISIE BAR BRASSERIE'!GUD224</f>
        <v>0</v>
      </c>
      <c r="GTU159" s="237">
        <f>'SAISIE BAR BRASSERIE'!GUE224</f>
        <v>0</v>
      </c>
      <c r="GTV159" s="237">
        <f>'SAISIE BAR BRASSERIE'!GUF224</f>
        <v>0</v>
      </c>
      <c r="GTW159" s="237">
        <f>'SAISIE BAR BRASSERIE'!GUG224</f>
        <v>0</v>
      </c>
      <c r="GTX159" s="237">
        <f>'SAISIE BAR BRASSERIE'!GUH224</f>
        <v>0</v>
      </c>
      <c r="GTY159" s="237">
        <f>'SAISIE BAR BRASSERIE'!GUI224</f>
        <v>0</v>
      </c>
      <c r="GTZ159" s="237">
        <f>'SAISIE BAR BRASSERIE'!GUJ224</f>
        <v>0</v>
      </c>
      <c r="GUA159" s="237">
        <f>'SAISIE BAR BRASSERIE'!GUK224</f>
        <v>0</v>
      </c>
      <c r="GUB159" s="237">
        <f>'SAISIE BAR BRASSERIE'!GUL224</f>
        <v>0</v>
      </c>
      <c r="GUC159" s="237">
        <f>'SAISIE BAR BRASSERIE'!GUM224</f>
        <v>0</v>
      </c>
      <c r="GUD159" s="237">
        <f>'SAISIE BAR BRASSERIE'!GUN224</f>
        <v>0</v>
      </c>
      <c r="GUE159" s="237">
        <f>'SAISIE BAR BRASSERIE'!GUO224</f>
        <v>0</v>
      </c>
      <c r="GUF159" s="237">
        <f>'SAISIE BAR BRASSERIE'!GUP224</f>
        <v>0</v>
      </c>
      <c r="GUG159" s="237">
        <f>'SAISIE BAR BRASSERIE'!GUQ224</f>
        <v>0</v>
      </c>
      <c r="GUH159" s="237">
        <f>'SAISIE BAR BRASSERIE'!GUR224</f>
        <v>0</v>
      </c>
      <c r="GUI159" s="237">
        <f>'SAISIE BAR BRASSERIE'!GUS224</f>
        <v>0</v>
      </c>
      <c r="GUJ159" s="237">
        <f>'SAISIE BAR BRASSERIE'!GUT224</f>
        <v>0</v>
      </c>
      <c r="GUK159" s="237">
        <f>'SAISIE BAR BRASSERIE'!GUU224</f>
        <v>0</v>
      </c>
      <c r="GUL159" s="237">
        <f>'SAISIE BAR BRASSERIE'!GUV224</f>
        <v>0</v>
      </c>
      <c r="GUM159" s="237">
        <f>'SAISIE BAR BRASSERIE'!GUW224</f>
        <v>0</v>
      </c>
      <c r="GUN159" s="237">
        <f>'SAISIE BAR BRASSERIE'!GUX224</f>
        <v>0</v>
      </c>
      <c r="GUO159" s="237">
        <f>'SAISIE BAR BRASSERIE'!GUY224</f>
        <v>0</v>
      </c>
      <c r="GUP159" s="237">
        <f>'SAISIE BAR BRASSERIE'!GUZ224</f>
        <v>0</v>
      </c>
      <c r="GUQ159" s="237">
        <f>'SAISIE BAR BRASSERIE'!GVA224</f>
        <v>0</v>
      </c>
      <c r="GUR159" s="237">
        <f>'SAISIE BAR BRASSERIE'!GVB224</f>
        <v>0</v>
      </c>
      <c r="GUS159" s="237">
        <f>'SAISIE BAR BRASSERIE'!GVC224</f>
        <v>0</v>
      </c>
      <c r="GUT159" s="237">
        <f>'SAISIE BAR BRASSERIE'!GVD224</f>
        <v>0</v>
      </c>
      <c r="GUU159" s="237">
        <f>'SAISIE BAR BRASSERIE'!GVE224</f>
        <v>0</v>
      </c>
      <c r="GUV159" s="237">
        <f>'SAISIE BAR BRASSERIE'!GVF224</f>
        <v>0</v>
      </c>
      <c r="GUW159" s="237">
        <f>'SAISIE BAR BRASSERIE'!GVG224</f>
        <v>0</v>
      </c>
      <c r="GUX159" s="237">
        <f>'SAISIE BAR BRASSERIE'!GVH224</f>
        <v>0</v>
      </c>
      <c r="GUY159" s="237">
        <f>'SAISIE BAR BRASSERIE'!GVI224</f>
        <v>0</v>
      </c>
      <c r="GUZ159" s="237">
        <f>'SAISIE BAR BRASSERIE'!GVJ224</f>
        <v>0</v>
      </c>
      <c r="GVA159" s="237">
        <f>'SAISIE BAR BRASSERIE'!GVK224</f>
        <v>0</v>
      </c>
      <c r="GVB159" s="237">
        <f>'SAISIE BAR BRASSERIE'!GVL224</f>
        <v>0</v>
      </c>
      <c r="GVC159" s="237">
        <f>'SAISIE BAR BRASSERIE'!GVM224</f>
        <v>0</v>
      </c>
      <c r="GVD159" s="237">
        <f>'SAISIE BAR BRASSERIE'!GVN224</f>
        <v>0</v>
      </c>
      <c r="GVE159" s="237">
        <f>'SAISIE BAR BRASSERIE'!GVO224</f>
        <v>0</v>
      </c>
      <c r="GVF159" s="237">
        <f>'SAISIE BAR BRASSERIE'!GVP224</f>
        <v>0</v>
      </c>
      <c r="GVG159" s="237">
        <f>'SAISIE BAR BRASSERIE'!GVQ224</f>
        <v>0</v>
      </c>
      <c r="GVH159" s="237">
        <f>'SAISIE BAR BRASSERIE'!GVR224</f>
        <v>0</v>
      </c>
      <c r="GVI159" s="237">
        <f>'SAISIE BAR BRASSERIE'!GVS224</f>
        <v>0</v>
      </c>
      <c r="GVJ159" s="237">
        <f>'SAISIE BAR BRASSERIE'!GVT224</f>
        <v>0</v>
      </c>
      <c r="GVK159" s="237">
        <f>'SAISIE BAR BRASSERIE'!GVU224</f>
        <v>0</v>
      </c>
      <c r="GVL159" s="237">
        <f>'SAISIE BAR BRASSERIE'!GVV224</f>
        <v>0</v>
      </c>
      <c r="GVM159" s="237">
        <f>'SAISIE BAR BRASSERIE'!GVW224</f>
        <v>0</v>
      </c>
      <c r="GVN159" s="237">
        <f>'SAISIE BAR BRASSERIE'!GVX224</f>
        <v>0</v>
      </c>
      <c r="GVO159" s="237">
        <f>'SAISIE BAR BRASSERIE'!GVY224</f>
        <v>0</v>
      </c>
      <c r="GVP159" s="237">
        <f>'SAISIE BAR BRASSERIE'!GVZ224</f>
        <v>0</v>
      </c>
      <c r="GVQ159" s="237">
        <f>'SAISIE BAR BRASSERIE'!GWA224</f>
        <v>0</v>
      </c>
      <c r="GVR159" s="237">
        <f>'SAISIE BAR BRASSERIE'!GWB224</f>
        <v>0</v>
      </c>
      <c r="GVS159" s="237">
        <f>'SAISIE BAR BRASSERIE'!GWC224</f>
        <v>0</v>
      </c>
      <c r="GVT159" s="237">
        <f>'SAISIE BAR BRASSERIE'!GWD224</f>
        <v>0</v>
      </c>
      <c r="GVU159" s="237">
        <f>'SAISIE BAR BRASSERIE'!GWE224</f>
        <v>0</v>
      </c>
      <c r="GVV159" s="237">
        <f>'SAISIE BAR BRASSERIE'!GWF224</f>
        <v>0</v>
      </c>
      <c r="GVW159" s="237">
        <f>'SAISIE BAR BRASSERIE'!GWG224</f>
        <v>0</v>
      </c>
      <c r="GVX159" s="237">
        <f>'SAISIE BAR BRASSERIE'!GWH224</f>
        <v>0</v>
      </c>
      <c r="GVY159" s="237">
        <f>'SAISIE BAR BRASSERIE'!GWI224</f>
        <v>0</v>
      </c>
      <c r="GVZ159" s="237">
        <f>'SAISIE BAR BRASSERIE'!GWJ224</f>
        <v>0</v>
      </c>
      <c r="GWA159" s="237">
        <f>'SAISIE BAR BRASSERIE'!GWK224</f>
        <v>0</v>
      </c>
      <c r="GWB159" s="237">
        <f>'SAISIE BAR BRASSERIE'!GWL224</f>
        <v>0</v>
      </c>
      <c r="GWC159" s="237">
        <f>'SAISIE BAR BRASSERIE'!GWM224</f>
        <v>0</v>
      </c>
      <c r="GWD159" s="237">
        <f>'SAISIE BAR BRASSERIE'!GWN224</f>
        <v>0</v>
      </c>
      <c r="GWE159" s="237">
        <f>'SAISIE BAR BRASSERIE'!GWO224</f>
        <v>0</v>
      </c>
      <c r="GWF159" s="237">
        <f>'SAISIE BAR BRASSERIE'!GWP224</f>
        <v>0</v>
      </c>
      <c r="GWG159" s="237">
        <f>'SAISIE BAR BRASSERIE'!GWQ224</f>
        <v>0</v>
      </c>
      <c r="GWH159" s="237">
        <f>'SAISIE BAR BRASSERIE'!GWR224</f>
        <v>0</v>
      </c>
      <c r="GWI159" s="237">
        <f>'SAISIE BAR BRASSERIE'!GWS224</f>
        <v>0</v>
      </c>
      <c r="GWJ159" s="237">
        <f>'SAISIE BAR BRASSERIE'!GWT224</f>
        <v>0</v>
      </c>
      <c r="GWK159" s="237">
        <f>'SAISIE BAR BRASSERIE'!GWU224</f>
        <v>0</v>
      </c>
      <c r="GWL159" s="237">
        <f>'SAISIE BAR BRASSERIE'!GWV224</f>
        <v>0</v>
      </c>
      <c r="GWM159" s="237">
        <f>'SAISIE BAR BRASSERIE'!GWW224</f>
        <v>0</v>
      </c>
      <c r="GWN159" s="237">
        <f>'SAISIE BAR BRASSERIE'!GWX224</f>
        <v>0</v>
      </c>
      <c r="GWO159" s="237">
        <f>'SAISIE BAR BRASSERIE'!GWY224</f>
        <v>0</v>
      </c>
      <c r="GWP159" s="237">
        <f>'SAISIE BAR BRASSERIE'!GWZ224</f>
        <v>0</v>
      </c>
      <c r="GWQ159" s="237">
        <f>'SAISIE BAR BRASSERIE'!GXA224</f>
        <v>0</v>
      </c>
      <c r="GWR159" s="237">
        <f>'SAISIE BAR BRASSERIE'!GXB224</f>
        <v>0</v>
      </c>
      <c r="GWS159" s="237">
        <f>'SAISIE BAR BRASSERIE'!GXC224</f>
        <v>0</v>
      </c>
      <c r="GWT159" s="237">
        <f>'SAISIE BAR BRASSERIE'!GXD224</f>
        <v>0</v>
      </c>
      <c r="GWU159" s="237">
        <f>'SAISIE BAR BRASSERIE'!GXE224</f>
        <v>0</v>
      </c>
      <c r="GWV159" s="237">
        <f>'SAISIE BAR BRASSERIE'!GXF224</f>
        <v>0</v>
      </c>
      <c r="GWW159" s="237">
        <f>'SAISIE BAR BRASSERIE'!GXG224</f>
        <v>0</v>
      </c>
      <c r="GWX159" s="237">
        <f>'SAISIE BAR BRASSERIE'!GXH224</f>
        <v>0</v>
      </c>
      <c r="GWY159" s="237">
        <f>'SAISIE BAR BRASSERIE'!GXI224</f>
        <v>0</v>
      </c>
      <c r="GWZ159" s="237">
        <f>'SAISIE BAR BRASSERIE'!GXJ224</f>
        <v>0</v>
      </c>
      <c r="GXA159" s="237">
        <f>'SAISIE BAR BRASSERIE'!GXK224</f>
        <v>0</v>
      </c>
      <c r="GXB159" s="237">
        <f>'SAISIE BAR BRASSERIE'!GXL224</f>
        <v>0</v>
      </c>
      <c r="GXC159" s="237">
        <f>'SAISIE BAR BRASSERIE'!GXM224</f>
        <v>0</v>
      </c>
      <c r="GXD159" s="237">
        <f>'SAISIE BAR BRASSERIE'!GXN224</f>
        <v>0</v>
      </c>
      <c r="GXE159" s="237">
        <f>'SAISIE BAR BRASSERIE'!GXO224</f>
        <v>0</v>
      </c>
      <c r="GXF159" s="237">
        <f>'SAISIE BAR BRASSERIE'!GXP224</f>
        <v>0</v>
      </c>
      <c r="GXG159" s="237">
        <f>'SAISIE BAR BRASSERIE'!GXQ224</f>
        <v>0</v>
      </c>
      <c r="GXH159" s="237">
        <f>'SAISIE BAR BRASSERIE'!GXR224</f>
        <v>0</v>
      </c>
      <c r="GXI159" s="237">
        <f>'SAISIE BAR BRASSERIE'!GXS224</f>
        <v>0</v>
      </c>
      <c r="GXJ159" s="237">
        <f>'SAISIE BAR BRASSERIE'!GXT224</f>
        <v>0</v>
      </c>
      <c r="GXK159" s="237">
        <f>'SAISIE BAR BRASSERIE'!GXU224</f>
        <v>0</v>
      </c>
      <c r="GXL159" s="237">
        <f>'SAISIE BAR BRASSERIE'!GXV224</f>
        <v>0</v>
      </c>
      <c r="GXM159" s="237">
        <f>'SAISIE BAR BRASSERIE'!GXW224</f>
        <v>0</v>
      </c>
      <c r="GXN159" s="237">
        <f>'SAISIE BAR BRASSERIE'!GXX224</f>
        <v>0</v>
      </c>
      <c r="GXO159" s="237">
        <f>'SAISIE BAR BRASSERIE'!GXY224</f>
        <v>0</v>
      </c>
      <c r="GXP159" s="237">
        <f>'SAISIE BAR BRASSERIE'!GXZ224</f>
        <v>0</v>
      </c>
      <c r="GXQ159" s="237">
        <f>'SAISIE BAR BRASSERIE'!GYA224</f>
        <v>0</v>
      </c>
      <c r="GXR159" s="237">
        <f>'SAISIE BAR BRASSERIE'!GYB224</f>
        <v>0</v>
      </c>
      <c r="GXS159" s="237">
        <f>'SAISIE BAR BRASSERIE'!GYC224</f>
        <v>0</v>
      </c>
      <c r="GXT159" s="237">
        <f>'SAISIE BAR BRASSERIE'!GYD224</f>
        <v>0</v>
      </c>
      <c r="GXU159" s="237">
        <f>'SAISIE BAR BRASSERIE'!GYE224</f>
        <v>0</v>
      </c>
      <c r="GXV159" s="237">
        <f>'SAISIE BAR BRASSERIE'!GYF224</f>
        <v>0</v>
      </c>
      <c r="GXW159" s="237">
        <f>'SAISIE BAR BRASSERIE'!GYG224</f>
        <v>0</v>
      </c>
      <c r="GXX159" s="237">
        <f>'SAISIE BAR BRASSERIE'!GYH224</f>
        <v>0</v>
      </c>
      <c r="GXY159" s="237">
        <f>'SAISIE BAR BRASSERIE'!GYI224</f>
        <v>0</v>
      </c>
      <c r="GXZ159" s="237">
        <f>'SAISIE BAR BRASSERIE'!GYJ224</f>
        <v>0</v>
      </c>
      <c r="GYA159" s="237">
        <f>'SAISIE BAR BRASSERIE'!GYK224</f>
        <v>0</v>
      </c>
      <c r="GYB159" s="237">
        <f>'SAISIE BAR BRASSERIE'!GYL224</f>
        <v>0</v>
      </c>
      <c r="GYC159" s="237">
        <f>'SAISIE BAR BRASSERIE'!GYM224</f>
        <v>0</v>
      </c>
      <c r="GYD159" s="237">
        <f>'SAISIE BAR BRASSERIE'!GYN224</f>
        <v>0</v>
      </c>
      <c r="GYE159" s="237">
        <f>'SAISIE BAR BRASSERIE'!GYO224</f>
        <v>0</v>
      </c>
      <c r="GYF159" s="237">
        <f>'SAISIE BAR BRASSERIE'!GYP224</f>
        <v>0</v>
      </c>
      <c r="GYG159" s="237">
        <f>'SAISIE BAR BRASSERIE'!GYQ224</f>
        <v>0</v>
      </c>
      <c r="GYH159" s="237">
        <f>'SAISIE BAR BRASSERIE'!GYR224</f>
        <v>0</v>
      </c>
      <c r="GYI159" s="237">
        <f>'SAISIE BAR BRASSERIE'!GYS224</f>
        <v>0</v>
      </c>
      <c r="GYJ159" s="237">
        <f>'SAISIE BAR BRASSERIE'!GYT224</f>
        <v>0</v>
      </c>
      <c r="GYK159" s="237">
        <f>'SAISIE BAR BRASSERIE'!GYU224</f>
        <v>0</v>
      </c>
      <c r="GYL159" s="237">
        <f>'SAISIE BAR BRASSERIE'!GYV224</f>
        <v>0</v>
      </c>
      <c r="GYM159" s="237">
        <f>'SAISIE BAR BRASSERIE'!GYW224</f>
        <v>0</v>
      </c>
      <c r="GYN159" s="237">
        <f>'SAISIE BAR BRASSERIE'!GYX224</f>
        <v>0</v>
      </c>
      <c r="GYO159" s="237">
        <f>'SAISIE BAR BRASSERIE'!GYY224</f>
        <v>0</v>
      </c>
      <c r="GYP159" s="237">
        <f>'SAISIE BAR BRASSERIE'!GYZ224</f>
        <v>0</v>
      </c>
      <c r="GYQ159" s="237">
        <f>'SAISIE BAR BRASSERIE'!GZA224</f>
        <v>0</v>
      </c>
      <c r="GYR159" s="237">
        <f>'SAISIE BAR BRASSERIE'!GZB224</f>
        <v>0</v>
      </c>
      <c r="GYS159" s="237">
        <f>'SAISIE BAR BRASSERIE'!GZC224</f>
        <v>0</v>
      </c>
      <c r="GYT159" s="237">
        <f>'SAISIE BAR BRASSERIE'!GZD224</f>
        <v>0</v>
      </c>
      <c r="GYU159" s="237">
        <f>'SAISIE BAR BRASSERIE'!GZE224</f>
        <v>0</v>
      </c>
      <c r="GYV159" s="237">
        <f>'SAISIE BAR BRASSERIE'!GZF224</f>
        <v>0</v>
      </c>
      <c r="GYW159" s="237">
        <f>'SAISIE BAR BRASSERIE'!GZG224</f>
        <v>0</v>
      </c>
      <c r="GYX159" s="237">
        <f>'SAISIE BAR BRASSERIE'!GZH224</f>
        <v>0</v>
      </c>
      <c r="GYY159" s="237">
        <f>'SAISIE BAR BRASSERIE'!GZI224</f>
        <v>0</v>
      </c>
      <c r="GYZ159" s="237">
        <f>'SAISIE BAR BRASSERIE'!GZJ224</f>
        <v>0</v>
      </c>
      <c r="GZA159" s="237">
        <f>'SAISIE BAR BRASSERIE'!GZK224</f>
        <v>0</v>
      </c>
      <c r="GZB159" s="237">
        <f>'SAISIE BAR BRASSERIE'!GZL224</f>
        <v>0</v>
      </c>
      <c r="GZC159" s="237">
        <f>'SAISIE BAR BRASSERIE'!GZM224</f>
        <v>0</v>
      </c>
      <c r="GZD159" s="237">
        <f>'SAISIE BAR BRASSERIE'!GZN224</f>
        <v>0</v>
      </c>
      <c r="GZE159" s="237">
        <f>'SAISIE BAR BRASSERIE'!GZO224</f>
        <v>0</v>
      </c>
      <c r="GZF159" s="237">
        <f>'SAISIE BAR BRASSERIE'!GZP224</f>
        <v>0</v>
      </c>
      <c r="GZG159" s="237">
        <f>'SAISIE BAR BRASSERIE'!GZQ224</f>
        <v>0</v>
      </c>
      <c r="GZH159" s="237">
        <f>'SAISIE BAR BRASSERIE'!GZR224</f>
        <v>0</v>
      </c>
      <c r="GZI159" s="237">
        <f>'SAISIE BAR BRASSERIE'!GZS224</f>
        <v>0</v>
      </c>
      <c r="GZJ159" s="237">
        <f>'SAISIE BAR BRASSERIE'!GZT224</f>
        <v>0</v>
      </c>
      <c r="GZK159" s="237">
        <f>'SAISIE BAR BRASSERIE'!GZU224</f>
        <v>0</v>
      </c>
      <c r="GZL159" s="237">
        <f>'SAISIE BAR BRASSERIE'!GZV224</f>
        <v>0</v>
      </c>
      <c r="GZM159" s="237">
        <f>'SAISIE BAR BRASSERIE'!GZW224</f>
        <v>0</v>
      </c>
      <c r="GZN159" s="237">
        <f>'SAISIE BAR BRASSERIE'!GZX224</f>
        <v>0</v>
      </c>
      <c r="GZO159" s="237">
        <f>'SAISIE BAR BRASSERIE'!GZY224</f>
        <v>0</v>
      </c>
      <c r="GZP159" s="237">
        <f>'SAISIE BAR BRASSERIE'!GZZ224</f>
        <v>0</v>
      </c>
      <c r="GZQ159" s="237">
        <f>'SAISIE BAR BRASSERIE'!HAA224</f>
        <v>0</v>
      </c>
      <c r="GZR159" s="237">
        <f>'SAISIE BAR BRASSERIE'!HAB224</f>
        <v>0</v>
      </c>
      <c r="GZS159" s="237">
        <f>'SAISIE BAR BRASSERIE'!HAC224</f>
        <v>0</v>
      </c>
      <c r="GZT159" s="237">
        <f>'SAISIE BAR BRASSERIE'!HAD224</f>
        <v>0</v>
      </c>
      <c r="GZU159" s="237">
        <f>'SAISIE BAR BRASSERIE'!HAE224</f>
        <v>0</v>
      </c>
      <c r="GZV159" s="237">
        <f>'SAISIE BAR BRASSERIE'!HAF224</f>
        <v>0</v>
      </c>
      <c r="GZW159" s="237">
        <f>'SAISIE BAR BRASSERIE'!HAG224</f>
        <v>0</v>
      </c>
      <c r="GZX159" s="237">
        <f>'SAISIE BAR BRASSERIE'!HAH224</f>
        <v>0</v>
      </c>
      <c r="GZY159" s="237">
        <f>'SAISIE BAR BRASSERIE'!HAI224</f>
        <v>0</v>
      </c>
      <c r="GZZ159" s="237">
        <f>'SAISIE BAR BRASSERIE'!HAJ224</f>
        <v>0</v>
      </c>
      <c r="HAA159" s="237">
        <f>'SAISIE BAR BRASSERIE'!HAK224</f>
        <v>0</v>
      </c>
      <c r="HAB159" s="237">
        <f>'SAISIE BAR BRASSERIE'!HAL224</f>
        <v>0</v>
      </c>
      <c r="HAC159" s="237">
        <f>'SAISIE BAR BRASSERIE'!HAM224</f>
        <v>0</v>
      </c>
      <c r="HAD159" s="237">
        <f>'SAISIE BAR BRASSERIE'!HAN224</f>
        <v>0</v>
      </c>
      <c r="HAE159" s="237">
        <f>'SAISIE BAR BRASSERIE'!HAO224</f>
        <v>0</v>
      </c>
      <c r="HAF159" s="237">
        <f>'SAISIE BAR BRASSERIE'!HAP224</f>
        <v>0</v>
      </c>
      <c r="HAG159" s="237">
        <f>'SAISIE BAR BRASSERIE'!HAQ224</f>
        <v>0</v>
      </c>
      <c r="HAH159" s="237">
        <f>'SAISIE BAR BRASSERIE'!HAR224</f>
        <v>0</v>
      </c>
      <c r="HAI159" s="237">
        <f>'SAISIE BAR BRASSERIE'!HAS224</f>
        <v>0</v>
      </c>
      <c r="HAJ159" s="237">
        <f>'SAISIE BAR BRASSERIE'!HAT224</f>
        <v>0</v>
      </c>
      <c r="HAK159" s="237">
        <f>'SAISIE BAR BRASSERIE'!HAU224</f>
        <v>0</v>
      </c>
      <c r="HAL159" s="237">
        <f>'SAISIE BAR BRASSERIE'!HAV224</f>
        <v>0</v>
      </c>
      <c r="HAM159" s="237">
        <f>'SAISIE BAR BRASSERIE'!HAW224</f>
        <v>0</v>
      </c>
      <c r="HAN159" s="237">
        <f>'SAISIE BAR BRASSERIE'!HAX224</f>
        <v>0</v>
      </c>
      <c r="HAO159" s="237">
        <f>'SAISIE BAR BRASSERIE'!HAY224</f>
        <v>0</v>
      </c>
      <c r="HAP159" s="237">
        <f>'SAISIE BAR BRASSERIE'!HAZ224</f>
        <v>0</v>
      </c>
      <c r="HAQ159" s="237">
        <f>'SAISIE BAR BRASSERIE'!HBA224</f>
        <v>0</v>
      </c>
      <c r="HAR159" s="237">
        <f>'SAISIE BAR BRASSERIE'!HBB224</f>
        <v>0</v>
      </c>
      <c r="HAS159" s="237">
        <f>'SAISIE BAR BRASSERIE'!HBC224</f>
        <v>0</v>
      </c>
      <c r="HAT159" s="237">
        <f>'SAISIE BAR BRASSERIE'!HBD224</f>
        <v>0</v>
      </c>
      <c r="HAU159" s="237">
        <f>'SAISIE BAR BRASSERIE'!HBE224</f>
        <v>0</v>
      </c>
      <c r="HAV159" s="237">
        <f>'SAISIE BAR BRASSERIE'!HBF224</f>
        <v>0</v>
      </c>
      <c r="HAW159" s="237">
        <f>'SAISIE BAR BRASSERIE'!HBG224</f>
        <v>0</v>
      </c>
      <c r="HAX159" s="237">
        <f>'SAISIE BAR BRASSERIE'!HBH224</f>
        <v>0</v>
      </c>
      <c r="HAY159" s="237">
        <f>'SAISIE BAR BRASSERIE'!HBI224</f>
        <v>0</v>
      </c>
      <c r="HAZ159" s="237">
        <f>'SAISIE BAR BRASSERIE'!HBJ224</f>
        <v>0</v>
      </c>
      <c r="HBA159" s="237">
        <f>'SAISIE BAR BRASSERIE'!HBK224</f>
        <v>0</v>
      </c>
      <c r="HBB159" s="237">
        <f>'SAISIE BAR BRASSERIE'!HBL224</f>
        <v>0</v>
      </c>
      <c r="HBC159" s="237">
        <f>'SAISIE BAR BRASSERIE'!HBM224</f>
        <v>0</v>
      </c>
      <c r="HBD159" s="237">
        <f>'SAISIE BAR BRASSERIE'!HBN224</f>
        <v>0</v>
      </c>
      <c r="HBE159" s="237">
        <f>'SAISIE BAR BRASSERIE'!HBO224</f>
        <v>0</v>
      </c>
      <c r="HBF159" s="237">
        <f>'SAISIE BAR BRASSERIE'!HBP224</f>
        <v>0</v>
      </c>
      <c r="HBG159" s="237">
        <f>'SAISIE BAR BRASSERIE'!HBQ224</f>
        <v>0</v>
      </c>
      <c r="HBH159" s="237">
        <f>'SAISIE BAR BRASSERIE'!HBR224</f>
        <v>0</v>
      </c>
      <c r="HBI159" s="237">
        <f>'SAISIE BAR BRASSERIE'!HBS224</f>
        <v>0</v>
      </c>
      <c r="HBJ159" s="237">
        <f>'SAISIE BAR BRASSERIE'!HBT224</f>
        <v>0</v>
      </c>
      <c r="HBK159" s="237">
        <f>'SAISIE BAR BRASSERIE'!HBU224</f>
        <v>0</v>
      </c>
      <c r="HBL159" s="237">
        <f>'SAISIE BAR BRASSERIE'!HBV224</f>
        <v>0</v>
      </c>
      <c r="HBM159" s="237">
        <f>'SAISIE BAR BRASSERIE'!HBW224</f>
        <v>0</v>
      </c>
      <c r="HBN159" s="237">
        <f>'SAISIE BAR BRASSERIE'!HBX224</f>
        <v>0</v>
      </c>
      <c r="HBO159" s="237">
        <f>'SAISIE BAR BRASSERIE'!HBY224</f>
        <v>0</v>
      </c>
      <c r="HBP159" s="237">
        <f>'SAISIE BAR BRASSERIE'!HBZ224</f>
        <v>0</v>
      </c>
      <c r="HBQ159" s="237">
        <f>'SAISIE BAR BRASSERIE'!HCA224</f>
        <v>0</v>
      </c>
      <c r="HBR159" s="237">
        <f>'SAISIE BAR BRASSERIE'!HCB224</f>
        <v>0</v>
      </c>
      <c r="HBS159" s="237">
        <f>'SAISIE BAR BRASSERIE'!HCC224</f>
        <v>0</v>
      </c>
      <c r="HBT159" s="237">
        <f>'SAISIE BAR BRASSERIE'!HCD224</f>
        <v>0</v>
      </c>
      <c r="HBU159" s="237">
        <f>'SAISIE BAR BRASSERIE'!HCE224</f>
        <v>0</v>
      </c>
      <c r="HBV159" s="237">
        <f>'SAISIE BAR BRASSERIE'!HCF224</f>
        <v>0</v>
      </c>
      <c r="HBW159" s="237">
        <f>'SAISIE BAR BRASSERIE'!HCG224</f>
        <v>0</v>
      </c>
      <c r="HBX159" s="237">
        <f>'SAISIE BAR BRASSERIE'!HCH224</f>
        <v>0</v>
      </c>
      <c r="HBY159" s="237">
        <f>'SAISIE BAR BRASSERIE'!HCI224</f>
        <v>0</v>
      </c>
      <c r="HBZ159" s="237">
        <f>'SAISIE BAR BRASSERIE'!HCJ224</f>
        <v>0</v>
      </c>
      <c r="HCA159" s="237">
        <f>'SAISIE BAR BRASSERIE'!HCK224</f>
        <v>0</v>
      </c>
      <c r="HCB159" s="237">
        <f>'SAISIE BAR BRASSERIE'!HCL224</f>
        <v>0</v>
      </c>
      <c r="HCC159" s="237">
        <f>'SAISIE BAR BRASSERIE'!HCM224</f>
        <v>0</v>
      </c>
      <c r="HCD159" s="237">
        <f>'SAISIE BAR BRASSERIE'!HCN224</f>
        <v>0</v>
      </c>
      <c r="HCE159" s="237">
        <f>'SAISIE BAR BRASSERIE'!HCO224</f>
        <v>0</v>
      </c>
      <c r="HCF159" s="237">
        <f>'SAISIE BAR BRASSERIE'!HCP224</f>
        <v>0</v>
      </c>
      <c r="HCG159" s="237">
        <f>'SAISIE BAR BRASSERIE'!HCQ224</f>
        <v>0</v>
      </c>
      <c r="HCH159" s="237">
        <f>'SAISIE BAR BRASSERIE'!HCR224</f>
        <v>0</v>
      </c>
      <c r="HCI159" s="237">
        <f>'SAISIE BAR BRASSERIE'!HCS224</f>
        <v>0</v>
      </c>
      <c r="HCJ159" s="237">
        <f>'SAISIE BAR BRASSERIE'!HCT224</f>
        <v>0</v>
      </c>
      <c r="HCK159" s="237">
        <f>'SAISIE BAR BRASSERIE'!HCU224</f>
        <v>0</v>
      </c>
      <c r="HCL159" s="237">
        <f>'SAISIE BAR BRASSERIE'!HCV224</f>
        <v>0</v>
      </c>
      <c r="HCM159" s="237">
        <f>'SAISIE BAR BRASSERIE'!HCW224</f>
        <v>0</v>
      </c>
      <c r="HCN159" s="237">
        <f>'SAISIE BAR BRASSERIE'!HCX224</f>
        <v>0</v>
      </c>
      <c r="HCO159" s="237">
        <f>'SAISIE BAR BRASSERIE'!HCY224</f>
        <v>0</v>
      </c>
      <c r="HCP159" s="237">
        <f>'SAISIE BAR BRASSERIE'!HCZ224</f>
        <v>0</v>
      </c>
      <c r="HCQ159" s="237">
        <f>'SAISIE BAR BRASSERIE'!HDA224</f>
        <v>0</v>
      </c>
      <c r="HCR159" s="237">
        <f>'SAISIE BAR BRASSERIE'!HDB224</f>
        <v>0</v>
      </c>
      <c r="HCS159" s="237">
        <f>'SAISIE BAR BRASSERIE'!HDC224</f>
        <v>0</v>
      </c>
      <c r="HCT159" s="237">
        <f>'SAISIE BAR BRASSERIE'!HDD224</f>
        <v>0</v>
      </c>
      <c r="HCU159" s="237">
        <f>'SAISIE BAR BRASSERIE'!HDE224</f>
        <v>0</v>
      </c>
      <c r="HCV159" s="237">
        <f>'SAISIE BAR BRASSERIE'!HDF224</f>
        <v>0</v>
      </c>
      <c r="HCW159" s="237">
        <f>'SAISIE BAR BRASSERIE'!HDG224</f>
        <v>0</v>
      </c>
      <c r="HCX159" s="237">
        <f>'SAISIE BAR BRASSERIE'!HDH224</f>
        <v>0</v>
      </c>
      <c r="HCY159" s="237">
        <f>'SAISIE BAR BRASSERIE'!HDI224</f>
        <v>0</v>
      </c>
      <c r="HCZ159" s="237">
        <f>'SAISIE BAR BRASSERIE'!HDJ224</f>
        <v>0</v>
      </c>
      <c r="HDA159" s="237">
        <f>'SAISIE BAR BRASSERIE'!HDK224</f>
        <v>0</v>
      </c>
      <c r="HDB159" s="237">
        <f>'SAISIE BAR BRASSERIE'!HDL224</f>
        <v>0</v>
      </c>
      <c r="HDC159" s="237">
        <f>'SAISIE BAR BRASSERIE'!HDM224</f>
        <v>0</v>
      </c>
      <c r="HDD159" s="237">
        <f>'SAISIE BAR BRASSERIE'!HDN224</f>
        <v>0</v>
      </c>
      <c r="HDE159" s="237">
        <f>'SAISIE BAR BRASSERIE'!HDO224</f>
        <v>0</v>
      </c>
      <c r="HDF159" s="237">
        <f>'SAISIE BAR BRASSERIE'!HDP224</f>
        <v>0</v>
      </c>
      <c r="HDG159" s="237">
        <f>'SAISIE BAR BRASSERIE'!HDQ224</f>
        <v>0</v>
      </c>
      <c r="HDH159" s="237">
        <f>'SAISIE BAR BRASSERIE'!HDR224</f>
        <v>0</v>
      </c>
      <c r="HDI159" s="237">
        <f>'SAISIE BAR BRASSERIE'!HDS224</f>
        <v>0</v>
      </c>
      <c r="HDJ159" s="237">
        <f>'SAISIE BAR BRASSERIE'!HDT224</f>
        <v>0</v>
      </c>
      <c r="HDK159" s="237">
        <f>'SAISIE BAR BRASSERIE'!HDU224</f>
        <v>0</v>
      </c>
      <c r="HDL159" s="237">
        <f>'SAISIE BAR BRASSERIE'!HDV224</f>
        <v>0</v>
      </c>
      <c r="HDM159" s="237">
        <f>'SAISIE BAR BRASSERIE'!HDW224</f>
        <v>0</v>
      </c>
      <c r="HDN159" s="237">
        <f>'SAISIE BAR BRASSERIE'!HDX224</f>
        <v>0</v>
      </c>
      <c r="HDO159" s="237">
        <f>'SAISIE BAR BRASSERIE'!HDY224</f>
        <v>0</v>
      </c>
      <c r="HDP159" s="237">
        <f>'SAISIE BAR BRASSERIE'!HDZ224</f>
        <v>0</v>
      </c>
      <c r="HDQ159" s="237">
        <f>'SAISIE BAR BRASSERIE'!HEA224</f>
        <v>0</v>
      </c>
      <c r="HDR159" s="237">
        <f>'SAISIE BAR BRASSERIE'!HEB224</f>
        <v>0</v>
      </c>
      <c r="HDS159" s="237">
        <f>'SAISIE BAR BRASSERIE'!HEC224</f>
        <v>0</v>
      </c>
      <c r="HDT159" s="237">
        <f>'SAISIE BAR BRASSERIE'!HED224</f>
        <v>0</v>
      </c>
      <c r="HDU159" s="237">
        <f>'SAISIE BAR BRASSERIE'!HEE224</f>
        <v>0</v>
      </c>
      <c r="HDV159" s="237">
        <f>'SAISIE BAR BRASSERIE'!HEF224</f>
        <v>0</v>
      </c>
      <c r="HDW159" s="237">
        <f>'SAISIE BAR BRASSERIE'!HEG224</f>
        <v>0</v>
      </c>
      <c r="HDX159" s="237">
        <f>'SAISIE BAR BRASSERIE'!HEH224</f>
        <v>0</v>
      </c>
      <c r="HDY159" s="237">
        <f>'SAISIE BAR BRASSERIE'!HEI224</f>
        <v>0</v>
      </c>
      <c r="HDZ159" s="237">
        <f>'SAISIE BAR BRASSERIE'!HEJ224</f>
        <v>0</v>
      </c>
      <c r="HEA159" s="237">
        <f>'SAISIE BAR BRASSERIE'!HEK224</f>
        <v>0</v>
      </c>
      <c r="HEB159" s="237">
        <f>'SAISIE BAR BRASSERIE'!HEL224</f>
        <v>0</v>
      </c>
      <c r="HEC159" s="237">
        <f>'SAISIE BAR BRASSERIE'!HEM224</f>
        <v>0</v>
      </c>
      <c r="HED159" s="237">
        <f>'SAISIE BAR BRASSERIE'!HEN224</f>
        <v>0</v>
      </c>
      <c r="HEE159" s="237">
        <f>'SAISIE BAR BRASSERIE'!HEO224</f>
        <v>0</v>
      </c>
      <c r="HEF159" s="237">
        <f>'SAISIE BAR BRASSERIE'!HEP224</f>
        <v>0</v>
      </c>
      <c r="HEG159" s="237">
        <f>'SAISIE BAR BRASSERIE'!HEQ224</f>
        <v>0</v>
      </c>
      <c r="HEH159" s="237">
        <f>'SAISIE BAR BRASSERIE'!HER224</f>
        <v>0</v>
      </c>
      <c r="HEI159" s="237">
        <f>'SAISIE BAR BRASSERIE'!HES224</f>
        <v>0</v>
      </c>
      <c r="HEJ159" s="237">
        <f>'SAISIE BAR BRASSERIE'!HET224</f>
        <v>0</v>
      </c>
      <c r="HEK159" s="237">
        <f>'SAISIE BAR BRASSERIE'!HEU224</f>
        <v>0</v>
      </c>
      <c r="HEL159" s="237">
        <f>'SAISIE BAR BRASSERIE'!HEV224</f>
        <v>0</v>
      </c>
      <c r="HEM159" s="237">
        <f>'SAISIE BAR BRASSERIE'!HEW224</f>
        <v>0</v>
      </c>
      <c r="HEN159" s="237">
        <f>'SAISIE BAR BRASSERIE'!HEX224</f>
        <v>0</v>
      </c>
      <c r="HEO159" s="237">
        <f>'SAISIE BAR BRASSERIE'!HEY224</f>
        <v>0</v>
      </c>
      <c r="HEP159" s="237">
        <f>'SAISIE BAR BRASSERIE'!HEZ224</f>
        <v>0</v>
      </c>
      <c r="HEQ159" s="237">
        <f>'SAISIE BAR BRASSERIE'!HFA224</f>
        <v>0</v>
      </c>
      <c r="HER159" s="237">
        <f>'SAISIE BAR BRASSERIE'!HFB224</f>
        <v>0</v>
      </c>
      <c r="HES159" s="237">
        <f>'SAISIE BAR BRASSERIE'!HFC224</f>
        <v>0</v>
      </c>
      <c r="HET159" s="237">
        <f>'SAISIE BAR BRASSERIE'!HFD224</f>
        <v>0</v>
      </c>
      <c r="HEU159" s="237">
        <f>'SAISIE BAR BRASSERIE'!HFE224</f>
        <v>0</v>
      </c>
      <c r="HEV159" s="237">
        <f>'SAISIE BAR BRASSERIE'!HFF224</f>
        <v>0</v>
      </c>
      <c r="HEW159" s="237">
        <f>'SAISIE BAR BRASSERIE'!HFG224</f>
        <v>0</v>
      </c>
      <c r="HEX159" s="237">
        <f>'SAISIE BAR BRASSERIE'!HFH224</f>
        <v>0</v>
      </c>
      <c r="HEY159" s="237">
        <f>'SAISIE BAR BRASSERIE'!HFI224</f>
        <v>0</v>
      </c>
      <c r="HEZ159" s="237">
        <f>'SAISIE BAR BRASSERIE'!HFJ224</f>
        <v>0</v>
      </c>
      <c r="HFA159" s="237">
        <f>'SAISIE BAR BRASSERIE'!HFK224</f>
        <v>0</v>
      </c>
      <c r="HFB159" s="237">
        <f>'SAISIE BAR BRASSERIE'!HFL224</f>
        <v>0</v>
      </c>
      <c r="HFC159" s="237">
        <f>'SAISIE BAR BRASSERIE'!HFM224</f>
        <v>0</v>
      </c>
      <c r="HFD159" s="237">
        <f>'SAISIE BAR BRASSERIE'!HFN224</f>
        <v>0</v>
      </c>
      <c r="HFE159" s="237">
        <f>'SAISIE BAR BRASSERIE'!HFO224</f>
        <v>0</v>
      </c>
      <c r="HFF159" s="237">
        <f>'SAISIE BAR BRASSERIE'!HFP224</f>
        <v>0</v>
      </c>
      <c r="HFG159" s="237">
        <f>'SAISIE BAR BRASSERIE'!HFQ224</f>
        <v>0</v>
      </c>
      <c r="HFH159" s="237">
        <f>'SAISIE BAR BRASSERIE'!HFR224</f>
        <v>0</v>
      </c>
      <c r="HFI159" s="237">
        <f>'SAISIE BAR BRASSERIE'!HFS224</f>
        <v>0</v>
      </c>
      <c r="HFJ159" s="237">
        <f>'SAISIE BAR BRASSERIE'!HFT224</f>
        <v>0</v>
      </c>
      <c r="HFK159" s="237">
        <f>'SAISIE BAR BRASSERIE'!HFU224</f>
        <v>0</v>
      </c>
      <c r="HFL159" s="237">
        <f>'SAISIE BAR BRASSERIE'!HFV224</f>
        <v>0</v>
      </c>
      <c r="HFM159" s="237">
        <f>'SAISIE BAR BRASSERIE'!HFW224</f>
        <v>0</v>
      </c>
      <c r="HFN159" s="237">
        <f>'SAISIE BAR BRASSERIE'!HFX224</f>
        <v>0</v>
      </c>
      <c r="HFO159" s="237">
        <f>'SAISIE BAR BRASSERIE'!HFY224</f>
        <v>0</v>
      </c>
      <c r="HFP159" s="237">
        <f>'SAISIE BAR BRASSERIE'!HFZ224</f>
        <v>0</v>
      </c>
      <c r="HFQ159" s="237">
        <f>'SAISIE BAR BRASSERIE'!HGA224</f>
        <v>0</v>
      </c>
      <c r="HFR159" s="237">
        <f>'SAISIE BAR BRASSERIE'!HGB224</f>
        <v>0</v>
      </c>
      <c r="HFS159" s="237">
        <f>'SAISIE BAR BRASSERIE'!HGC224</f>
        <v>0</v>
      </c>
      <c r="HFT159" s="237">
        <f>'SAISIE BAR BRASSERIE'!HGD224</f>
        <v>0</v>
      </c>
      <c r="HFU159" s="237">
        <f>'SAISIE BAR BRASSERIE'!HGE224</f>
        <v>0</v>
      </c>
      <c r="HFV159" s="237">
        <f>'SAISIE BAR BRASSERIE'!HGF224</f>
        <v>0</v>
      </c>
      <c r="HFW159" s="237">
        <f>'SAISIE BAR BRASSERIE'!HGG224</f>
        <v>0</v>
      </c>
      <c r="HFX159" s="237">
        <f>'SAISIE BAR BRASSERIE'!HGH224</f>
        <v>0</v>
      </c>
      <c r="HFY159" s="237">
        <f>'SAISIE BAR BRASSERIE'!HGI224</f>
        <v>0</v>
      </c>
      <c r="HFZ159" s="237">
        <f>'SAISIE BAR BRASSERIE'!HGJ224</f>
        <v>0</v>
      </c>
      <c r="HGA159" s="237">
        <f>'SAISIE BAR BRASSERIE'!HGK224</f>
        <v>0</v>
      </c>
      <c r="HGB159" s="237">
        <f>'SAISIE BAR BRASSERIE'!HGL224</f>
        <v>0</v>
      </c>
      <c r="HGC159" s="237">
        <f>'SAISIE BAR BRASSERIE'!HGM224</f>
        <v>0</v>
      </c>
      <c r="HGD159" s="237">
        <f>'SAISIE BAR BRASSERIE'!HGN224</f>
        <v>0</v>
      </c>
      <c r="HGE159" s="237">
        <f>'SAISIE BAR BRASSERIE'!HGO224</f>
        <v>0</v>
      </c>
      <c r="HGF159" s="237">
        <f>'SAISIE BAR BRASSERIE'!HGP224</f>
        <v>0</v>
      </c>
      <c r="HGG159" s="237">
        <f>'SAISIE BAR BRASSERIE'!HGQ224</f>
        <v>0</v>
      </c>
      <c r="HGH159" s="237">
        <f>'SAISIE BAR BRASSERIE'!HGR224</f>
        <v>0</v>
      </c>
      <c r="HGI159" s="237">
        <f>'SAISIE BAR BRASSERIE'!HGS224</f>
        <v>0</v>
      </c>
      <c r="HGJ159" s="237">
        <f>'SAISIE BAR BRASSERIE'!HGT224</f>
        <v>0</v>
      </c>
      <c r="HGK159" s="237">
        <f>'SAISIE BAR BRASSERIE'!HGU224</f>
        <v>0</v>
      </c>
      <c r="HGL159" s="237">
        <f>'SAISIE BAR BRASSERIE'!HGV224</f>
        <v>0</v>
      </c>
      <c r="HGM159" s="237">
        <f>'SAISIE BAR BRASSERIE'!HGW224</f>
        <v>0</v>
      </c>
      <c r="HGN159" s="237">
        <f>'SAISIE BAR BRASSERIE'!HGX224</f>
        <v>0</v>
      </c>
      <c r="HGO159" s="237">
        <f>'SAISIE BAR BRASSERIE'!HGY224</f>
        <v>0</v>
      </c>
      <c r="HGP159" s="237">
        <f>'SAISIE BAR BRASSERIE'!HGZ224</f>
        <v>0</v>
      </c>
      <c r="HGQ159" s="237">
        <f>'SAISIE BAR BRASSERIE'!HHA224</f>
        <v>0</v>
      </c>
      <c r="HGR159" s="237">
        <f>'SAISIE BAR BRASSERIE'!HHB224</f>
        <v>0</v>
      </c>
      <c r="HGS159" s="237">
        <f>'SAISIE BAR BRASSERIE'!HHC224</f>
        <v>0</v>
      </c>
      <c r="HGT159" s="237">
        <f>'SAISIE BAR BRASSERIE'!HHD224</f>
        <v>0</v>
      </c>
      <c r="HGU159" s="237">
        <f>'SAISIE BAR BRASSERIE'!HHE224</f>
        <v>0</v>
      </c>
      <c r="HGV159" s="237">
        <f>'SAISIE BAR BRASSERIE'!HHF224</f>
        <v>0</v>
      </c>
      <c r="HGW159" s="237">
        <f>'SAISIE BAR BRASSERIE'!HHG224</f>
        <v>0</v>
      </c>
      <c r="HGX159" s="237">
        <f>'SAISIE BAR BRASSERIE'!HHH224</f>
        <v>0</v>
      </c>
      <c r="HGY159" s="237">
        <f>'SAISIE BAR BRASSERIE'!HHI224</f>
        <v>0</v>
      </c>
      <c r="HGZ159" s="237">
        <f>'SAISIE BAR BRASSERIE'!HHJ224</f>
        <v>0</v>
      </c>
      <c r="HHA159" s="237">
        <f>'SAISIE BAR BRASSERIE'!HHK224</f>
        <v>0</v>
      </c>
      <c r="HHB159" s="237">
        <f>'SAISIE BAR BRASSERIE'!HHL224</f>
        <v>0</v>
      </c>
      <c r="HHC159" s="237">
        <f>'SAISIE BAR BRASSERIE'!HHM224</f>
        <v>0</v>
      </c>
      <c r="HHD159" s="237">
        <f>'SAISIE BAR BRASSERIE'!HHN224</f>
        <v>0</v>
      </c>
      <c r="HHE159" s="237">
        <f>'SAISIE BAR BRASSERIE'!HHO224</f>
        <v>0</v>
      </c>
      <c r="HHF159" s="237">
        <f>'SAISIE BAR BRASSERIE'!HHP224</f>
        <v>0</v>
      </c>
      <c r="HHG159" s="237">
        <f>'SAISIE BAR BRASSERIE'!HHQ224</f>
        <v>0</v>
      </c>
      <c r="HHH159" s="237">
        <f>'SAISIE BAR BRASSERIE'!HHR224</f>
        <v>0</v>
      </c>
      <c r="HHI159" s="237">
        <f>'SAISIE BAR BRASSERIE'!HHS224</f>
        <v>0</v>
      </c>
      <c r="HHJ159" s="237">
        <f>'SAISIE BAR BRASSERIE'!HHT224</f>
        <v>0</v>
      </c>
      <c r="HHK159" s="237">
        <f>'SAISIE BAR BRASSERIE'!HHU224</f>
        <v>0</v>
      </c>
      <c r="HHL159" s="237">
        <f>'SAISIE BAR BRASSERIE'!HHV224</f>
        <v>0</v>
      </c>
      <c r="HHM159" s="237">
        <f>'SAISIE BAR BRASSERIE'!HHW224</f>
        <v>0</v>
      </c>
      <c r="HHN159" s="237">
        <f>'SAISIE BAR BRASSERIE'!HHX224</f>
        <v>0</v>
      </c>
      <c r="HHO159" s="237">
        <f>'SAISIE BAR BRASSERIE'!HHY224</f>
        <v>0</v>
      </c>
      <c r="HHP159" s="237">
        <f>'SAISIE BAR BRASSERIE'!HHZ224</f>
        <v>0</v>
      </c>
      <c r="HHQ159" s="237">
        <f>'SAISIE BAR BRASSERIE'!HIA224</f>
        <v>0</v>
      </c>
      <c r="HHR159" s="237">
        <f>'SAISIE BAR BRASSERIE'!HIB224</f>
        <v>0</v>
      </c>
      <c r="HHS159" s="237">
        <f>'SAISIE BAR BRASSERIE'!HIC224</f>
        <v>0</v>
      </c>
      <c r="HHT159" s="237">
        <f>'SAISIE BAR BRASSERIE'!HID224</f>
        <v>0</v>
      </c>
      <c r="HHU159" s="237">
        <f>'SAISIE BAR BRASSERIE'!HIE224</f>
        <v>0</v>
      </c>
      <c r="HHV159" s="237">
        <f>'SAISIE BAR BRASSERIE'!HIF224</f>
        <v>0</v>
      </c>
      <c r="HHW159" s="237">
        <f>'SAISIE BAR BRASSERIE'!HIG224</f>
        <v>0</v>
      </c>
      <c r="HHX159" s="237">
        <f>'SAISIE BAR BRASSERIE'!HIH224</f>
        <v>0</v>
      </c>
      <c r="HHY159" s="237">
        <f>'SAISIE BAR BRASSERIE'!HII224</f>
        <v>0</v>
      </c>
      <c r="HHZ159" s="237">
        <f>'SAISIE BAR BRASSERIE'!HIJ224</f>
        <v>0</v>
      </c>
      <c r="HIA159" s="237">
        <f>'SAISIE BAR BRASSERIE'!HIK224</f>
        <v>0</v>
      </c>
      <c r="HIB159" s="237">
        <f>'SAISIE BAR BRASSERIE'!HIL224</f>
        <v>0</v>
      </c>
      <c r="HIC159" s="237">
        <f>'SAISIE BAR BRASSERIE'!HIM224</f>
        <v>0</v>
      </c>
      <c r="HID159" s="237">
        <f>'SAISIE BAR BRASSERIE'!HIN224</f>
        <v>0</v>
      </c>
      <c r="HIE159" s="237">
        <f>'SAISIE BAR BRASSERIE'!HIO224</f>
        <v>0</v>
      </c>
      <c r="HIF159" s="237">
        <f>'SAISIE BAR BRASSERIE'!HIP224</f>
        <v>0</v>
      </c>
      <c r="HIG159" s="237">
        <f>'SAISIE BAR BRASSERIE'!HIQ224</f>
        <v>0</v>
      </c>
      <c r="HIH159" s="237">
        <f>'SAISIE BAR BRASSERIE'!HIR224</f>
        <v>0</v>
      </c>
      <c r="HII159" s="237">
        <f>'SAISIE BAR BRASSERIE'!HIS224</f>
        <v>0</v>
      </c>
      <c r="HIJ159" s="237">
        <f>'SAISIE BAR BRASSERIE'!HIT224</f>
        <v>0</v>
      </c>
      <c r="HIK159" s="237">
        <f>'SAISIE BAR BRASSERIE'!HIU224</f>
        <v>0</v>
      </c>
      <c r="HIL159" s="237">
        <f>'SAISIE BAR BRASSERIE'!HIV224</f>
        <v>0</v>
      </c>
      <c r="HIM159" s="237">
        <f>'SAISIE BAR BRASSERIE'!HIW224</f>
        <v>0</v>
      </c>
      <c r="HIN159" s="237">
        <f>'SAISIE BAR BRASSERIE'!HIX224</f>
        <v>0</v>
      </c>
      <c r="HIO159" s="237">
        <f>'SAISIE BAR BRASSERIE'!HIY224</f>
        <v>0</v>
      </c>
      <c r="HIP159" s="237">
        <f>'SAISIE BAR BRASSERIE'!HIZ224</f>
        <v>0</v>
      </c>
      <c r="HIQ159" s="237">
        <f>'SAISIE BAR BRASSERIE'!HJA224</f>
        <v>0</v>
      </c>
      <c r="HIR159" s="237">
        <f>'SAISIE BAR BRASSERIE'!HJB224</f>
        <v>0</v>
      </c>
      <c r="HIS159" s="237">
        <f>'SAISIE BAR BRASSERIE'!HJC224</f>
        <v>0</v>
      </c>
      <c r="HIT159" s="237">
        <f>'SAISIE BAR BRASSERIE'!HJD224</f>
        <v>0</v>
      </c>
      <c r="HIU159" s="237">
        <f>'SAISIE BAR BRASSERIE'!HJE224</f>
        <v>0</v>
      </c>
      <c r="HIV159" s="237">
        <f>'SAISIE BAR BRASSERIE'!HJF224</f>
        <v>0</v>
      </c>
      <c r="HIW159" s="237">
        <f>'SAISIE BAR BRASSERIE'!HJG224</f>
        <v>0</v>
      </c>
      <c r="HIX159" s="237">
        <f>'SAISIE BAR BRASSERIE'!HJH224</f>
        <v>0</v>
      </c>
      <c r="HIY159" s="237">
        <f>'SAISIE BAR BRASSERIE'!HJI224</f>
        <v>0</v>
      </c>
      <c r="HIZ159" s="237">
        <f>'SAISIE BAR BRASSERIE'!HJJ224</f>
        <v>0</v>
      </c>
      <c r="HJA159" s="237">
        <f>'SAISIE BAR BRASSERIE'!HJK224</f>
        <v>0</v>
      </c>
      <c r="HJB159" s="237">
        <f>'SAISIE BAR BRASSERIE'!HJL224</f>
        <v>0</v>
      </c>
      <c r="HJC159" s="237">
        <f>'SAISIE BAR BRASSERIE'!HJM224</f>
        <v>0</v>
      </c>
      <c r="HJD159" s="237">
        <f>'SAISIE BAR BRASSERIE'!HJN224</f>
        <v>0</v>
      </c>
      <c r="HJE159" s="237">
        <f>'SAISIE BAR BRASSERIE'!HJO224</f>
        <v>0</v>
      </c>
      <c r="HJF159" s="237">
        <f>'SAISIE BAR BRASSERIE'!HJP224</f>
        <v>0</v>
      </c>
      <c r="HJG159" s="237">
        <f>'SAISIE BAR BRASSERIE'!HJQ224</f>
        <v>0</v>
      </c>
      <c r="HJH159" s="237">
        <f>'SAISIE BAR BRASSERIE'!HJR224</f>
        <v>0</v>
      </c>
      <c r="HJI159" s="237">
        <f>'SAISIE BAR BRASSERIE'!HJS224</f>
        <v>0</v>
      </c>
      <c r="HJJ159" s="237">
        <f>'SAISIE BAR BRASSERIE'!HJT224</f>
        <v>0</v>
      </c>
      <c r="HJK159" s="237">
        <f>'SAISIE BAR BRASSERIE'!HJU224</f>
        <v>0</v>
      </c>
      <c r="HJL159" s="237">
        <f>'SAISIE BAR BRASSERIE'!HJV224</f>
        <v>0</v>
      </c>
      <c r="HJM159" s="237">
        <f>'SAISIE BAR BRASSERIE'!HJW224</f>
        <v>0</v>
      </c>
      <c r="HJN159" s="237">
        <f>'SAISIE BAR BRASSERIE'!HJX224</f>
        <v>0</v>
      </c>
      <c r="HJO159" s="237">
        <f>'SAISIE BAR BRASSERIE'!HJY224</f>
        <v>0</v>
      </c>
      <c r="HJP159" s="237">
        <f>'SAISIE BAR BRASSERIE'!HJZ224</f>
        <v>0</v>
      </c>
      <c r="HJQ159" s="237">
        <f>'SAISIE BAR BRASSERIE'!HKA224</f>
        <v>0</v>
      </c>
      <c r="HJR159" s="237">
        <f>'SAISIE BAR BRASSERIE'!HKB224</f>
        <v>0</v>
      </c>
      <c r="HJS159" s="237">
        <f>'SAISIE BAR BRASSERIE'!HKC224</f>
        <v>0</v>
      </c>
      <c r="HJT159" s="237">
        <f>'SAISIE BAR BRASSERIE'!HKD224</f>
        <v>0</v>
      </c>
      <c r="HJU159" s="237">
        <f>'SAISIE BAR BRASSERIE'!HKE224</f>
        <v>0</v>
      </c>
      <c r="HJV159" s="237">
        <f>'SAISIE BAR BRASSERIE'!HKF224</f>
        <v>0</v>
      </c>
      <c r="HJW159" s="237">
        <f>'SAISIE BAR BRASSERIE'!HKG224</f>
        <v>0</v>
      </c>
      <c r="HJX159" s="237">
        <f>'SAISIE BAR BRASSERIE'!HKH224</f>
        <v>0</v>
      </c>
      <c r="HJY159" s="237">
        <f>'SAISIE BAR BRASSERIE'!HKI224</f>
        <v>0</v>
      </c>
      <c r="HJZ159" s="237">
        <f>'SAISIE BAR BRASSERIE'!HKJ224</f>
        <v>0</v>
      </c>
      <c r="HKA159" s="237">
        <f>'SAISIE BAR BRASSERIE'!HKK224</f>
        <v>0</v>
      </c>
      <c r="HKB159" s="237">
        <f>'SAISIE BAR BRASSERIE'!HKL224</f>
        <v>0</v>
      </c>
      <c r="HKC159" s="237">
        <f>'SAISIE BAR BRASSERIE'!HKM224</f>
        <v>0</v>
      </c>
      <c r="HKD159" s="237">
        <f>'SAISIE BAR BRASSERIE'!HKN224</f>
        <v>0</v>
      </c>
      <c r="HKE159" s="237">
        <f>'SAISIE BAR BRASSERIE'!HKO224</f>
        <v>0</v>
      </c>
      <c r="HKF159" s="237">
        <f>'SAISIE BAR BRASSERIE'!HKP224</f>
        <v>0</v>
      </c>
      <c r="HKG159" s="237">
        <f>'SAISIE BAR BRASSERIE'!HKQ224</f>
        <v>0</v>
      </c>
      <c r="HKH159" s="237">
        <f>'SAISIE BAR BRASSERIE'!HKR224</f>
        <v>0</v>
      </c>
      <c r="HKI159" s="237">
        <f>'SAISIE BAR BRASSERIE'!HKS224</f>
        <v>0</v>
      </c>
      <c r="HKJ159" s="237">
        <f>'SAISIE BAR BRASSERIE'!HKT224</f>
        <v>0</v>
      </c>
      <c r="HKK159" s="237">
        <f>'SAISIE BAR BRASSERIE'!HKU224</f>
        <v>0</v>
      </c>
      <c r="HKL159" s="237">
        <f>'SAISIE BAR BRASSERIE'!HKV224</f>
        <v>0</v>
      </c>
      <c r="HKM159" s="237">
        <f>'SAISIE BAR BRASSERIE'!HKW224</f>
        <v>0</v>
      </c>
      <c r="HKN159" s="237">
        <f>'SAISIE BAR BRASSERIE'!HKX224</f>
        <v>0</v>
      </c>
      <c r="HKO159" s="237">
        <f>'SAISIE BAR BRASSERIE'!HKY224</f>
        <v>0</v>
      </c>
      <c r="HKP159" s="237">
        <f>'SAISIE BAR BRASSERIE'!HKZ224</f>
        <v>0</v>
      </c>
      <c r="HKQ159" s="237">
        <f>'SAISIE BAR BRASSERIE'!HLA224</f>
        <v>0</v>
      </c>
      <c r="HKR159" s="237">
        <f>'SAISIE BAR BRASSERIE'!HLB224</f>
        <v>0</v>
      </c>
      <c r="HKS159" s="237">
        <f>'SAISIE BAR BRASSERIE'!HLC224</f>
        <v>0</v>
      </c>
      <c r="HKT159" s="237">
        <f>'SAISIE BAR BRASSERIE'!HLD224</f>
        <v>0</v>
      </c>
      <c r="HKU159" s="237">
        <f>'SAISIE BAR BRASSERIE'!HLE224</f>
        <v>0</v>
      </c>
      <c r="HKV159" s="237">
        <f>'SAISIE BAR BRASSERIE'!HLF224</f>
        <v>0</v>
      </c>
      <c r="HKW159" s="237">
        <f>'SAISIE BAR BRASSERIE'!HLG224</f>
        <v>0</v>
      </c>
      <c r="HKX159" s="237">
        <f>'SAISIE BAR BRASSERIE'!HLH224</f>
        <v>0</v>
      </c>
      <c r="HKY159" s="237">
        <f>'SAISIE BAR BRASSERIE'!HLI224</f>
        <v>0</v>
      </c>
      <c r="HKZ159" s="237">
        <f>'SAISIE BAR BRASSERIE'!HLJ224</f>
        <v>0</v>
      </c>
      <c r="HLA159" s="237">
        <f>'SAISIE BAR BRASSERIE'!HLK224</f>
        <v>0</v>
      </c>
      <c r="HLB159" s="237">
        <f>'SAISIE BAR BRASSERIE'!HLL224</f>
        <v>0</v>
      </c>
      <c r="HLC159" s="237">
        <f>'SAISIE BAR BRASSERIE'!HLM224</f>
        <v>0</v>
      </c>
      <c r="HLD159" s="237">
        <f>'SAISIE BAR BRASSERIE'!HLN224</f>
        <v>0</v>
      </c>
      <c r="HLE159" s="237">
        <f>'SAISIE BAR BRASSERIE'!HLO224</f>
        <v>0</v>
      </c>
      <c r="HLF159" s="237">
        <f>'SAISIE BAR BRASSERIE'!HLP224</f>
        <v>0</v>
      </c>
      <c r="HLG159" s="237">
        <f>'SAISIE BAR BRASSERIE'!HLQ224</f>
        <v>0</v>
      </c>
      <c r="HLH159" s="237">
        <f>'SAISIE BAR BRASSERIE'!HLR224</f>
        <v>0</v>
      </c>
      <c r="HLI159" s="237">
        <f>'SAISIE BAR BRASSERIE'!HLS224</f>
        <v>0</v>
      </c>
      <c r="HLJ159" s="237">
        <f>'SAISIE BAR BRASSERIE'!HLT224</f>
        <v>0</v>
      </c>
      <c r="HLK159" s="237">
        <f>'SAISIE BAR BRASSERIE'!HLU224</f>
        <v>0</v>
      </c>
      <c r="HLL159" s="237">
        <f>'SAISIE BAR BRASSERIE'!HLV224</f>
        <v>0</v>
      </c>
      <c r="HLM159" s="237">
        <f>'SAISIE BAR BRASSERIE'!HLW224</f>
        <v>0</v>
      </c>
      <c r="HLN159" s="237">
        <f>'SAISIE BAR BRASSERIE'!HLX224</f>
        <v>0</v>
      </c>
      <c r="HLO159" s="237">
        <f>'SAISIE BAR BRASSERIE'!HLY224</f>
        <v>0</v>
      </c>
      <c r="HLP159" s="237">
        <f>'SAISIE BAR BRASSERIE'!HLZ224</f>
        <v>0</v>
      </c>
      <c r="HLQ159" s="237">
        <f>'SAISIE BAR BRASSERIE'!HMA224</f>
        <v>0</v>
      </c>
      <c r="HLR159" s="237">
        <f>'SAISIE BAR BRASSERIE'!HMB224</f>
        <v>0</v>
      </c>
      <c r="HLS159" s="237">
        <f>'SAISIE BAR BRASSERIE'!HMC224</f>
        <v>0</v>
      </c>
      <c r="HLT159" s="237">
        <f>'SAISIE BAR BRASSERIE'!HMD224</f>
        <v>0</v>
      </c>
      <c r="HLU159" s="237">
        <f>'SAISIE BAR BRASSERIE'!HME224</f>
        <v>0</v>
      </c>
      <c r="HLV159" s="237">
        <f>'SAISIE BAR BRASSERIE'!HMF224</f>
        <v>0</v>
      </c>
      <c r="HLW159" s="237">
        <f>'SAISIE BAR BRASSERIE'!HMG224</f>
        <v>0</v>
      </c>
      <c r="HLX159" s="237">
        <f>'SAISIE BAR BRASSERIE'!HMH224</f>
        <v>0</v>
      </c>
      <c r="HLY159" s="237">
        <f>'SAISIE BAR BRASSERIE'!HMI224</f>
        <v>0</v>
      </c>
      <c r="HLZ159" s="237">
        <f>'SAISIE BAR BRASSERIE'!HMJ224</f>
        <v>0</v>
      </c>
      <c r="HMA159" s="237">
        <f>'SAISIE BAR BRASSERIE'!HMK224</f>
        <v>0</v>
      </c>
      <c r="HMB159" s="237">
        <f>'SAISIE BAR BRASSERIE'!HML224</f>
        <v>0</v>
      </c>
      <c r="HMC159" s="237">
        <f>'SAISIE BAR BRASSERIE'!HMM224</f>
        <v>0</v>
      </c>
      <c r="HMD159" s="237">
        <f>'SAISIE BAR BRASSERIE'!HMN224</f>
        <v>0</v>
      </c>
      <c r="HME159" s="237">
        <f>'SAISIE BAR BRASSERIE'!HMO224</f>
        <v>0</v>
      </c>
      <c r="HMF159" s="237">
        <f>'SAISIE BAR BRASSERIE'!HMP224</f>
        <v>0</v>
      </c>
      <c r="HMG159" s="237">
        <f>'SAISIE BAR BRASSERIE'!HMQ224</f>
        <v>0</v>
      </c>
      <c r="HMH159" s="237">
        <f>'SAISIE BAR BRASSERIE'!HMR224</f>
        <v>0</v>
      </c>
      <c r="HMI159" s="237">
        <f>'SAISIE BAR BRASSERIE'!HMS224</f>
        <v>0</v>
      </c>
      <c r="HMJ159" s="237">
        <f>'SAISIE BAR BRASSERIE'!HMT224</f>
        <v>0</v>
      </c>
      <c r="HMK159" s="237">
        <f>'SAISIE BAR BRASSERIE'!HMU224</f>
        <v>0</v>
      </c>
      <c r="HML159" s="237">
        <f>'SAISIE BAR BRASSERIE'!HMV224</f>
        <v>0</v>
      </c>
      <c r="HMM159" s="237">
        <f>'SAISIE BAR BRASSERIE'!HMW224</f>
        <v>0</v>
      </c>
      <c r="HMN159" s="237">
        <f>'SAISIE BAR BRASSERIE'!HMX224</f>
        <v>0</v>
      </c>
      <c r="HMO159" s="237">
        <f>'SAISIE BAR BRASSERIE'!HMY224</f>
        <v>0</v>
      </c>
      <c r="HMP159" s="237">
        <f>'SAISIE BAR BRASSERIE'!HMZ224</f>
        <v>0</v>
      </c>
      <c r="HMQ159" s="237">
        <f>'SAISIE BAR BRASSERIE'!HNA224</f>
        <v>0</v>
      </c>
      <c r="HMR159" s="237">
        <f>'SAISIE BAR BRASSERIE'!HNB224</f>
        <v>0</v>
      </c>
      <c r="HMS159" s="237">
        <f>'SAISIE BAR BRASSERIE'!HNC224</f>
        <v>0</v>
      </c>
      <c r="HMT159" s="237">
        <f>'SAISIE BAR BRASSERIE'!HND224</f>
        <v>0</v>
      </c>
      <c r="HMU159" s="237">
        <f>'SAISIE BAR BRASSERIE'!HNE224</f>
        <v>0</v>
      </c>
      <c r="HMV159" s="237">
        <f>'SAISIE BAR BRASSERIE'!HNF224</f>
        <v>0</v>
      </c>
      <c r="HMW159" s="237">
        <f>'SAISIE BAR BRASSERIE'!HNG224</f>
        <v>0</v>
      </c>
      <c r="HMX159" s="237">
        <f>'SAISIE BAR BRASSERIE'!HNH224</f>
        <v>0</v>
      </c>
      <c r="HMY159" s="237">
        <f>'SAISIE BAR BRASSERIE'!HNI224</f>
        <v>0</v>
      </c>
      <c r="HMZ159" s="237">
        <f>'SAISIE BAR BRASSERIE'!HNJ224</f>
        <v>0</v>
      </c>
      <c r="HNA159" s="237">
        <f>'SAISIE BAR BRASSERIE'!HNK224</f>
        <v>0</v>
      </c>
      <c r="HNB159" s="237">
        <f>'SAISIE BAR BRASSERIE'!HNL224</f>
        <v>0</v>
      </c>
      <c r="HNC159" s="237">
        <f>'SAISIE BAR BRASSERIE'!HNM224</f>
        <v>0</v>
      </c>
      <c r="HND159" s="237">
        <f>'SAISIE BAR BRASSERIE'!HNN224</f>
        <v>0</v>
      </c>
      <c r="HNE159" s="237">
        <f>'SAISIE BAR BRASSERIE'!HNO224</f>
        <v>0</v>
      </c>
      <c r="HNF159" s="237">
        <f>'SAISIE BAR BRASSERIE'!HNP224</f>
        <v>0</v>
      </c>
      <c r="HNG159" s="237">
        <f>'SAISIE BAR BRASSERIE'!HNQ224</f>
        <v>0</v>
      </c>
      <c r="HNH159" s="237">
        <f>'SAISIE BAR BRASSERIE'!HNR224</f>
        <v>0</v>
      </c>
      <c r="HNI159" s="237">
        <f>'SAISIE BAR BRASSERIE'!HNS224</f>
        <v>0</v>
      </c>
      <c r="HNJ159" s="237">
        <f>'SAISIE BAR BRASSERIE'!HNT224</f>
        <v>0</v>
      </c>
      <c r="HNK159" s="237">
        <f>'SAISIE BAR BRASSERIE'!HNU224</f>
        <v>0</v>
      </c>
      <c r="HNL159" s="237">
        <f>'SAISIE BAR BRASSERIE'!HNV224</f>
        <v>0</v>
      </c>
      <c r="HNM159" s="237">
        <f>'SAISIE BAR BRASSERIE'!HNW224</f>
        <v>0</v>
      </c>
      <c r="HNN159" s="237">
        <f>'SAISIE BAR BRASSERIE'!HNX224</f>
        <v>0</v>
      </c>
      <c r="HNO159" s="237">
        <f>'SAISIE BAR BRASSERIE'!HNY224</f>
        <v>0</v>
      </c>
      <c r="HNP159" s="237">
        <f>'SAISIE BAR BRASSERIE'!HNZ224</f>
        <v>0</v>
      </c>
      <c r="HNQ159" s="237">
        <f>'SAISIE BAR BRASSERIE'!HOA224</f>
        <v>0</v>
      </c>
      <c r="HNR159" s="237">
        <f>'SAISIE BAR BRASSERIE'!HOB224</f>
        <v>0</v>
      </c>
      <c r="HNS159" s="237">
        <f>'SAISIE BAR BRASSERIE'!HOC224</f>
        <v>0</v>
      </c>
      <c r="HNT159" s="237">
        <f>'SAISIE BAR BRASSERIE'!HOD224</f>
        <v>0</v>
      </c>
      <c r="HNU159" s="237">
        <f>'SAISIE BAR BRASSERIE'!HOE224</f>
        <v>0</v>
      </c>
      <c r="HNV159" s="237">
        <f>'SAISIE BAR BRASSERIE'!HOF224</f>
        <v>0</v>
      </c>
      <c r="HNW159" s="237">
        <f>'SAISIE BAR BRASSERIE'!HOG224</f>
        <v>0</v>
      </c>
      <c r="HNX159" s="237">
        <f>'SAISIE BAR BRASSERIE'!HOH224</f>
        <v>0</v>
      </c>
      <c r="HNY159" s="237">
        <f>'SAISIE BAR BRASSERIE'!HOI224</f>
        <v>0</v>
      </c>
      <c r="HNZ159" s="237">
        <f>'SAISIE BAR BRASSERIE'!HOJ224</f>
        <v>0</v>
      </c>
      <c r="HOA159" s="237">
        <f>'SAISIE BAR BRASSERIE'!HOK224</f>
        <v>0</v>
      </c>
      <c r="HOB159" s="237">
        <f>'SAISIE BAR BRASSERIE'!HOL224</f>
        <v>0</v>
      </c>
      <c r="HOC159" s="237">
        <f>'SAISIE BAR BRASSERIE'!HOM224</f>
        <v>0</v>
      </c>
      <c r="HOD159" s="237">
        <f>'SAISIE BAR BRASSERIE'!HON224</f>
        <v>0</v>
      </c>
      <c r="HOE159" s="237">
        <f>'SAISIE BAR BRASSERIE'!HOO224</f>
        <v>0</v>
      </c>
      <c r="HOF159" s="237">
        <f>'SAISIE BAR BRASSERIE'!HOP224</f>
        <v>0</v>
      </c>
      <c r="HOG159" s="237">
        <f>'SAISIE BAR BRASSERIE'!HOQ224</f>
        <v>0</v>
      </c>
      <c r="HOH159" s="237">
        <f>'SAISIE BAR BRASSERIE'!HOR224</f>
        <v>0</v>
      </c>
      <c r="HOI159" s="237">
        <f>'SAISIE BAR BRASSERIE'!HOS224</f>
        <v>0</v>
      </c>
      <c r="HOJ159" s="237">
        <f>'SAISIE BAR BRASSERIE'!HOT224</f>
        <v>0</v>
      </c>
      <c r="HOK159" s="237">
        <f>'SAISIE BAR BRASSERIE'!HOU224</f>
        <v>0</v>
      </c>
      <c r="HOL159" s="237">
        <f>'SAISIE BAR BRASSERIE'!HOV224</f>
        <v>0</v>
      </c>
      <c r="HOM159" s="237">
        <f>'SAISIE BAR BRASSERIE'!HOW224</f>
        <v>0</v>
      </c>
      <c r="HON159" s="237">
        <f>'SAISIE BAR BRASSERIE'!HOX224</f>
        <v>0</v>
      </c>
      <c r="HOO159" s="237">
        <f>'SAISIE BAR BRASSERIE'!HOY224</f>
        <v>0</v>
      </c>
      <c r="HOP159" s="237">
        <f>'SAISIE BAR BRASSERIE'!HOZ224</f>
        <v>0</v>
      </c>
      <c r="HOQ159" s="237">
        <f>'SAISIE BAR BRASSERIE'!HPA224</f>
        <v>0</v>
      </c>
      <c r="HOR159" s="237">
        <f>'SAISIE BAR BRASSERIE'!HPB224</f>
        <v>0</v>
      </c>
      <c r="HOS159" s="237">
        <f>'SAISIE BAR BRASSERIE'!HPC224</f>
        <v>0</v>
      </c>
      <c r="HOT159" s="237">
        <f>'SAISIE BAR BRASSERIE'!HPD224</f>
        <v>0</v>
      </c>
      <c r="HOU159" s="237">
        <f>'SAISIE BAR BRASSERIE'!HPE224</f>
        <v>0</v>
      </c>
      <c r="HOV159" s="237">
        <f>'SAISIE BAR BRASSERIE'!HPF224</f>
        <v>0</v>
      </c>
      <c r="HOW159" s="237">
        <f>'SAISIE BAR BRASSERIE'!HPG224</f>
        <v>0</v>
      </c>
      <c r="HOX159" s="237">
        <f>'SAISIE BAR BRASSERIE'!HPH224</f>
        <v>0</v>
      </c>
      <c r="HOY159" s="237">
        <f>'SAISIE BAR BRASSERIE'!HPI224</f>
        <v>0</v>
      </c>
      <c r="HOZ159" s="237">
        <f>'SAISIE BAR BRASSERIE'!HPJ224</f>
        <v>0</v>
      </c>
      <c r="HPA159" s="237">
        <f>'SAISIE BAR BRASSERIE'!HPK224</f>
        <v>0</v>
      </c>
      <c r="HPB159" s="237">
        <f>'SAISIE BAR BRASSERIE'!HPL224</f>
        <v>0</v>
      </c>
      <c r="HPC159" s="237">
        <f>'SAISIE BAR BRASSERIE'!HPM224</f>
        <v>0</v>
      </c>
      <c r="HPD159" s="237">
        <f>'SAISIE BAR BRASSERIE'!HPN224</f>
        <v>0</v>
      </c>
      <c r="HPE159" s="237">
        <f>'SAISIE BAR BRASSERIE'!HPO224</f>
        <v>0</v>
      </c>
      <c r="HPF159" s="237">
        <f>'SAISIE BAR BRASSERIE'!HPP224</f>
        <v>0</v>
      </c>
      <c r="HPG159" s="237">
        <f>'SAISIE BAR BRASSERIE'!HPQ224</f>
        <v>0</v>
      </c>
      <c r="HPH159" s="237">
        <f>'SAISIE BAR BRASSERIE'!HPR224</f>
        <v>0</v>
      </c>
      <c r="HPI159" s="237">
        <f>'SAISIE BAR BRASSERIE'!HPS224</f>
        <v>0</v>
      </c>
      <c r="HPJ159" s="237">
        <f>'SAISIE BAR BRASSERIE'!HPT224</f>
        <v>0</v>
      </c>
      <c r="HPK159" s="237">
        <f>'SAISIE BAR BRASSERIE'!HPU224</f>
        <v>0</v>
      </c>
      <c r="HPL159" s="237">
        <f>'SAISIE BAR BRASSERIE'!HPV224</f>
        <v>0</v>
      </c>
      <c r="HPM159" s="237">
        <f>'SAISIE BAR BRASSERIE'!HPW224</f>
        <v>0</v>
      </c>
      <c r="HPN159" s="237">
        <f>'SAISIE BAR BRASSERIE'!HPX224</f>
        <v>0</v>
      </c>
      <c r="HPO159" s="237">
        <f>'SAISIE BAR BRASSERIE'!HPY224</f>
        <v>0</v>
      </c>
      <c r="HPP159" s="237">
        <f>'SAISIE BAR BRASSERIE'!HPZ224</f>
        <v>0</v>
      </c>
      <c r="HPQ159" s="237">
        <f>'SAISIE BAR BRASSERIE'!HQA224</f>
        <v>0</v>
      </c>
      <c r="HPR159" s="237">
        <f>'SAISIE BAR BRASSERIE'!HQB224</f>
        <v>0</v>
      </c>
      <c r="HPS159" s="237">
        <f>'SAISIE BAR BRASSERIE'!HQC224</f>
        <v>0</v>
      </c>
      <c r="HPT159" s="237">
        <f>'SAISIE BAR BRASSERIE'!HQD224</f>
        <v>0</v>
      </c>
      <c r="HPU159" s="237">
        <f>'SAISIE BAR BRASSERIE'!HQE224</f>
        <v>0</v>
      </c>
      <c r="HPV159" s="237">
        <f>'SAISIE BAR BRASSERIE'!HQF224</f>
        <v>0</v>
      </c>
      <c r="HPW159" s="237">
        <f>'SAISIE BAR BRASSERIE'!HQG224</f>
        <v>0</v>
      </c>
      <c r="HPX159" s="237">
        <f>'SAISIE BAR BRASSERIE'!HQH224</f>
        <v>0</v>
      </c>
      <c r="HPY159" s="237">
        <f>'SAISIE BAR BRASSERIE'!HQI224</f>
        <v>0</v>
      </c>
      <c r="HPZ159" s="237">
        <f>'SAISIE BAR BRASSERIE'!HQJ224</f>
        <v>0</v>
      </c>
      <c r="HQA159" s="237">
        <f>'SAISIE BAR BRASSERIE'!HQK224</f>
        <v>0</v>
      </c>
      <c r="HQB159" s="237">
        <f>'SAISIE BAR BRASSERIE'!HQL224</f>
        <v>0</v>
      </c>
      <c r="HQC159" s="237">
        <f>'SAISIE BAR BRASSERIE'!HQM224</f>
        <v>0</v>
      </c>
      <c r="HQD159" s="237">
        <f>'SAISIE BAR BRASSERIE'!HQN224</f>
        <v>0</v>
      </c>
      <c r="HQE159" s="237">
        <f>'SAISIE BAR BRASSERIE'!HQO224</f>
        <v>0</v>
      </c>
      <c r="HQF159" s="237">
        <f>'SAISIE BAR BRASSERIE'!HQP224</f>
        <v>0</v>
      </c>
      <c r="HQG159" s="237">
        <f>'SAISIE BAR BRASSERIE'!HQQ224</f>
        <v>0</v>
      </c>
      <c r="HQH159" s="237">
        <f>'SAISIE BAR BRASSERIE'!HQR224</f>
        <v>0</v>
      </c>
      <c r="HQI159" s="237">
        <f>'SAISIE BAR BRASSERIE'!HQS224</f>
        <v>0</v>
      </c>
      <c r="HQJ159" s="237">
        <f>'SAISIE BAR BRASSERIE'!HQT224</f>
        <v>0</v>
      </c>
      <c r="HQK159" s="237">
        <f>'SAISIE BAR BRASSERIE'!HQU224</f>
        <v>0</v>
      </c>
      <c r="HQL159" s="237">
        <f>'SAISIE BAR BRASSERIE'!HQV224</f>
        <v>0</v>
      </c>
      <c r="HQM159" s="237">
        <f>'SAISIE BAR BRASSERIE'!HQW224</f>
        <v>0</v>
      </c>
      <c r="HQN159" s="237">
        <f>'SAISIE BAR BRASSERIE'!HQX224</f>
        <v>0</v>
      </c>
      <c r="HQO159" s="237">
        <f>'SAISIE BAR BRASSERIE'!HQY224</f>
        <v>0</v>
      </c>
      <c r="HQP159" s="237">
        <f>'SAISIE BAR BRASSERIE'!HQZ224</f>
        <v>0</v>
      </c>
      <c r="HQQ159" s="237">
        <f>'SAISIE BAR BRASSERIE'!HRA224</f>
        <v>0</v>
      </c>
      <c r="HQR159" s="237">
        <f>'SAISIE BAR BRASSERIE'!HRB224</f>
        <v>0</v>
      </c>
      <c r="HQS159" s="237">
        <f>'SAISIE BAR BRASSERIE'!HRC224</f>
        <v>0</v>
      </c>
      <c r="HQT159" s="237">
        <f>'SAISIE BAR BRASSERIE'!HRD224</f>
        <v>0</v>
      </c>
      <c r="HQU159" s="237">
        <f>'SAISIE BAR BRASSERIE'!HRE224</f>
        <v>0</v>
      </c>
      <c r="HQV159" s="237">
        <f>'SAISIE BAR BRASSERIE'!HRF224</f>
        <v>0</v>
      </c>
      <c r="HQW159" s="237">
        <f>'SAISIE BAR BRASSERIE'!HRG224</f>
        <v>0</v>
      </c>
      <c r="HQX159" s="237">
        <f>'SAISIE BAR BRASSERIE'!HRH224</f>
        <v>0</v>
      </c>
      <c r="HQY159" s="237">
        <f>'SAISIE BAR BRASSERIE'!HRI224</f>
        <v>0</v>
      </c>
      <c r="HQZ159" s="237">
        <f>'SAISIE BAR BRASSERIE'!HRJ224</f>
        <v>0</v>
      </c>
      <c r="HRA159" s="237">
        <f>'SAISIE BAR BRASSERIE'!HRK224</f>
        <v>0</v>
      </c>
      <c r="HRB159" s="237">
        <f>'SAISIE BAR BRASSERIE'!HRL224</f>
        <v>0</v>
      </c>
      <c r="HRC159" s="237">
        <f>'SAISIE BAR BRASSERIE'!HRM224</f>
        <v>0</v>
      </c>
      <c r="HRD159" s="237">
        <f>'SAISIE BAR BRASSERIE'!HRN224</f>
        <v>0</v>
      </c>
      <c r="HRE159" s="237">
        <f>'SAISIE BAR BRASSERIE'!HRO224</f>
        <v>0</v>
      </c>
      <c r="HRF159" s="237">
        <f>'SAISIE BAR BRASSERIE'!HRP224</f>
        <v>0</v>
      </c>
      <c r="HRG159" s="237">
        <f>'SAISIE BAR BRASSERIE'!HRQ224</f>
        <v>0</v>
      </c>
      <c r="HRH159" s="237">
        <f>'SAISIE BAR BRASSERIE'!HRR224</f>
        <v>0</v>
      </c>
      <c r="HRI159" s="237">
        <f>'SAISIE BAR BRASSERIE'!HRS224</f>
        <v>0</v>
      </c>
      <c r="HRJ159" s="237">
        <f>'SAISIE BAR BRASSERIE'!HRT224</f>
        <v>0</v>
      </c>
      <c r="HRK159" s="237">
        <f>'SAISIE BAR BRASSERIE'!HRU224</f>
        <v>0</v>
      </c>
      <c r="HRL159" s="237">
        <f>'SAISIE BAR BRASSERIE'!HRV224</f>
        <v>0</v>
      </c>
      <c r="HRM159" s="237">
        <f>'SAISIE BAR BRASSERIE'!HRW224</f>
        <v>0</v>
      </c>
      <c r="HRN159" s="237">
        <f>'SAISIE BAR BRASSERIE'!HRX224</f>
        <v>0</v>
      </c>
      <c r="HRO159" s="237">
        <f>'SAISIE BAR BRASSERIE'!HRY224</f>
        <v>0</v>
      </c>
      <c r="HRP159" s="237">
        <f>'SAISIE BAR BRASSERIE'!HRZ224</f>
        <v>0</v>
      </c>
      <c r="HRQ159" s="237">
        <f>'SAISIE BAR BRASSERIE'!HSA224</f>
        <v>0</v>
      </c>
      <c r="HRR159" s="237">
        <f>'SAISIE BAR BRASSERIE'!HSB224</f>
        <v>0</v>
      </c>
      <c r="HRS159" s="237">
        <f>'SAISIE BAR BRASSERIE'!HSC224</f>
        <v>0</v>
      </c>
      <c r="HRT159" s="237">
        <f>'SAISIE BAR BRASSERIE'!HSD224</f>
        <v>0</v>
      </c>
      <c r="HRU159" s="237">
        <f>'SAISIE BAR BRASSERIE'!HSE224</f>
        <v>0</v>
      </c>
      <c r="HRV159" s="237">
        <f>'SAISIE BAR BRASSERIE'!HSF224</f>
        <v>0</v>
      </c>
      <c r="HRW159" s="237">
        <f>'SAISIE BAR BRASSERIE'!HSG224</f>
        <v>0</v>
      </c>
      <c r="HRX159" s="237">
        <f>'SAISIE BAR BRASSERIE'!HSH224</f>
        <v>0</v>
      </c>
      <c r="HRY159" s="237">
        <f>'SAISIE BAR BRASSERIE'!HSI224</f>
        <v>0</v>
      </c>
      <c r="HRZ159" s="237">
        <f>'SAISIE BAR BRASSERIE'!HSJ224</f>
        <v>0</v>
      </c>
      <c r="HSA159" s="237">
        <f>'SAISIE BAR BRASSERIE'!HSK224</f>
        <v>0</v>
      </c>
      <c r="HSB159" s="237">
        <f>'SAISIE BAR BRASSERIE'!HSL224</f>
        <v>0</v>
      </c>
      <c r="HSC159" s="237">
        <f>'SAISIE BAR BRASSERIE'!HSM224</f>
        <v>0</v>
      </c>
      <c r="HSD159" s="237">
        <f>'SAISIE BAR BRASSERIE'!HSN224</f>
        <v>0</v>
      </c>
      <c r="HSE159" s="237">
        <f>'SAISIE BAR BRASSERIE'!HSO224</f>
        <v>0</v>
      </c>
      <c r="HSF159" s="237">
        <f>'SAISIE BAR BRASSERIE'!HSP224</f>
        <v>0</v>
      </c>
      <c r="HSG159" s="237">
        <f>'SAISIE BAR BRASSERIE'!HSQ224</f>
        <v>0</v>
      </c>
      <c r="HSH159" s="237">
        <f>'SAISIE BAR BRASSERIE'!HSR224</f>
        <v>0</v>
      </c>
      <c r="HSI159" s="237">
        <f>'SAISIE BAR BRASSERIE'!HSS224</f>
        <v>0</v>
      </c>
      <c r="HSJ159" s="237">
        <f>'SAISIE BAR BRASSERIE'!HST224</f>
        <v>0</v>
      </c>
      <c r="HSK159" s="237">
        <f>'SAISIE BAR BRASSERIE'!HSU224</f>
        <v>0</v>
      </c>
      <c r="HSL159" s="237">
        <f>'SAISIE BAR BRASSERIE'!HSV224</f>
        <v>0</v>
      </c>
      <c r="HSM159" s="237">
        <f>'SAISIE BAR BRASSERIE'!HSW224</f>
        <v>0</v>
      </c>
      <c r="HSN159" s="237">
        <f>'SAISIE BAR BRASSERIE'!HSX224</f>
        <v>0</v>
      </c>
      <c r="HSO159" s="237">
        <f>'SAISIE BAR BRASSERIE'!HSY224</f>
        <v>0</v>
      </c>
      <c r="HSP159" s="237">
        <f>'SAISIE BAR BRASSERIE'!HSZ224</f>
        <v>0</v>
      </c>
      <c r="HSQ159" s="237">
        <f>'SAISIE BAR BRASSERIE'!HTA224</f>
        <v>0</v>
      </c>
      <c r="HSR159" s="237">
        <f>'SAISIE BAR BRASSERIE'!HTB224</f>
        <v>0</v>
      </c>
      <c r="HSS159" s="237">
        <f>'SAISIE BAR BRASSERIE'!HTC224</f>
        <v>0</v>
      </c>
      <c r="HST159" s="237">
        <f>'SAISIE BAR BRASSERIE'!HTD224</f>
        <v>0</v>
      </c>
      <c r="HSU159" s="237">
        <f>'SAISIE BAR BRASSERIE'!HTE224</f>
        <v>0</v>
      </c>
      <c r="HSV159" s="237">
        <f>'SAISIE BAR BRASSERIE'!HTF224</f>
        <v>0</v>
      </c>
      <c r="HSW159" s="237">
        <f>'SAISIE BAR BRASSERIE'!HTG224</f>
        <v>0</v>
      </c>
      <c r="HSX159" s="237">
        <f>'SAISIE BAR BRASSERIE'!HTH224</f>
        <v>0</v>
      </c>
      <c r="HSY159" s="237">
        <f>'SAISIE BAR BRASSERIE'!HTI224</f>
        <v>0</v>
      </c>
      <c r="HSZ159" s="237">
        <f>'SAISIE BAR BRASSERIE'!HTJ224</f>
        <v>0</v>
      </c>
      <c r="HTA159" s="237">
        <f>'SAISIE BAR BRASSERIE'!HTK224</f>
        <v>0</v>
      </c>
      <c r="HTB159" s="237">
        <f>'SAISIE BAR BRASSERIE'!HTL224</f>
        <v>0</v>
      </c>
      <c r="HTC159" s="237">
        <f>'SAISIE BAR BRASSERIE'!HTM224</f>
        <v>0</v>
      </c>
      <c r="HTD159" s="237">
        <f>'SAISIE BAR BRASSERIE'!HTN224</f>
        <v>0</v>
      </c>
      <c r="HTE159" s="237">
        <f>'SAISIE BAR BRASSERIE'!HTO224</f>
        <v>0</v>
      </c>
      <c r="HTF159" s="237">
        <f>'SAISIE BAR BRASSERIE'!HTP224</f>
        <v>0</v>
      </c>
      <c r="HTG159" s="237">
        <f>'SAISIE BAR BRASSERIE'!HTQ224</f>
        <v>0</v>
      </c>
      <c r="HTH159" s="237">
        <f>'SAISIE BAR BRASSERIE'!HTR224</f>
        <v>0</v>
      </c>
      <c r="HTI159" s="237">
        <f>'SAISIE BAR BRASSERIE'!HTS224</f>
        <v>0</v>
      </c>
      <c r="HTJ159" s="237">
        <f>'SAISIE BAR BRASSERIE'!HTT224</f>
        <v>0</v>
      </c>
      <c r="HTK159" s="237">
        <f>'SAISIE BAR BRASSERIE'!HTU224</f>
        <v>0</v>
      </c>
      <c r="HTL159" s="237">
        <f>'SAISIE BAR BRASSERIE'!HTV224</f>
        <v>0</v>
      </c>
      <c r="HTM159" s="237">
        <f>'SAISIE BAR BRASSERIE'!HTW224</f>
        <v>0</v>
      </c>
      <c r="HTN159" s="237">
        <f>'SAISIE BAR BRASSERIE'!HTX224</f>
        <v>0</v>
      </c>
      <c r="HTO159" s="237">
        <f>'SAISIE BAR BRASSERIE'!HTY224</f>
        <v>0</v>
      </c>
      <c r="HTP159" s="237">
        <f>'SAISIE BAR BRASSERIE'!HTZ224</f>
        <v>0</v>
      </c>
      <c r="HTQ159" s="237">
        <f>'SAISIE BAR BRASSERIE'!HUA224</f>
        <v>0</v>
      </c>
      <c r="HTR159" s="237">
        <f>'SAISIE BAR BRASSERIE'!HUB224</f>
        <v>0</v>
      </c>
      <c r="HTS159" s="237">
        <f>'SAISIE BAR BRASSERIE'!HUC224</f>
        <v>0</v>
      </c>
      <c r="HTT159" s="237">
        <f>'SAISIE BAR BRASSERIE'!HUD224</f>
        <v>0</v>
      </c>
      <c r="HTU159" s="237">
        <f>'SAISIE BAR BRASSERIE'!HUE224</f>
        <v>0</v>
      </c>
      <c r="HTV159" s="237">
        <f>'SAISIE BAR BRASSERIE'!HUF224</f>
        <v>0</v>
      </c>
      <c r="HTW159" s="237">
        <f>'SAISIE BAR BRASSERIE'!HUG224</f>
        <v>0</v>
      </c>
      <c r="HTX159" s="237">
        <f>'SAISIE BAR BRASSERIE'!HUH224</f>
        <v>0</v>
      </c>
      <c r="HTY159" s="237">
        <f>'SAISIE BAR BRASSERIE'!HUI224</f>
        <v>0</v>
      </c>
      <c r="HTZ159" s="237">
        <f>'SAISIE BAR BRASSERIE'!HUJ224</f>
        <v>0</v>
      </c>
      <c r="HUA159" s="237">
        <f>'SAISIE BAR BRASSERIE'!HUK224</f>
        <v>0</v>
      </c>
      <c r="HUB159" s="237">
        <f>'SAISIE BAR BRASSERIE'!HUL224</f>
        <v>0</v>
      </c>
      <c r="HUC159" s="237">
        <f>'SAISIE BAR BRASSERIE'!HUM224</f>
        <v>0</v>
      </c>
      <c r="HUD159" s="237">
        <f>'SAISIE BAR BRASSERIE'!HUN224</f>
        <v>0</v>
      </c>
      <c r="HUE159" s="237">
        <f>'SAISIE BAR BRASSERIE'!HUO224</f>
        <v>0</v>
      </c>
      <c r="HUF159" s="237">
        <f>'SAISIE BAR BRASSERIE'!HUP224</f>
        <v>0</v>
      </c>
      <c r="HUG159" s="237">
        <f>'SAISIE BAR BRASSERIE'!HUQ224</f>
        <v>0</v>
      </c>
      <c r="HUH159" s="237">
        <f>'SAISIE BAR BRASSERIE'!HUR224</f>
        <v>0</v>
      </c>
      <c r="HUI159" s="237">
        <f>'SAISIE BAR BRASSERIE'!HUS224</f>
        <v>0</v>
      </c>
      <c r="HUJ159" s="237">
        <f>'SAISIE BAR BRASSERIE'!HUT224</f>
        <v>0</v>
      </c>
      <c r="HUK159" s="237">
        <f>'SAISIE BAR BRASSERIE'!HUU224</f>
        <v>0</v>
      </c>
      <c r="HUL159" s="237">
        <f>'SAISIE BAR BRASSERIE'!HUV224</f>
        <v>0</v>
      </c>
      <c r="HUM159" s="237">
        <f>'SAISIE BAR BRASSERIE'!HUW224</f>
        <v>0</v>
      </c>
      <c r="HUN159" s="237">
        <f>'SAISIE BAR BRASSERIE'!HUX224</f>
        <v>0</v>
      </c>
      <c r="HUO159" s="237">
        <f>'SAISIE BAR BRASSERIE'!HUY224</f>
        <v>0</v>
      </c>
      <c r="HUP159" s="237">
        <f>'SAISIE BAR BRASSERIE'!HUZ224</f>
        <v>0</v>
      </c>
      <c r="HUQ159" s="237">
        <f>'SAISIE BAR BRASSERIE'!HVA224</f>
        <v>0</v>
      </c>
      <c r="HUR159" s="237">
        <f>'SAISIE BAR BRASSERIE'!HVB224</f>
        <v>0</v>
      </c>
      <c r="HUS159" s="237">
        <f>'SAISIE BAR BRASSERIE'!HVC224</f>
        <v>0</v>
      </c>
      <c r="HUT159" s="237">
        <f>'SAISIE BAR BRASSERIE'!HVD224</f>
        <v>0</v>
      </c>
      <c r="HUU159" s="237">
        <f>'SAISIE BAR BRASSERIE'!HVE224</f>
        <v>0</v>
      </c>
      <c r="HUV159" s="237">
        <f>'SAISIE BAR BRASSERIE'!HVF224</f>
        <v>0</v>
      </c>
      <c r="HUW159" s="237">
        <f>'SAISIE BAR BRASSERIE'!HVG224</f>
        <v>0</v>
      </c>
      <c r="HUX159" s="237">
        <f>'SAISIE BAR BRASSERIE'!HVH224</f>
        <v>0</v>
      </c>
      <c r="HUY159" s="237">
        <f>'SAISIE BAR BRASSERIE'!HVI224</f>
        <v>0</v>
      </c>
      <c r="HUZ159" s="237">
        <f>'SAISIE BAR BRASSERIE'!HVJ224</f>
        <v>0</v>
      </c>
      <c r="HVA159" s="237">
        <f>'SAISIE BAR BRASSERIE'!HVK224</f>
        <v>0</v>
      </c>
      <c r="HVB159" s="237">
        <f>'SAISIE BAR BRASSERIE'!HVL224</f>
        <v>0</v>
      </c>
      <c r="HVC159" s="237">
        <f>'SAISIE BAR BRASSERIE'!HVM224</f>
        <v>0</v>
      </c>
      <c r="HVD159" s="237">
        <f>'SAISIE BAR BRASSERIE'!HVN224</f>
        <v>0</v>
      </c>
      <c r="HVE159" s="237">
        <f>'SAISIE BAR BRASSERIE'!HVO224</f>
        <v>0</v>
      </c>
      <c r="HVF159" s="237">
        <f>'SAISIE BAR BRASSERIE'!HVP224</f>
        <v>0</v>
      </c>
      <c r="HVG159" s="237">
        <f>'SAISIE BAR BRASSERIE'!HVQ224</f>
        <v>0</v>
      </c>
      <c r="HVH159" s="237">
        <f>'SAISIE BAR BRASSERIE'!HVR224</f>
        <v>0</v>
      </c>
      <c r="HVI159" s="237">
        <f>'SAISIE BAR BRASSERIE'!HVS224</f>
        <v>0</v>
      </c>
      <c r="HVJ159" s="237">
        <f>'SAISIE BAR BRASSERIE'!HVT224</f>
        <v>0</v>
      </c>
      <c r="HVK159" s="237">
        <f>'SAISIE BAR BRASSERIE'!HVU224</f>
        <v>0</v>
      </c>
      <c r="HVL159" s="237">
        <f>'SAISIE BAR BRASSERIE'!HVV224</f>
        <v>0</v>
      </c>
      <c r="HVM159" s="237">
        <f>'SAISIE BAR BRASSERIE'!HVW224</f>
        <v>0</v>
      </c>
      <c r="HVN159" s="237">
        <f>'SAISIE BAR BRASSERIE'!HVX224</f>
        <v>0</v>
      </c>
      <c r="HVO159" s="237">
        <f>'SAISIE BAR BRASSERIE'!HVY224</f>
        <v>0</v>
      </c>
      <c r="HVP159" s="237">
        <f>'SAISIE BAR BRASSERIE'!HVZ224</f>
        <v>0</v>
      </c>
      <c r="HVQ159" s="237">
        <f>'SAISIE BAR BRASSERIE'!HWA224</f>
        <v>0</v>
      </c>
      <c r="HVR159" s="237">
        <f>'SAISIE BAR BRASSERIE'!HWB224</f>
        <v>0</v>
      </c>
      <c r="HVS159" s="237">
        <f>'SAISIE BAR BRASSERIE'!HWC224</f>
        <v>0</v>
      </c>
      <c r="HVT159" s="237">
        <f>'SAISIE BAR BRASSERIE'!HWD224</f>
        <v>0</v>
      </c>
      <c r="HVU159" s="237">
        <f>'SAISIE BAR BRASSERIE'!HWE224</f>
        <v>0</v>
      </c>
      <c r="HVV159" s="237">
        <f>'SAISIE BAR BRASSERIE'!HWF224</f>
        <v>0</v>
      </c>
      <c r="HVW159" s="237">
        <f>'SAISIE BAR BRASSERIE'!HWG224</f>
        <v>0</v>
      </c>
      <c r="HVX159" s="237">
        <f>'SAISIE BAR BRASSERIE'!HWH224</f>
        <v>0</v>
      </c>
      <c r="HVY159" s="237">
        <f>'SAISIE BAR BRASSERIE'!HWI224</f>
        <v>0</v>
      </c>
      <c r="HVZ159" s="237">
        <f>'SAISIE BAR BRASSERIE'!HWJ224</f>
        <v>0</v>
      </c>
      <c r="HWA159" s="237">
        <f>'SAISIE BAR BRASSERIE'!HWK224</f>
        <v>0</v>
      </c>
      <c r="HWB159" s="237">
        <f>'SAISIE BAR BRASSERIE'!HWL224</f>
        <v>0</v>
      </c>
      <c r="HWC159" s="237">
        <f>'SAISIE BAR BRASSERIE'!HWM224</f>
        <v>0</v>
      </c>
      <c r="HWD159" s="237">
        <f>'SAISIE BAR BRASSERIE'!HWN224</f>
        <v>0</v>
      </c>
      <c r="HWE159" s="237">
        <f>'SAISIE BAR BRASSERIE'!HWO224</f>
        <v>0</v>
      </c>
      <c r="HWF159" s="237">
        <f>'SAISIE BAR BRASSERIE'!HWP224</f>
        <v>0</v>
      </c>
      <c r="HWG159" s="237">
        <f>'SAISIE BAR BRASSERIE'!HWQ224</f>
        <v>0</v>
      </c>
      <c r="HWH159" s="237">
        <f>'SAISIE BAR BRASSERIE'!HWR224</f>
        <v>0</v>
      </c>
      <c r="HWI159" s="237">
        <f>'SAISIE BAR BRASSERIE'!HWS224</f>
        <v>0</v>
      </c>
      <c r="HWJ159" s="237">
        <f>'SAISIE BAR BRASSERIE'!HWT224</f>
        <v>0</v>
      </c>
      <c r="HWK159" s="237">
        <f>'SAISIE BAR BRASSERIE'!HWU224</f>
        <v>0</v>
      </c>
      <c r="HWL159" s="237">
        <f>'SAISIE BAR BRASSERIE'!HWV224</f>
        <v>0</v>
      </c>
      <c r="HWM159" s="237">
        <f>'SAISIE BAR BRASSERIE'!HWW224</f>
        <v>0</v>
      </c>
      <c r="HWN159" s="237">
        <f>'SAISIE BAR BRASSERIE'!HWX224</f>
        <v>0</v>
      </c>
      <c r="HWO159" s="237">
        <f>'SAISIE BAR BRASSERIE'!HWY224</f>
        <v>0</v>
      </c>
      <c r="HWP159" s="237">
        <f>'SAISIE BAR BRASSERIE'!HWZ224</f>
        <v>0</v>
      </c>
      <c r="HWQ159" s="237">
        <f>'SAISIE BAR BRASSERIE'!HXA224</f>
        <v>0</v>
      </c>
      <c r="HWR159" s="237">
        <f>'SAISIE BAR BRASSERIE'!HXB224</f>
        <v>0</v>
      </c>
      <c r="HWS159" s="237">
        <f>'SAISIE BAR BRASSERIE'!HXC224</f>
        <v>0</v>
      </c>
      <c r="HWT159" s="237">
        <f>'SAISIE BAR BRASSERIE'!HXD224</f>
        <v>0</v>
      </c>
      <c r="HWU159" s="237">
        <f>'SAISIE BAR BRASSERIE'!HXE224</f>
        <v>0</v>
      </c>
      <c r="HWV159" s="237">
        <f>'SAISIE BAR BRASSERIE'!HXF224</f>
        <v>0</v>
      </c>
      <c r="HWW159" s="237">
        <f>'SAISIE BAR BRASSERIE'!HXG224</f>
        <v>0</v>
      </c>
      <c r="HWX159" s="237">
        <f>'SAISIE BAR BRASSERIE'!HXH224</f>
        <v>0</v>
      </c>
      <c r="HWY159" s="237">
        <f>'SAISIE BAR BRASSERIE'!HXI224</f>
        <v>0</v>
      </c>
      <c r="HWZ159" s="237">
        <f>'SAISIE BAR BRASSERIE'!HXJ224</f>
        <v>0</v>
      </c>
      <c r="HXA159" s="237">
        <f>'SAISIE BAR BRASSERIE'!HXK224</f>
        <v>0</v>
      </c>
      <c r="HXB159" s="237">
        <f>'SAISIE BAR BRASSERIE'!HXL224</f>
        <v>0</v>
      </c>
      <c r="HXC159" s="237">
        <f>'SAISIE BAR BRASSERIE'!HXM224</f>
        <v>0</v>
      </c>
      <c r="HXD159" s="237">
        <f>'SAISIE BAR BRASSERIE'!HXN224</f>
        <v>0</v>
      </c>
      <c r="HXE159" s="237">
        <f>'SAISIE BAR BRASSERIE'!HXO224</f>
        <v>0</v>
      </c>
      <c r="HXF159" s="237">
        <f>'SAISIE BAR BRASSERIE'!HXP224</f>
        <v>0</v>
      </c>
      <c r="HXG159" s="237">
        <f>'SAISIE BAR BRASSERIE'!HXQ224</f>
        <v>0</v>
      </c>
      <c r="HXH159" s="237">
        <f>'SAISIE BAR BRASSERIE'!HXR224</f>
        <v>0</v>
      </c>
      <c r="HXI159" s="237">
        <f>'SAISIE BAR BRASSERIE'!HXS224</f>
        <v>0</v>
      </c>
      <c r="HXJ159" s="237">
        <f>'SAISIE BAR BRASSERIE'!HXT224</f>
        <v>0</v>
      </c>
      <c r="HXK159" s="237">
        <f>'SAISIE BAR BRASSERIE'!HXU224</f>
        <v>0</v>
      </c>
      <c r="HXL159" s="237">
        <f>'SAISIE BAR BRASSERIE'!HXV224</f>
        <v>0</v>
      </c>
      <c r="HXM159" s="237">
        <f>'SAISIE BAR BRASSERIE'!HXW224</f>
        <v>0</v>
      </c>
      <c r="HXN159" s="237">
        <f>'SAISIE BAR BRASSERIE'!HXX224</f>
        <v>0</v>
      </c>
      <c r="HXO159" s="237">
        <f>'SAISIE BAR BRASSERIE'!HXY224</f>
        <v>0</v>
      </c>
      <c r="HXP159" s="237">
        <f>'SAISIE BAR BRASSERIE'!HXZ224</f>
        <v>0</v>
      </c>
      <c r="HXQ159" s="237">
        <f>'SAISIE BAR BRASSERIE'!HYA224</f>
        <v>0</v>
      </c>
      <c r="HXR159" s="237">
        <f>'SAISIE BAR BRASSERIE'!HYB224</f>
        <v>0</v>
      </c>
      <c r="HXS159" s="237">
        <f>'SAISIE BAR BRASSERIE'!HYC224</f>
        <v>0</v>
      </c>
      <c r="HXT159" s="237">
        <f>'SAISIE BAR BRASSERIE'!HYD224</f>
        <v>0</v>
      </c>
      <c r="HXU159" s="237">
        <f>'SAISIE BAR BRASSERIE'!HYE224</f>
        <v>0</v>
      </c>
      <c r="HXV159" s="237">
        <f>'SAISIE BAR BRASSERIE'!HYF224</f>
        <v>0</v>
      </c>
      <c r="HXW159" s="237">
        <f>'SAISIE BAR BRASSERIE'!HYG224</f>
        <v>0</v>
      </c>
      <c r="HXX159" s="237">
        <f>'SAISIE BAR BRASSERIE'!HYH224</f>
        <v>0</v>
      </c>
      <c r="HXY159" s="237">
        <f>'SAISIE BAR BRASSERIE'!HYI224</f>
        <v>0</v>
      </c>
      <c r="HXZ159" s="237">
        <f>'SAISIE BAR BRASSERIE'!HYJ224</f>
        <v>0</v>
      </c>
      <c r="HYA159" s="237">
        <f>'SAISIE BAR BRASSERIE'!HYK224</f>
        <v>0</v>
      </c>
      <c r="HYB159" s="237">
        <f>'SAISIE BAR BRASSERIE'!HYL224</f>
        <v>0</v>
      </c>
      <c r="HYC159" s="237">
        <f>'SAISIE BAR BRASSERIE'!HYM224</f>
        <v>0</v>
      </c>
      <c r="HYD159" s="237">
        <f>'SAISIE BAR BRASSERIE'!HYN224</f>
        <v>0</v>
      </c>
      <c r="HYE159" s="237">
        <f>'SAISIE BAR BRASSERIE'!HYO224</f>
        <v>0</v>
      </c>
      <c r="HYF159" s="237">
        <f>'SAISIE BAR BRASSERIE'!HYP224</f>
        <v>0</v>
      </c>
      <c r="HYG159" s="237">
        <f>'SAISIE BAR BRASSERIE'!HYQ224</f>
        <v>0</v>
      </c>
      <c r="HYH159" s="237">
        <f>'SAISIE BAR BRASSERIE'!HYR224</f>
        <v>0</v>
      </c>
      <c r="HYI159" s="237">
        <f>'SAISIE BAR BRASSERIE'!HYS224</f>
        <v>0</v>
      </c>
      <c r="HYJ159" s="237">
        <f>'SAISIE BAR BRASSERIE'!HYT224</f>
        <v>0</v>
      </c>
      <c r="HYK159" s="237">
        <f>'SAISIE BAR BRASSERIE'!HYU224</f>
        <v>0</v>
      </c>
      <c r="HYL159" s="237">
        <f>'SAISIE BAR BRASSERIE'!HYV224</f>
        <v>0</v>
      </c>
      <c r="HYM159" s="237">
        <f>'SAISIE BAR BRASSERIE'!HYW224</f>
        <v>0</v>
      </c>
      <c r="HYN159" s="237">
        <f>'SAISIE BAR BRASSERIE'!HYX224</f>
        <v>0</v>
      </c>
      <c r="HYO159" s="237">
        <f>'SAISIE BAR BRASSERIE'!HYY224</f>
        <v>0</v>
      </c>
      <c r="HYP159" s="237">
        <f>'SAISIE BAR BRASSERIE'!HYZ224</f>
        <v>0</v>
      </c>
      <c r="HYQ159" s="237">
        <f>'SAISIE BAR BRASSERIE'!HZA224</f>
        <v>0</v>
      </c>
      <c r="HYR159" s="237">
        <f>'SAISIE BAR BRASSERIE'!HZB224</f>
        <v>0</v>
      </c>
      <c r="HYS159" s="237">
        <f>'SAISIE BAR BRASSERIE'!HZC224</f>
        <v>0</v>
      </c>
      <c r="HYT159" s="237">
        <f>'SAISIE BAR BRASSERIE'!HZD224</f>
        <v>0</v>
      </c>
      <c r="HYU159" s="237">
        <f>'SAISIE BAR BRASSERIE'!HZE224</f>
        <v>0</v>
      </c>
      <c r="HYV159" s="237">
        <f>'SAISIE BAR BRASSERIE'!HZF224</f>
        <v>0</v>
      </c>
      <c r="HYW159" s="237">
        <f>'SAISIE BAR BRASSERIE'!HZG224</f>
        <v>0</v>
      </c>
      <c r="HYX159" s="237">
        <f>'SAISIE BAR BRASSERIE'!HZH224</f>
        <v>0</v>
      </c>
      <c r="HYY159" s="237">
        <f>'SAISIE BAR BRASSERIE'!HZI224</f>
        <v>0</v>
      </c>
      <c r="HYZ159" s="237">
        <f>'SAISIE BAR BRASSERIE'!HZJ224</f>
        <v>0</v>
      </c>
      <c r="HZA159" s="237">
        <f>'SAISIE BAR BRASSERIE'!HZK224</f>
        <v>0</v>
      </c>
      <c r="HZB159" s="237">
        <f>'SAISIE BAR BRASSERIE'!HZL224</f>
        <v>0</v>
      </c>
      <c r="HZC159" s="237">
        <f>'SAISIE BAR BRASSERIE'!HZM224</f>
        <v>0</v>
      </c>
      <c r="HZD159" s="237">
        <f>'SAISIE BAR BRASSERIE'!HZN224</f>
        <v>0</v>
      </c>
      <c r="HZE159" s="237">
        <f>'SAISIE BAR BRASSERIE'!HZO224</f>
        <v>0</v>
      </c>
      <c r="HZF159" s="237">
        <f>'SAISIE BAR BRASSERIE'!HZP224</f>
        <v>0</v>
      </c>
      <c r="HZG159" s="237">
        <f>'SAISIE BAR BRASSERIE'!HZQ224</f>
        <v>0</v>
      </c>
      <c r="HZH159" s="237">
        <f>'SAISIE BAR BRASSERIE'!HZR224</f>
        <v>0</v>
      </c>
      <c r="HZI159" s="237">
        <f>'SAISIE BAR BRASSERIE'!HZS224</f>
        <v>0</v>
      </c>
      <c r="HZJ159" s="237">
        <f>'SAISIE BAR BRASSERIE'!HZT224</f>
        <v>0</v>
      </c>
      <c r="HZK159" s="237">
        <f>'SAISIE BAR BRASSERIE'!HZU224</f>
        <v>0</v>
      </c>
      <c r="HZL159" s="237">
        <f>'SAISIE BAR BRASSERIE'!HZV224</f>
        <v>0</v>
      </c>
      <c r="HZM159" s="237">
        <f>'SAISIE BAR BRASSERIE'!HZW224</f>
        <v>0</v>
      </c>
      <c r="HZN159" s="237">
        <f>'SAISIE BAR BRASSERIE'!HZX224</f>
        <v>0</v>
      </c>
      <c r="HZO159" s="237">
        <f>'SAISIE BAR BRASSERIE'!HZY224</f>
        <v>0</v>
      </c>
      <c r="HZP159" s="237">
        <f>'SAISIE BAR BRASSERIE'!HZZ224</f>
        <v>0</v>
      </c>
      <c r="HZQ159" s="237">
        <f>'SAISIE BAR BRASSERIE'!IAA224</f>
        <v>0</v>
      </c>
      <c r="HZR159" s="237">
        <f>'SAISIE BAR BRASSERIE'!IAB224</f>
        <v>0</v>
      </c>
      <c r="HZS159" s="237">
        <f>'SAISIE BAR BRASSERIE'!IAC224</f>
        <v>0</v>
      </c>
      <c r="HZT159" s="237">
        <f>'SAISIE BAR BRASSERIE'!IAD224</f>
        <v>0</v>
      </c>
      <c r="HZU159" s="237">
        <f>'SAISIE BAR BRASSERIE'!IAE224</f>
        <v>0</v>
      </c>
      <c r="HZV159" s="237">
        <f>'SAISIE BAR BRASSERIE'!IAF224</f>
        <v>0</v>
      </c>
      <c r="HZW159" s="237">
        <f>'SAISIE BAR BRASSERIE'!IAG224</f>
        <v>0</v>
      </c>
      <c r="HZX159" s="237">
        <f>'SAISIE BAR BRASSERIE'!IAH224</f>
        <v>0</v>
      </c>
      <c r="HZY159" s="237">
        <f>'SAISIE BAR BRASSERIE'!IAI224</f>
        <v>0</v>
      </c>
      <c r="HZZ159" s="237">
        <f>'SAISIE BAR BRASSERIE'!IAJ224</f>
        <v>0</v>
      </c>
      <c r="IAA159" s="237">
        <f>'SAISIE BAR BRASSERIE'!IAK224</f>
        <v>0</v>
      </c>
      <c r="IAB159" s="237">
        <f>'SAISIE BAR BRASSERIE'!IAL224</f>
        <v>0</v>
      </c>
      <c r="IAC159" s="237">
        <f>'SAISIE BAR BRASSERIE'!IAM224</f>
        <v>0</v>
      </c>
      <c r="IAD159" s="237">
        <f>'SAISIE BAR BRASSERIE'!IAN224</f>
        <v>0</v>
      </c>
      <c r="IAE159" s="237">
        <f>'SAISIE BAR BRASSERIE'!IAO224</f>
        <v>0</v>
      </c>
      <c r="IAF159" s="237">
        <f>'SAISIE BAR BRASSERIE'!IAP224</f>
        <v>0</v>
      </c>
      <c r="IAG159" s="237">
        <f>'SAISIE BAR BRASSERIE'!IAQ224</f>
        <v>0</v>
      </c>
      <c r="IAH159" s="237">
        <f>'SAISIE BAR BRASSERIE'!IAR224</f>
        <v>0</v>
      </c>
      <c r="IAI159" s="237">
        <f>'SAISIE BAR BRASSERIE'!IAS224</f>
        <v>0</v>
      </c>
      <c r="IAJ159" s="237">
        <f>'SAISIE BAR BRASSERIE'!IAT224</f>
        <v>0</v>
      </c>
      <c r="IAK159" s="237">
        <f>'SAISIE BAR BRASSERIE'!IAU224</f>
        <v>0</v>
      </c>
      <c r="IAL159" s="237">
        <f>'SAISIE BAR BRASSERIE'!IAV224</f>
        <v>0</v>
      </c>
      <c r="IAM159" s="237">
        <f>'SAISIE BAR BRASSERIE'!IAW224</f>
        <v>0</v>
      </c>
      <c r="IAN159" s="237">
        <f>'SAISIE BAR BRASSERIE'!IAX224</f>
        <v>0</v>
      </c>
      <c r="IAO159" s="237">
        <f>'SAISIE BAR BRASSERIE'!IAY224</f>
        <v>0</v>
      </c>
      <c r="IAP159" s="237">
        <f>'SAISIE BAR BRASSERIE'!IAZ224</f>
        <v>0</v>
      </c>
      <c r="IAQ159" s="237">
        <f>'SAISIE BAR BRASSERIE'!IBA224</f>
        <v>0</v>
      </c>
      <c r="IAR159" s="237">
        <f>'SAISIE BAR BRASSERIE'!IBB224</f>
        <v>0</v>
      </c>
      <c r="IAS159" s="237">
        <f>'SAISIE BAR BRASSERIE'!IBC224</f>
        <v>0</v>
      </c>
      <c r="IAT159" s="237">
        <f>'SAISIE BAR BRASSERIE'!IBD224</f>
        <v>0</v>
      </c>
      <c r="IAU159" s="237">
        <f>'SAISIE BAR BRASSERIE'!IBE224</f>
        <v>0</v>
      </c>
      <c r="IAV159" s="237">
        <f>'SAISIE BAR BRASSERIE'!IBF224</f>
        <v>0</v>
      </c>
      <c r="IAW159" s="237">
        <f>'SAISIE BAR BRASSERIE'!IBG224</f>
        <v>0</v>
      </c>
      <c r="IAX159" s="237">
        <f>'SAISIE BAR BRASSERIE'!IBH224</f>
        <v>0</v>
      </c>
      <c r="IAY159" s="237">
        <f>'SAISIE BAR BRASSERIE'!IBI224</f>
        <v>0</v>
      </c>
      <c r="IAZ159" s="237">
        <f>'SAISIE BAR BRASSERIE'!IBJ224</f>
        <v>0</v>
      </c>
      <c r="IBA159" s="237">
        <f>'SAISIE BAR BRASSERIE'!IBK224</f>
        <v>0</v>
      </c>
      <c r="IBB159" s="237">
        <f>'SAISIE BAR BRASSERIE'!IBL224</f>
        <v>0</v>
      </c>
      <c r="IBC159" s="237">
        <f>'SAISIE BAR BRASSERIE'!IBM224</f>
        <v>0</v>
      </c>
      <c r="IBD159" s="237">
        <f>'SAISIE BAR BRASSERIE'!IBN224</f>
        <v>0</v>
      </c>
      <c r="IBE159" s="237">
        <f>'SAISIE BAR BRASSERIE'!IBO224</f>
        <v>0</v>
      </c>
      <c r="IBF159" s="237">
        <f>'SAISIE BAR BRASSERIE'!IBP224</f>
        <v>0</v>
      </c>
      <c r="IBG159" s="237">
        <f>'SAISIE BAR BRASSERIE'!IBQ224</f>
        <v>0</v>
      </c>
      <c r="IBH159" s="237">
        <f>'SAISIE BAR BRASSERIE'!IBR224</f>
        <v>0</v>
      </c>
      <c r="IBI159" s="237">
        <f>'SAISIE BAR BRASSERIE'!IBS224</f>
        <v>0</v>
      </c>
      <c r="IBJ159" s="237">
        <f>'SAISIE BAR BRASSERIE'!IBT224</f>
        <v>0</v>
      </c>
      <c r="IBK159" s="237">
        <f>'SAISIE BAR BRASSERIE'!IBU224</f>
        <v>0</v>
      </c>
      <c r="IBL159" s="237">
        <f>'SAISIE BAR BRASSERIE'!IBV224</f>
        <v>0</v>
      </c>
      <c r="IBM159" s="237">
        <f>'SAISIE BAR BRASSERIE'!IBW224</f>
        <v>0</v>
      </c>
      <c r="IBN159" s="237">
        <f>'SAISIE BAR BRASSERIE'!IBX224</f>
        <v>0</v>
      </c>
      <c r="IBO159" s="237">
        <f>'SAISIE BAR BRASSERIE'!IBY224</f>
        <v>0</v>
      </c>
      <c r="IBP159" s="237">
        <f>'SAISIE BAR BRASSERIE'!IBZ224</f>
        <v>0</v>
      </c>
      <c r="IBQ159" s="237">
        <f>'SAISIE BAR BRASSERIE'!ICA224</f>
        <v>0</v>
      </c>
      <c r="IBR159" s="237">
        <f>'SAISIE BAR BRASSERIE'!ICB224</f>
        <v>0</v>
      </c>
      <c r="IBS159" s="237">
        <f>'SAISIE BAR BRASSERIE'!ICC224</f>
        <v>0</v>
      </c>
      <c r="IBT159" s="237">
        <f>'SAISIE BAR BRASSERIE'!ICD224</f>
        <v>0</v>
      </c>
      <c r="IBU159" s="237">
        <f>'SAISIE BAR BRASSERIE'!ICE224</f>
        <v>0</v>
      </c>
      <c r="IBV159" s="237">
        <f>'SAISIE BAR BRASSERIE'!ICF224</f>
        <v>0</v>
      </c>
      <c r="IBW159" s="237">
        <f>'SAISIE BAR BRASSERIE'!ICG224</f>
        <v>0</v>
      </c>
      <c r="IBX159" s="237">
        <f>'SAISIE BAR BRASSERIE'!ICH224</f>
        <v>0</v>
      </c>
      <c r="IBY159" s="237">
        <f>'SAISIE BAR BRASSERIE'!ICI224</f>
        <v>0</v>
      </c>
      <c r="IBZ159" s="237">
        <f>'SAISIE BAR BRASSERIE'!ICJ224</f>
        <v>0</v>
      </c>
      <c r="ICA159" s="237">
        <f>'SAISIE BAR BRASSERIE'!ICK224</f>
        <v>0</v>
      </c>
      <c r="ICB159" s="237">
        <f>'SAISIE BAR BRASSERIE'!ICL224</f>
        <v>0</v>
      </c>
      <c r="ICC159" s="237">
        <f>'SAISIE BAR BRASSERIE'!ICM224</f>
        <v>0</v>
      </c>
      <c r="ICD159" s="237">
        <f>'SAISIE BAR BRASSERIE'!ICN224</f>
        <v>0</v>
      </c>
      <c r="ICE159" s="237">
        <f>'SAISIE BAR BRASSERIE'!ICO224</f>
        <v>0</v>
      </c>
      <c r="ICF159" s="237">
        <f>'SAISIE BAR BRASSERIE'!ICP224</f>
        <v>0</v>
      </c>
      <c r="ICG159" s="237">
        <f>'SAISIE BAR BRASSERIE'!ICQ224</f>
        <v>0</v>
      </c>
      <c r="ICH159" s="237">
        <f>'SAISIE BAR BRASSERIE'!ICR224</f>
        <v>0</v>
      </c>
      <c r="ICI159" s="237">
        <f>'SAISIE BAR BRASSERIE'!ICS224</f>
        <v>0</v>
      </c>
      <c r="ICJ159" s="237">
        <f>'SAISIE BAR BRASSERIE'!ICT224</f>
        <v>0</v>
      </c>
      <c r="ICK159" s="237">
        <f>'SAISIE BAR BRASSERIE'!ICU224</f>
        <v>0</v>
      </c>
      <c r="ICL159" s="237">
        <f>'SAISIE BAR BRASSERIE'!ICV224</f>
        <v>0</v>
      </c>
      <c r="ICM159" s="237">
        <f>'SAISIE BAR BRASSERIE'!ICW224</f>
        <v>0</v>
      </c>
      <c r="ICN159" s="237">
        <f>'SAISIE BAR BRASSERIE'!ICX224</f>
        <v>0</v>
      </c>
      <c r="ICO159" s="237">
        <f>'SAISIE BAR BRASSERIE'!ICY224</f>
        <v>0</v>
      </c>
      <c r="ICP159" s="237">
        <f>'SAISIE BAR BRASSERIE'!ICZ224</f>
        <v>0</v>
      </c>
      <c r="ICQ159" s="237">
        <f>'SAISIE BAR BRASSERIE'!IDA224</f>
        <v>0</v>
      </c>
      <c r="ICR159" s="237">
        <f>'SAISIE BAR BRASSERIE'!IDB224</f>
        <v>0</v>
      </c>
      <c r="ICS159" s="237">
        <f>'SAISIE BAR BRASSERIE'!IDC224</f>
        <v>0</v>
      </c>
      <c r="ICT159" s="237">
        <f>'SAISIE BAR BRASSERIE'!IDD224</f>
        <v>0</v>
      </c>
      <c r="ICU159" s="237">
        <f>'SAISIE BAR BRASSERIE'!IDE224</f>
        <v>0</v>
      </c>
      <c r="ICV159" s="237">
        <f>'SAISIE BAR BRASSERIE'!IDF224</f>
        <v>0</v>
      </c>
      <c r="ICW159" s="237">
        <f>'SAISIE BAR BRASSERIE'!IDG224</f>
        <v>0</v>
      </c>
      <c r="ICX159" s="237">
        <f>'SAISIE BAR BRASSERIE'!IDH224</f>
        <v>0</v>
      </c>
      <c r="ICY159" s="237">
        <f>'SAISIE BAR BRASSERIE'!IDI224</f>
        <v>0</v>
      </c>
      <c r="ICZ159" s="237">
        <f>'SAISIE BAR BRASSERIE'!IDJ224</f>
        <v>0</v>
      </c>
      <c r="IDA159" s="237">
        <f>'SAISIE BAR BRASSERIE'!IDK224</f>
        <v>0</v>
      </c>
      <c r="IDB159" s="237">
        <f>'SAISIE BAR BRASSERIE'!IDL224</f>
        <v>0</v>
      </c>
      <c r="IDC159" s="237">
        <f>'SAISIE BAR BRASSERIE'!IDM224</f>
        <v>0</v>
      </c>
      <c r="IDD159" s="237">
        <f>'SAISIE BAR BRASSERIE'!IDN224</f>
        <v>0</v>
      </c>
      <c r="IDE159" s="237">
        <f>'SAISIE BAR BRASSERIE'!IDO224</f>
        <v>0</v>
      </c>
      <c r="IDF159" s="237">
        <f>'SAISIE BAR BRASSERIE'!IDP224</f>
        <v>0</v>
      </c>
      <c r="IDG159" s="237">
        <f>'SAISIE BAR BRASSERIE'!IDQ224</f>
        <v>0</v>
      </c>
      <c r="IDH159" s="237">
        <f>'SAISIE BAR BRASSERIE'!IDR224</f>
        <v>0</v>
      </c>
      <c r="IDI159" s="237">
        <f>'SAISIE BAR BRASSERIE'!IDS224</f>
        <v>0</v>
      </c>
      <c r="IDJ159" s="237">
        <f>'SAISIE BAR BRASSERIE'!IDT224</f>
        <v>0</v>
      </c>
      <c r="IDK159" s="237">
        <f>'SAISIE BAR BRASSERIE'!IDU224</f>
        <v>0</v>
      </c>
      <c r="IDL159" s="237">
        <f>'SAISIE BAR BRASSERIE'!IDV224</f>
        <v>0</v>
      </c>
      <c r="IDM159" s="237">
        <f>'SAISIE BAR BRASSERIE'!IDW224</f>
        <v>0</v>
      </c>
      <c r="IDN159" s="237">
        <f>'SAISIE BAR BRASSERIE'!IDX224</f>
        <v>0</v>
      </c>
      <c r="IDO159" s="237">
        <f>'SAISIE BAR BRASSERIE'!IDY224</f>
        <v>0</v>
      </c>
      <c r="IDP159" s="237">
        <f>'SAISIE BAR BRASSERIE'!IDZ224</f>
        <v>0</v>
      </c>
      <c r="IDQ159" s="237">
        <f>'SAISIE BAR BRASSERIE'!IEA224</f>
        <v>0</v>
      </c>
      <c r="IDR159" s="237">
        <f>'SAISIE BAR BRASSERIE'!IEB224</f>
        <v>0</v>
      </c>
      <c r="IDS159" s="237">
        <f>'SAISIE BAR BRASSERIE'!IEC224</f>
        <v>0</v>
      </c>
      <c r="IDT159" s="237">
        <f>'SAISIE BAR BRASSERIE'!IED224</f>
        <v>0</v>
      </c>
      <c r="IDU159" s="237">
        <f>'SAISIE BAR BRASSERIE'!IEE224</f>
        <v>0</v>
      </c>
      <c r="IDV159" s="237">
        <f>'SAISIE BAR BRASSERIE'!IEF224</f>
        <v>0</v>
      </c>
      <c r="IDW159" s="237">
        <f>'SAISIE BAR BRASSERIE'!IEG224</f>
        <v>0</v>
      </c>
      <c r="IDX159" s="237">
        <f>'SAISIE BAR BRASSERIE'!IEH224</f>
        <v>0</v>
      </c>
      <c r="IDY159" s="237">
        <f>'SAISIE BAR BRASSERIE'!IEI224</f>
        <v>0</v>
      </c>
      <c r="IDZ159" s="237">
        <f>'SAISIE BAR BRASSERIE'!IEJ224</f>
        <v>0</v>
      </c>
      <c r="IEA159" s="237">
        <f>'SAISIE BAR BRASSERIE'!IEK224</f>
        <v>0</v>
      </c>
      <c r="IEB159" s="237">
        <f>'SAISIE BAR BRASSERIE'!IEL224</f>
        <v>0</v>
      </c>
      <c r="IEC159" s="237">
        <f>'SAISIE BAR BRASSERIE'!IEM224</f>
        <v>0</v>
      </c>
      <c r="IED159" s="237">
        <f>'SAISIE BAR BRASSERIE'!IEN224</f>
        <v>0</v>
      </c>
      <c r="IEE159" s="237">
        <f>'SAISIE BAR BRASSERIE'!IEO224</f>
        <v>0</v>
      </c>
      <c r="IEF159" s="237">
        <f>'SAISIE BAR BRASSERIE'!IEP224</f>
        <v>0</v>
      </c>
      <c r="IEG159" s="237">
        <f>'SAISIE BAR BRASSERIE'!IEQ224</f>
        <v>0</v>
      </c>
      <c r="IEH159" s="237">
        <f>'SAISIE BAR BRASSERIE'!IER224</f>
        <v>0</v>
      </c>
      <c r="IEI159" s="237">
        <f>'SAISIE BAR BRASSERIE'!IES224</f>
        <v>0</v>
      </c>
      <c r="IEJ159" s="237">
        <f>'SAISIE BAR BRASSERIE'!IET224</f>
        <v>0</v>
      </c>
      <c r="IEK159" s="237">
        <f>'SAISIE BAR BRASSERIE'!IEU224</f>
        <v>0</v>
      </c>
      <c r="IEL159" s="237">
        <f>'SAISIE BAR BRASSERIE'!IEV224</f>
        <v>0</v>
      </c>
      <c r="IEM159" s="237">
        <f>'SAISIE BAR BRASSERIE'!IEW224</f>
        <v>0</v>
      </c>
      <c r="IEN159" s="237">
        <f>'SAISIE BAR BRASSERIE'!IEX224</f>
        <v>0</v>
      </c>
      <c r="IEO159" s="237">
        <f>'SAISIE BAR BRASSERIE'!IEY224</f>
        <v>0</v>
      </c>
      <c r="IEP159" s="237">
        <f>'SAISIE BAR BRASSERIE'!IEZ224</f>
        <v>0</v>
      </c>
      <c r="IEQ159" s="237">
        <f>'SAISIE BAR BRASSERIE'!IFA224</f>
        <v>0</v>
      </c>
      <c r="IER159" s="237">
        <f>'SAISIE BAR BRASSERIE'!IFB224</f>
        <v>0</v>
      </c>
      <c r="IES159" s="237">
        <f>'SAISIE BAR BRASSERIE'!IFC224</f>
        <v>0</v>
      </c>
      <c r="IET159" s="237">
        <f>'SAISIE BAR BRASSERIE'!IFD224</f>
        <v>0</v>
      </c>
      <c r="IEU159" s="237">
        <f>'SAISIE BAR BRASSERIE'!IFE224</f>
        <v>0</v>
      </c>
      <c r="IEV159" s="237">
        <f>'SAISIE BAR BRASSERIE'!IFF224</f>
        <v>0</v>
      </c>
      <c r="IEW159" s="237">
        <f>'SAISIE BAR BRASSERIE'!IFG224</f>
        <v>0</v>
      </c>
      <c r="IEX159" s="237">
        <f>'SAISIE BAR BRASSERIE'!IFH224</f>
        <v>0</v>
      </c>
      <c r="IEY159" s="237">
        <f>'SAISIE BAR BRASSERIE'!IFI224</f>
        <v>0</v>
      </c>
      <c r="IEZ159" s="237">
        <f>'SAISIE BAR BRASSERIE'!IFJ224</f>
        <v>0</v>
      </c>
      <c r="IFA159" s="237">
        <f>'SAISIE BAR BRASSERIE'!IFK224</f>
        <v>0</v>
      </c>
      <c r="IFB159" s="237">
        <f>'SAISIE BAR BRASSERIE'!IFL224</f>
        <v>0</v>
      </c>
      <c r="IFC159" s="237">
        <f>'SAISIE BAR BRASSERIE'!IFM224</f>
        <v>0</v>
      </c>
      <c r="IFD159" s="237">
        <f>'SAISIE BAR BRASSERIE'!IFN224</f>
        <v>0</v>
      </c>
      <c r="IFE159" s="237">
        <f>'SAISIE BAR BRASSERIE'!IFO224</f>
        <v>0</v>
      </c>
      <c r="IFF159" s="237">
        <f>'SAISIE BAR BRASSERIE'!IFP224</f>
        <v>0</v>
      </c>
      <c r="IFG159" s="237">
        <f>'SAISIE BAR BRASSERIE'!IFQ224</f>
        <v>0</v>
      </c>
      <c r="IFH159" s="237">
        <f>'SAISIE BAR BRASSERIE'!IFR224</f>
        <v>0</v>
      </c>
      <c r="IFI159" s="237">
        <f>'SAISIE BAR BRASSERIE'!IFS224</f>
        <v>0</v>
      </c>
      <c r="IFJ159" s="237">
        <f>'SAISIE BAR BRASSERIE'!IFT224</f>
        <v>0</v>
      </c>
      <c r="IFK159" s="237">
        <f>'SAISIE BAR BRASSERIE'!IFU224</f>
        <v>0</v>
      </c>
      <c r="IFL159" s="237">
        <f>'SAISIE BAR BRASSERIE'!IFV224</f>
        <v>0</v>
      </c>
      <c r="IFM159" s="237">
        <f>'SAISIE BAR BRASSERIE'!IFW224</f>
        <v>0</v>
      </c>
      <c r="IFN159" s="237">
        <f>'SAISIE BAR BRASSERIE'!IFX224</f>
        <v>0</v>
      </c>
      <c r="IFO159" s="237">
        <f>'SAISIE BAR BRASSERIE'!IFY224</f>
        <v>0</v>
      </c>
      <c r="IFP159" s="237">
        <f>'SAISIE BAR BRASSERIE'!IFZ224</f>
        <v>0</v>
      </c>
      <c r="IFQ159" s="237">
        <f>'SAISIE BAR BRASSERIE'!IGA224</f>
        <v>0</v>
      </c>
      <c r="IFR159" s="237">
        <f>'SAISIE BAR BRASSERIE'!IGB224</f>
        <v>0</v>
      </c>
      <c r="IFS159" s="237">
        <f>'SAISIE BAR BRASSERIE'!IGC224</f>
        <v>0</v>
      </c>
      <c r="IFT159" s="237">
        <f>'SAISIE BAR BRASSERIE'!IGD224</f>
        <v>0</v>
      </c>
      <c r="IFU159" s="237">
        <f>'SAISIE BAR BRASSERIE'!IGE224</f>
        <v>0</v>
      </c>
      <c r="IFV159" s="237">
        <f>'SAISIE BAR BRASSERIE'!IGF224</f>
        <v>0</v>
      </c>
      <c r="IFW159" s="237">
        <f>'SAISIE BAR BRASSERIE'!IGG224</f>
        <v>0</v>
      </c>
      <c r="IFX159" s="237">
        <f>'SAISIE BAR BRASSERIE'!IGH224</f>
        <v>0</v>
      </c>
      <c r="IFY159" s="237">
        <f>'SAISIE BAR BRASSERIE'!IGI224</f>
        <v>0</v>
      </c>
      <c r="IFZ159" s="237">
        <f>'SAISIE BAR BRASSERIE'!IGJ224</f>
        <v>0</v>
      </c>
      <c r="IGA159" s="237">
        <f>'SAISIE BAR BRASSERIE'!IGK224</f>
        <v>0</v>
      </c>
      <c r="IGB159" s="237">
        <f>'SAISIE BAR BRASSERIE'!IGL224</f>
        <v>0</v>
      </c>
      <c r="IGC159" s="237">
        <f>'SAISIE BAR BRASSERIE'!IGM224</f>
        <v>0</v>
      </c>
      <c r="IGD159" s="237">
        <f>'SAISIE BAR BRASSERIE'!IGN224</f>
        <v>0</v>
      </c>
      <c r="IGE159" s="237">
        <f>'SAISIE BAR BRASSERIE'!IGO224</f>
        <v>0</v>
      </c>
      <c r="IGF159" s="237">
        <f>'SAISIE BAR BRASSERIE'!IGP224</f>
        <v>0</v>
      </c>
      <c r="IGG159" s="237">
        <f>'SAISIE BAR BRASSERIE'!IGQ224</f>
        <v>0</v>
      </c>
      <c r="IGH159" s="237">
        <f>'SAISIE BAR BRASSERIE'!IGR224</f>
        <v>0</v>
      </c>
      <c r="IGI159" s="237">
        <f>'SAISIE BAR BRASSERIE'!IGS224</f>
        <v>0</v>
      </c>
      <c r="IGJ159" s="237">
        <f>'SAISIE BAR BRASSERIE'!IGT224</f>
        <v>0</v>
      </c>
      <c r="IGK159" s="237">
        <f>'SAISIE BAR BRASSERIE'!IGU224</f>
        <v>0</v>
      </c>
      <c r="IGL159" s="237">
        <f>'SAISIE BAR BRASSERIE'!IGV224</f>
        <v>0</v>
      </c>
      <c r="IGM159" s="237">
        <f>'SAISIE BAR BRASSERIE'!IGW224</f>
        <v>0</v>
      </c>
      <c r="IGN159" s="237">
        <f>'SAISIE BAR BRASSERIE'!IGX224</f>
        <v>0</v>
      </c>
      <c r="IGO159" s="237">
        <f>'SAISIE BAR BRASSERIE'!IGY224</f>
        <v>0</v>
      </c>
      <c r="IGP159" s="237">
        <f>'SAISIE BAR BRASSERIE'!IGZ224</f>
        <v>0</v>
      </c>
      <c r="IGQ159" s="237">
        <f>'SAISIE BAR BRASSERIE'!IHA224</f>
        <v>0</v>
      </c>
      <c r="IGR159" s="237">
        <f>'SAISIE BAR BRASSERIE'!IHB224</f>
        <v>0</v>
      </c>
      <c r="IGS159" s="237">
        <f>'SAISIE BAR BRASSERIE'!IHC224</f>
        <v>0</v>
      </c>
      <c r="IGT159" s="237">
        <f>'SAISIE BAR BRASSERIE'!IHD224</f>
        <v>0</v>
      </c>
      <c r="IGU159" s="237">
        <f>'SAISIE BAR BRASSERIE'!IHE224</f>
        <v>0</v>
      </c>
      <c r="IGV159" s="237">
        <f>'SAISIE BAR BRASSERIE'!IHF224</f>
        <v>0</v>
      </c>
      <c r="IGW159" s="237">
        <f>'SAISIE BAR BRASSERIE'!IHG224</f>
        <v>0</v>
      </c>
      <c r="IGX159" s="237">
        <f>'SAISIE BAR BRASSERIE'!IHH224</f>
        <v>0</v>
      </c>
      <c r="IGY159" s="237">
        <f>'SAISIE BAR BRASSERIE'!IHI224</f>
        <v>0</v>
      </c>
      <c r="IGZ159" s="237">
        <f>'SAISIE BAR BRASSERIE'!IHJ224</f>
        <v>0</v>
      </c>
      <c r="IHA159" s="237">
        <f>'SAISIE BAR BRASSERIE'!IHK224</f>
        <v>0</v>
      </c>
      <c r="IHB159" s="237">
        <f>'SAISIE BAR BRASSERIE'!IHL224</f>
        <v>0</v>
      </c>
      <c r="IHC159" s="237">
        <f>'SAISIE BAR BRASSERIE'!IHM224</f>
        <v>0</v>
      </c>
      <c r="IHD159" s="237">
        <f>'SAISIE BAR BRASSERIE'!IHN224</f>
        <v>0</v>
      </c>
      <c r="IHE159" s="237">
        <f>'SAISIE BAR BRASSERIE'!IHO224</f>
        <v>0</v>
      </c>
      <c r="IHF159" s="237">
        <f>'SAISIE BAR BRASSERIE'!IHP224</f>
        <v>0</v>
      </c>
      <c r="IHG159" s="237">
        <f>'SAISIE BAR BRASSERIE'!IHQ224</f>
        <v>0</v>
      </c>
      <c r="IHH159" s="237">
        <f>'SAISIE BAR BRASSERIE'!IHR224</f>
        <v>0</v>
      </c>
      <c r="IHI159" s="237">
        <f>'SAISIE BAR BRASSERIE'!IHS224</f>
        <v>0</v>
      </c>
      <c r="IHJ159" s="237">
        <f>'SAISIE BAR BRASSERIE'!IHT224</f>
        <v>0</v>
      </c>
      <c r="IHK159" s="237">
        <f>'SAISIE BAR BRASSERIE'!IHU224</f>
        <v>0</v>
      </c>
      <c r="IHL159" s="237">
        <f>'SAISIE BAR BRASSERIE'!IHV224</f>
        <v>0</v>
      </c>
      <c r="IHM159" s="237">
        <f>'SAISIE BAR BRASSERIE'!IHW224</f>
        <v>0</v>
      </c>
      <c r="IHN159" s="237">
        <f>'SAISIE BAR BRASSERIE'!IHX224</f>
        <v>0</v>
      </c>
      <c r="IHO159" s="237">
        <f>'SAISIE BAR BRASSERIE'!IHY224</f>
        <v>0</v>
      </c>
      <c r="IHP159" s="237">
        <f>'SAISIE BAR BRASSERIE'!IHZ224</f>
        <v>0</v>
      </c>
      <c r="IHQ159" s="237">
        <f>'SAISIE BAR BRASSERIE'!IIA224</f>
        <v>0</v>
      </c>
      <c r="IHR159" s="237">
        <f>'SAISIE BAR BRASSERIE'!IIB224</f>
        <v>0</v>
      </c>
      <c r="IHS159" s="237">
        <f>'SAISIE BAR BRASSERIE'!IIC224</f>
        <v>0</v>
      </c>
      <c r="IHT159" s="237">
        <f>'SAISIE BAR BRASSERIE'!IID224</f>
        <v>0</v>
      </c>
      <c r="IHU159" s="237">
        <f>'SAISIE BAR BRASSERIE'!IIE224</f>
        <v>0</v>
      </c>
      <c r="IHV159" s="237">
        <f>'SAISIE BAR BRASSERIE'!IIF224</f>
        <v>0</v>
      </c>
      <c r="IHW159" s="237">
        <f>'SAISIE BAR BRASSERIE'!IIG224</f>
        <v>0</v>
      </c>
      <c r="IHX159" s="237">
        <f>'SAISIE BAR BRASSERIE'!IIH224</f>
        <v>0</v>
      </c>
      <c r="IHY159" s="237">
        <f>'SAISIE BAR BRASSERIE'!III224</f>
        <v>0</v>
      </c>
      <c r="IHZ159" s="237">
        <f>'SAISIE BAR BRASSERIE'!IIJ224</f>
        <v>0</v>
      </c>
      <c r="IIA159" s="237">
        <f>'SAISIE BAR BRASSERIE'!IIK224</f>
        <v>0</v>
      </c>
      <c r="IIB159" s="237">
        <f>'SAISIE BAR BRASSERIE'!IIL224</f>
        <v>0</v>
      </c>
      <c r="IIC159" s="237">
        <f>'SAISIE BAR BRASSERIE'!IIM224</f>
        <v>0</v>
      </c>
      <c r="IID159" s="237">
        <f>'SAISIE BAR BRASSERIE'!IIN224</f>
        <v>0</v>
      </c>
      <c r="IIE159" s="237">
        <f>'SAISIE BAR BRASSERIE'!IIO224</f>
        <v>0</v>
      </c>
      <c r="IIF159" s="237">
        <f>'SAISIE BAR BRASSERIE'!IIP224</f>
        <v>0</v>
      </c>
      <c r="IIG159" s="237">
        <f>'SAISIE BAR BRASSERIE'!IIQ224</f>
        <v>0</v>
      </c>
      <c r="IIH159" s="237">
        <f>'SAISIE BAR BRASSERIE'!IIR224</f>
        <v>0</v>
      </c>
      <c r="III159" s="237">
        <f>'SAISIE BAR BRASSERIE'!IIS224</f>
        <v>0</v>
      </c>
      <c r="IIJ159" s="237">
        <f>'SAISIE BAR BRASSERIE'!IIT224</f>
        <v>0</v>
      </c>
      <c r="IIK159" s="237">
        <f>'SAISIE BAR BRASSERIE'!IIU224</f>
        <v>0</v>
      </c>
      <c r="IIL159" s="237">
        <f>'SAISIE BAR BRASSERIE'!IIV224</f>
        <v>0</v>
      </c>
      <c r="IIM159" s="237">
        <f>'SAISIE BAR BRASSERIE'!IIW224</f>
        <v>0</v>
      </c>
      <c r="IIN159" s="237">
        <f>'SAISIE BAR BRASSERIE'!IIX224</f>
        <v>0</v>
      </c>
      <c r="IIO159" s="237">
        <f>'SAISIE BAR BRASSERIE'!IIY224</f>
        <v>0</v>
      </c>
      <c r="IIP159" s="237">
        <f>'SAISIE BAR BRASSERIE'!IIZ224</f>
        <v>0</v>
      </c>
      <c r="IIQ159" s="237">
        <f>'SAISIE BAR BRASSERIE'!IJA224</f>
        <v>0</v>
      </c>
      <c r="IIR159" s="237">
        <f>'SAISIE BAR BRASSERIE'!IJB224</f>
        <v>0</v>
      </c>
      <c r="IIS159" s="237">
        <f>'SAISIE BAR BRASSERIE'!IJC224</f>
        <v>0</v>
      </c>
      <c r="IIT159" s="237">
        <f>'SAISIE BAR BRASSERIE'!IJD224</f>
        <v>0</v>
      </c>
      <c r="IIU159" s="237">
        <f>'SAISIE BAR BRASSERIE'!IJE224</f>
        <v>0</v>
      </c>
      <c r="IIV159" s="237">
        <f>'SAISIE BAR BRASSERIE'!IJF224</f>
        <v>0</v>
      </c>
      <c r="IIW159" s="237">
        <f>'SAISIE BAR BRASSERIE'!IJG224</f>
        <v>0</v>
      </c>
      <c r="IIX159" s="237">
        <f>'SAISIE BAR BRASSERIE'!IJH224</f>
        <v>0</v>
      </c>
      <c r="IIY159" s="237">
        <f>'SAISIE BAR BRASSERIE'!IJI224</f>
        <v>0</v>
      </c>
      <c r="IIZ159" s="237">
        <f>'SAISIE BAR BRASSERIE'!IJJ224</f>
        <v>0</v>
      </c>
      <c r="IJA159" s="237">
        <f>'SAISIE BAR BRASSERIE'!IJK224</f>
        <v>0</v>
      </c>
      <c r="IJB159" s="237">
        <f>'SAISIE BAR BRASSERIE'!IJL224</f>
        <v>0</v>
      </c>
      <c r="IJC159" s="237">
        <f>'SAISIE BAR BRASSERIE'!IJM224</f>
        <v>0</v>
      </c>
      <c r="IJD159" s="237">
        <f>'SAISIE BAR BRASSERIE'!IJN224</f>
        <v>0</v>
      </c>
      <c r="IJE159" s="237">
        <f>'SAISIE BAR BRASSERIE'!IJO224</f>
        <v>0</v>
      </c>
      <c r="IJF159" s="237">
        <f>'SAISIE BAR BRASSERIE'!IJP224</f>
        <v>0</v>
      </c>
      <c r="IJG159" s="237">
        <f>'SAISIE BAR BRASSERIE'!IJQ224</f>
        <v>0</v>
      </c>
      <c r="IJH159" s="237">
        <f>'SAISIE BAR BRASSERIE'!IJR224</f>
        <v>0</v>
      </c>
      <c r="IJI159" s="237">
        <f>'SAISIE BAR BRASSERIE'!IJS224</f>
        <v>0</v>
      </c>
      <c r="IJJ159" s="237">
        <f>'SAISIE BAR BRASSERIE'!IJT224</f>
        <v>0</v>
      </c>
      <c r="IJK159" s="237">
        <f>'SAISIE BAR BRASSERIE'!IJU224</f>
        <v>0</v>
      </c>
      <c r="IJL159" s="237">
        <f>'SAISIE BAR BRASSERIE'!IJV224</f>
        <v>0</v>
      </c>
      <c r="IJM159" s="237">
        <f>'SAISIE BAR BRASSERIE'!IJW224</f>
        <v>0</v>
      </c>
      <c r="IJN159" s="237">
        <f>'SAISIE BAR BRASSERIE'!IJX224</f>
        <v>0</v>
      </c>
      <c r="IJO159" s="237">
        <f>'SAISIE BAR BRASSERIE'!IJY224</f>
        <v>0</v>
      </c>
      <c r="IJP159" s="237">
        <f>'SAISIE BAR BRASSERIE'!IJZ224</f>
        <v>0</v>
      </c>
      <c r="IJQ159" s="237">
        <f>'SAISIE BAR BRASSERIE'!IKA224</f>
        <v>0</v>
      </c>
      <c r="IJR159" s="237">
        <f>'SAISIE BAR BRASSERIE'!IKB224</f>
        <v>0</v>
      </c>
      <c r="IJS159" s="237">
        <f>'SAISIE BAR BRASSERIE'!IKC224</f>
        <v>0</v>
      </c>
      <c r="IJT159" s="237">
        <f>'SAISIE BAR BRASSERIE'!IKD224</f>
        <v>0</v>
      </c>
      <c r="IJU159" s="237">
        <f>'SAISIE BAR BRASSERIE'!IKE224</f>
        <v>0</v>
      </c>
      <c r="IJV159" s="237">
        <f>'SAISIE BAR BRASSERIE'!IKF224</f>
        <v>0</v>
      </c>
      <c r="IJW159" s="237">
        <f>'SAISIE BAR BRASSERIE'!IKG224</f>
        <v>0</v>
      </c>
      <c r="IJX159" s="237">
        <f>'SAISIE BAR BRASSERIE'!IKH224</f>
        <v>0</v>
      </c>
      <c r="IJY159" s="237">
        <f>'SAISIE BAR BRASSERIE'!IKI224</f>
        <v>0</v>
      </c>
      <c r="IJZ159" s="237">
        <f>'SAISIE BAR BRASSERIE'!IKJ224</f>
        <v>0</v>
      </c>
      <c r="IKA159" s="237">
        <f>'SAISIE BAR BRASSERIE'!IKK224</f>
        <v>0</v>
      </c>
      <c r="IKB159" s="237">
        <f>'SAISIE BAR BRASSERIE'!IKL224</f>
        <v>0</v>
      </c>
      <c r="IKC159" s="237">
        <f>'SAISIE BAR BRASSERIE'!IKM224</f>
        <v>0</v>
      </c>
      <c r="IKD159" s="237">
        <f>'SAISIE BAR BRASSERIE'!IKN224</f>
        <v>0</v>
      </c>
      <c r="IKE159" s="237">
        <f>'SAISIE BAR BRASSERIE'!IKO224</f>
        <v>0</v>
      </c>
      <c r="IKF159" s="237">
        <f>'SAISIE BAR BRASSERIE'!IKP224</f>
        <v>0</v>
      </c>
      <c r="IKG159" s="237">
        <f>'SAISIE BAR BRASSERIE'!IKQ224</f>
        <v>0</v>
      </c>
      <c r="IKH159" s="237">
        <f>'SAISIE BAR BRASSERIE'!IKR224</f>
        <v>0</v>
      </c>
      <c r="IKI159" s="237">
        <f>'SAISIE BAR BRASSERIE'!IKS224</f>
        <v>0</v>
      </c>
      <c r="IKJ159" s="237">
        <f>'SAISIE BAR BRASSERIE'!IKT224</f>
        <v>0</v>
      </c>
      <c r="IKK159" s="237">
        <f>'SAISIE BAR BRASSERIE'!IKU224</f>
        <v>0</v>
      </c>
      <c r="IKL159" s="237">
        <f>'SAISIE BAR BRASSERIE'!IKV224</f>
        <v>0</v>
      </c>
      <c r="IKM159" s="237">
        <f>'SAISIE BAR BRASSERIE'!IKW224</f>
        <v>0</v>
      </c>
      <c r="IKN159" s="237">
        <f>'SAISIE BAR BRASSERIE'!IKX224</f>
        <v>0</v>
      </c>
      <c r="IKO159" s="237">
        <f>'SAISIE BAR BRASSERIE'!IKY224</f>
        <v>0</v>
      </c>
      <c r="IKP159" s="237">
        <f>'SAISIE BAR BRASSERIE'!IKZ224</f>
        <v>0</v>
      </c>
      <c r="IKQ159" s="237">
        <f>'SAISIE BAR BRASSERIE'!ILA224</f>
        <v>0</v>
      </c>
      <c r="IKR159" s="237">
        <f>'SAISIE BAR BRASSERIE'!ILB224</f>
        <v>0</v>
      </c>
      <c r="IKS159" s="237">
        <f>'SAISIE BAR BRASSERIE'!ILC224</f>
        <v>0</v>
      </c>
      <c r="IKT159" s="237">
        <f>'SAISIE BAR BRASSERIE'!ILD224</f>
        <v>0</v>
      </c>
      <c r="IKU159" s="237">
        <f>'SAISIE BAR BRASSERIE'!ILE224</f>
        <v>0</v>
      </c>
      <c r="IKV159" s="237">
        <f>'SAISIE BAR BRASSERIE'!ILF224</f>
        <v>0</v>
      </c>
      <c r="IKW159" s="237">
        <f>'SAISIE BAR BRASSERIE'!ILG224</f>
        <v>0</v>
      </c>
      <c r="IKX159" s="237">
        <f>'SAISIE BAR BRASSERIE'!ILH224</f>
        <v>0</v>
      </c>
      <c r="IKY159" s="237">
        <f>'SAISIE BAR BRASSERIE'!ILI224</f>
        <v>0</v>
      </c>
      <c r="IKZ159" s="237">
        <f>'SAISIE BAR BRASSERIE'!ILJ224</f>
        <v>0</v>
      </c>
      <c r="ILA159" s="237">
        <f>'SAISIE BAR BRASSERIE'!ILK224</f>
        <v>0</v>
      </c>
      <c r="ILB159" s="237">
        <f>'SAISIE BAR BRASSERIE'!ILL224</f>
        <v>0</v>
      </c>
      <c r="ILC159" s="237">
        <f>'SAISIE BAR BRASSERIE'!ILM224</f>
        <v>0</v>
      </c>
      <c r="ILD159" s="237">
        <f>'SAISIE BAR BRASSERIE'!ILN224</f>
        <v>0</v>
      </c>
      <c r="ILE159" s="237">
        <f>'SAISIE BAR BRASSERIE'!ILO224</f>
        <v>0</v>
      </c>
      <c r="ILF159" s="237">
        <f>'SAISIE BAR BRASSERIE'!ILP224</f>
        <v>0</v>
      </c>
      <c r="ILG159" s="237">
        <f>'SAISIE BAR BRASSERIE'!ILQ224</f>
        <v>0</v>
      </c>
      <c r="ILH159" s="237">
        <f>'SAISIE BAR BRASSERIE'!ILR224</f>
        <v>0</v>
      </c>
      <c r="ILI159" s="237">
        <f>'SAISIE BAR BRASSERIE'!ILS224</f>
        <v>0</v>
      </c>
      <c r="ILJ159" s="237">
        <f>'SAISIE BAR BRASSERIE'!ILT224</f>
        <v>0</v>
      </c>
      <c r="ILK159" s="237">
        <f>'SAISIE BAR BRASSERIE'!ILU224</f>
        <v>0</v>
      </c>
      <c r="ILL159" s="237">
        <f>'SAISIE BAR BRASSERIE'!ILV224</f>
        <v>0</v>
      </c>
      <c r="ILM159" s="237">
        <f>'SAISIE BAR BRASSERIE'!ILW224</f>
        <v>0</v>
      </c>
      <c r="ILN159" s="237">
        <f>'SAISIE BAR BRASSERIE'!ILX224</f>
        <v>0</v>
      </c>
      <c r="ILO159" s="237">
        <f>'SAISIE BAR BRASSERIE'!ILY224</f>
        <v>0</v>
      </c>
      <c r="ILP159" s="237">
        <f>'SAISIE BAR BRASSERIE'!ILZ224</f>
        <v>0</v>
      </c>
      <c r="ILQ159" s="237">
        <f>'SAISIE BAR BRASSERIE'!IMA224</f>
        <v>0</v>
      </c>
      <c r="ILR159" s="237">
        <f>'SAISIE BAR BRASSERIE'!IMB224</f>
        <v>0</v>
      </c>
      <c r="ILS159" s="237">
        <f>'SAISIE BAR BRASSERIE'!IMC224</f>
        <v>0</v>
      </c>
      <c r="ILT159" s="237">
        <f>'SAISIE BAR BRASSERIE'!IMD224</f>
        <v>0</v>
      </c>
      <c r="ILU159" s="237">
        <f>'SAISIE BAR BRASSERIE'!IME224</f>
        <v>0</v>
      </c>
      <c r="ILV159" s="237">
        <f>'SAISIE BAR BRASSERIE'!IMF224</f>
        <v>0</v>
      </c>
      <c r="ILW159" s="237">
        <f>'SAISIE BAR BRASSERIE'!IMG224</f>
        <v>0</v>
      </c>
      <c r="ILX159" s="237">
        <f>'SAISIE BAR BRASSERIE'!IMH224</f>
        <v>0</v>
      </c>
      <c r="ILY159" s="237">
        <f>'SAISIE BAR BRASSERIE'!IMI224</f>
        <v>0</v>
      </c>
      <c r="ILZ159" s="237">
        <f>'SAISIE BAR BRASSERIE'!IMJ224</f>
        <v>0</v>
      </c>
      <c r="IMA159" s="237">
        <f>'SAISIE BAR BRASSERIE'!IMK224</f>
        <v>0</v>
      </c>
      <c r="IMB159" s="237">
        <f>'SAISIE BAR BRASSERIE'!IML224</f>
        <v>0</v>
      </c>
      <c r="IMC159" s="237">
        <f>'SAISIE BAR BRASSERIE'!IMM224</f>
        <v>0</v>
      </c>
      <c r="IMD159" s="237">
        <f>'SAISIE BAR BRASSERIE'!IMN224</f>
        <v>0</v>
      </c>
      <c r="IME159" s="237">
        <f>'SAISIE BAR BRASSERIE'!IMO224</f>
        <v>0</v>
      </c>
      <c r="IMF159" s="237">
        <f>'SAISIE BAR BRASSERIE'!IMP224</f>
        <v>0</v>
      </c>
      <c r="IMG159" s="237">
        <f>'SAISIE BAR BRASSERIE'!IMQ224</f>
        <v>0</v>
      </c>
      <c r="IMH159" s="237">
        <f>'SAISIE BAR BRASSERIE'!IMR224</f>
        <v>0</v>
      </c>
      <c r="IMI159" s="237">
        <f>'SAISIE BAR BRASSERIE'!IMS224</f>
        <v>0</v>
      </c>
      <c r="IMJ159" s="237">
        <f>'SAISIE BAR BRASSERIE'!IMT224</f>
        <v>0</v>
      </c>
      <c r="IMK159" s="237">
        <f>'SAISIE BAR BRASSERIE'!IMU224</f>
        <v>0</v>
      </c>
      <c r="IML159" s="237">
        <f>'SAISIE BAR BRASSERIE'!IMV224</f>
        <v>0</v>
      </c>
      <c r="IMM159" s="237">
        <f>'SAISIE BAR BRASSERIE'!IMW224</f>
        <v>0</v>
      </c>
      <c r="IMN159" s="237">
        <f>'SAISIE BAR BRASSERIE'!IMX224</f>
        <v>0</v>
      </c>
      <c r="IMO159" s="237">
        <f>'SAISIE BAR BRASSERIE'!IMY224</f>
        <v>0</v>
      </c>
      <c r="IMP159" s="237">
        <f>'SAISIE BAR BRASSERIE'!IMZ224</f>
        <v>0</v>
      </c>
      <c r="IMQ159" s="237">
        <f>'SAISIE BAR BRASSERIE'!INA224</f>
        <v>0</v>
      </c>
      <c r="IMR159" s="237">
        <f>'SAISIE BAR BRASSERIE'!INB224</f>
        <v>0</v>
      </c>
      <c r="IMS159" s="237">
        <f>'SAISIE BAR BRASSERIE'!INC224</f>
        <v>0</v>
      </c>
      <c r="IMT159" s="237">
        <f>'SAISIE BAR BRASSERIE'!IND224</f>
        <v>0</v>
      </c>
      <c r="IMU159" s="237">
        <f>'SAISIE BAR BRASSERIE'!INE224</f>
        <v>0</v>
      </c>
      <c r="IMV159" s="237">
        <f>'SAISIE BAR BRASSERIE'!INF224</f>
        <v>0</v>
      </c>
      <c r="IMW159" s="237">
        <f>'SAISIE BAR BRASSERIE'!ING224</f>
        <v>0</v>
      </c>
      <c r="IMX159" s="237">
        <f>'SAISIE BAR BRASSERIE'!INH224</f>
        <v>0</v>
      </c>
      <c r="IMY159" s="237">
        <f>'SAISIE BAR BRASSERIE'!INI224</f>
        <v>0</v>
      </c>
      <c r="IMZ159" s="237">
        <f>'SAISIE BAR BRASSERIE'!INJ224</f>
        <v>0</v>
      </c>
      <c r="INA159" s="237">
        <f>'SAISIE BAR BRASSERIE'!INK224</f>
        <v>0</v>
      </c>
      <c r="INB159" s="237">
        <f>'SAISIE BAR BRASSERIE'!INL224</f>
        <v>0</v>
      </c>
      <c r="INC159" s="237">
        <f>'SAISIE BAR BRASSERIE'!INM224</f>
        <v>0</v>
      </c>
      <c r="IND159" s="237">
        <f>'SAISIE BAR BRASSERIE'!INN224</f>
        <v>0</v>
      </c>
      <c r="INE159" s="237">
        <f>'SAISIE BAR BRASSERIE'!INO224</f>
        <v>0</v>
      </c>
      <c r="INF159" s="237">
        <f>'SAISIE BAR BRASSERIE'!INP224</f>
        <v>0</v>
      </c>
      <c r="ING159" s="237">
        <f>'SAISIE BAR BRASSERIE'!INQ224</f>
        <v>0</v>
      </c>
      <c r="INH159" s="237">
        <f>'SAISIE BAR BRASSERIE'!INR224</f>
        <v>0</v>
      </c>
      <c r="INI159" s="237">
        <f>'SAISIE BAR BRASSERIE'!INS224</f>
        <v>0</v>
      </c>
      <c r="INJ159" s="237">
        <f>'SAISIE BAR BRASSERIE'!INT224</f>
        <v>0</v>
      </c>
      <c r="INK159" s="237">
        <f>'SAISIE BAR BRASSERIE'!INU224</f>
        <v>0</v>
      </c>
      <c r="INL159" s="237">
        <f>'SAISIE BAR BRASSERIE'!INV224</f>
        <v>0</v>
      </c>
      <c r="INM159" s="237">
        <f>'SAISIE BAR BRASSERIE'!INW224</f>
        <v>0</v>
      </c>
      <c r="INN159" s="237">
        <f>'SAISIE BAR BRASSERIE'!INX224</f>
        <v>0</v>
      </c>
      <c r="INO159" s="237">
        <f>'SAISIE BAR BRASSERIE'!INY224</f>
        <v>0</v>
      </c>
      <c r="INP159" s="237">
        <f>'SAISIE BAR BRASSERIE'!INZ224</f>
        <v>0</v>
      </c>
      <c r="INQ159" s="237">
        <f>'SAISIE BAR BRASSERIE'!IOA224</f>
        <v>0</v>
      </c>
      <c r="INR159" s="237">
        <f>'SAISIE BAR BRASSERIE'!IOB224</f>
        <v>0</v>
      </c>
      <c r="INS159" s="237">
        <f>'SAISIE BAR BRASSERIE'!IOC224</f>
        <v>0</v>
      </c>
      <c r="INT159" s="237">
        <f>'SAISIE BAR BRASSERIE'!IOD224</f>
        <v>0</v>
      </c>
      <c r="INU159" s="237">
        <f>'SAISIE BAR BRASSERIE'!IOE224</f>
        <v>0</v>
      </c>
      <c r="INV159" s="237">
        <f>'SAISIE BAR BRASSERIE'!IOF224</f>
        <v>0</v>
      </c>
      <c r="INW159" s="237">
        <f>'SAISIE BAR BRASSERIE'!IOG224</f>
        <v>0</v>
      </c>
      <c r="INX159" s="237">
        <f>'SAISIE BAR BRASSERIE'!IOH224</f>
        <v>0</v>
      </c>
      <c r="INY159" s="237">
        <f>'SAISIE BAR BRASSERIE'!IOI224</f>
        <v>0</v>
      </c>
      <c r="INZ159" s="237">
        <f>'SAISIE BAR BRASSERIE'!IOJ224</f>
        <v>0</v>
      </c>
      <c r="IOA159" s="237">
        <f>'SAISIE BAR BRASSERIE'!IOK224</f>
        <v>0</v>
      </c>
      <c r="IOB159" s="237">
        <f>'SAISIE BAR BRASSERIE'!IOL224</f>
        <v>0</v>
      </c>
      <c r="IOC159" s="237">
        <f>'SAISIE BAR BRASSERIE'!IOM224</f>
        <v>0</v>
      </c>
      <c r="IOD159" s="237">
        <f>'SAISIE BAR BRASSERIE'!ION224</f>
        <v>0</v>
      </c>
      <c r="IOE159" s="237">
        <f>'SAISIE BAR BRASSERIE'!IOO224</f>
        <v>0</v>
      </c>
      <c r="IOF159" s="237">
        <f>'SAISIE BAR BRASSERIE'!IOP224</f>
        <v>0</v>
      </c>
      <c r="IOG159" s="237">
        <f>'SAISIE BAR BRASSERIE'!IOQ224</f>
        <v>0</v>
      </c>
      <c r="IOH159" s="237">
        <f>'SAISIE BAR BRASSERIE'!IOR224</f>
        <v>0</v>
      </c>
      <c r="IOI159" s="237">
        <f>'SAISIE BAR BRASSERIE'!IOS224</f>
        <v>0</v>
      </c>
      <c r="IOJ159" s="237">
        <f>'SAISIE BAR BRASSERIE'!IOT224</f>
        <v>0</v>
      </c>
      <c r="IOK159" s="237">
        <f>'SAISIE BAR BRASSERIE'!IOU224</f>
        <v>0</v>
      </c>
      <c r="IOL159" s="237">
        <f>'SAISIE BAR BRASSERIE'!IOV224</f>
        <v>0</v>
      </c>
      <c r="IOM159" s="237">
        <f>'SAISIE BAR BRASSERIE'!IOW224</f>
        <v>0</v>
      </c>
      <c r="ION159" s="237">
        <f>'SAISIE BAR BRASSERIE'!IOX224</f>
        <v>0</v>
      </c>
      <c r="IOO159" s="237">
        <f>'SAISIE BAR BRASSERIE'!IOY224</f>
        <v>0</v>
      </c>
      <c r="IOP159" s="237">
        <f>'SAISIE BAR BRASSERIE'!IOZ224</f>
        <v>0</v>
      </c>
      <c r="IOQ159" s="237">
        <f>'SAISIE BAR BRASSERIE'!IPA224</f>
        <v>0</v>
      </c>
      <c r="IOR159" s="237">
        <f>'SAISIE BAR BRASSERIE'!IPB224</f>
        <v>0</v>
      </c>
      <c r="IOS159" s="237">
        <f>'SAISIE BAR BRASSERIE'!IPC224</f>
        <v>0</v>
      </c>
      <c r="IOT159" s="237">
        <f>'SAISIE BAR BRASSERIE'!IPD224</f>
        <v>0</v>
      </c>
      <c r="IOU159" s="237">
        <f>'SAISIE BAR BRASSERIE'!IPE224</f>
        <v>0</v>
      </c>
      <c r="IOV159" s="237">
        <f>'SAISIE BAR BRASSERIE'!IPF224</f>
        <v>0</v>
      </c>
      <c r="IOW159" s="237">
        <f>'SAISIE BAR BRASSERIE'!IPG224</f>
        <v>0</v>
      </c>
      <c r="IOX159" s="237">
        <f>'SAISIE BAR BRASSERIE'!IPH224</f>
        <v>0</v>
      </c>
      <c r="IOY159" s="237">
        <f>'SAISIE BAR BRASSERIE'!IPI224</f>
        <v>0</v>
      </c>
      <c r="IOZ159" s="237">
        <f>'SAISIE BAR BRASSERIE'!IPJ224</f>
        <v>0</v>
      </c>
      <c r="IPA159" s="237">
        <f>'SAISIE BAR BRASSERIE'!IPK224</f>
        <v>0</v>
      </c>
      <c r="IPB159" s="237">
        <f>'SAISIE BAR BRASSERIE'!IPL224</f>
        <v>0</v>
      </c>
      <c r="IPC159" s="237">
        <f>'SAISIE BAR BRASSERIE'!IPM224</f>
        <v>0</v>
      </c>
      <c r="IPD159" s="237">
        <f>'SAISIE BAR BRASSERIE'!IPN224</f>
        <v>0</v>
      </c>
      <c r="IPE159" s="237">
        <f>'SAISIE BAR BRASSERIE'!IPO224</f>
        <v>0</v>
      </c>
      <c r="IPF159" s="237">
        <f>'SAISIE BAR BRASSERIE'!IPP224</f>
        <v>0</v>
      </c>
      <c r="IPG159" s="237">
        <f>'SAISIE BAR BRASSERIE'!IPQ224</f>
        <v>0</v>
      </c>
      <c r="IPH159" s="237">
        <f>'SAISIE BAR BRASSERIE'!IPR224</f>
        <v>0</v>
      </c>
      <c r="IPI159" s="237">
        <f>'SAISIE BAR BRASSERIE'!IPS224</f>
        <v>0</v>
      </c>
      <c r="IPJ159" s="237">
        <f>'SAISIE BAR BRASSERIE'!IPT224</f>
        <v>0</v>
      </c>
      <c r="IPK159" s="237">
        <f>'SAISIE BAR BRASSERIE'!IPU224</f>
        <v>0</v>
      </c>
      <c r="IPL159" s="237">
        <f>'SAISIE BAR BRASSERIE'!IPV224</f>
        <v>0</v>
      </c>
      <c r="IPM159" s="237">
        <f>'SAISIE BAR BRASSERIE'!IPW224</f>
        <v>0</v>
      </c>
      <c r="IPN159" s="237">
        <f>'SAISIE BAR BRASSERIE'!IPX224</f>
        <v>0</v>
      </c>
      <c r="IPO159" s="237">
        <f>'SAISIE BAR BRASSERIE'!IPY224</f>
        <v>0</v>
      </c>
      <c r="IPP159" s="237">
        <f>'SAISIE BAR BRASSERIE'!IPZ224</f>
        <v>0</v>
      </c>
      <c r="IPQ159" s="237">
        <f>'SAISIE BAR BRASSERIE'!IQA224</f>
        <v>0</v>
      </c>
      <c r="IPR159" s="237">
        <f>'SAISIE BAR BRASSERIE'!IQB224</f>
        <v>0</v>
      </c>
      <c r="IPS159" s="237">
        <f>'SAISIE BAR BRASSERIE'!IQC224</f>
        <v>0</v>
      </c>
      <c r="IPT159" s="237">
        <f>'SAISIE BAR BRASSERIE'!IQD224</f>
        <v>0</v>
      </c>
      <c r="IPU159" s="237">
        <f>'SAISIE BAR BRASSERIE'!IQE224</f>
        <v>0</v>
      </c>
      <c r="IPV159" s="237">
        <f>'SAISIE BAR BRASSERIE'!IQF224</f>
        <v>0</v>
      </c>
      <c r="IPW159" s="237">
        <f>'SAISIE BAR BRASSERIE'!IQG224</f>
        <v>0</v>
      </c>
      <c r="IPX159" s="237">
        <f>'SAISIE BAR BRASSERIE'!IQH224</f>
        <v>0</v>
      </c>
      <c r="IPY159" s="237">
        <f>'SAISIE BAR BRASSERIE'!IQI224</f>
        <v>0</v>
      </c>
      <c r="IPZ159" s="237">
        <f>'SAISIE BAR BRASSERIE'!IQJ224</f>
        <v>0</v>
      </c>
      <c r="IQA159" s="237">
        <f>'SAISIE BAR BRASSERIE'!IQK224</f>
        <v>0</v>
      </c>
      <c r="IQB159" s="237">
        <f>'SAISIE BAR BRASSERIE'!IQL224</f>
        <v>0</v>
      </c>
      <c r="IQC159" s="237">
        <f>'SAISIE BAR BRASSERIE'!IQM224</f>
        <v>0</v>
      </c>
      <c r="IQD159" s="237">
        <f>'SAISIE BAR BRASSERIE'!IQN224</f>
        <v>0</v>
      </c>
      <c r="IQE159" s="237">
        <f>'SAISIE BAR BRASSERIE'!IQO224</f>
        <v>0</v>
      </c>
      <c r="IQF159" s="237">
        <f>'SAISIE BAR BRASSERIE'!IQP224</f>
        <v>0</v>
      </c>
      <c r="IQG159" s="237">
        <f>'SAISIE BAR BRASSERIE'!IQQ224</f>
        <v>0</v>
      </c>
      <c r="IQH159" s="237">
        <f>'SAISIE BAR BRASSERIE'!IQR224</f>
        <v>0</v>
      </c>
      <c r="IQI159" s="237">
        <f>'SAISIE BAR BRASSERIE'!IQS224</f>
        <v>0</v>
      </c>
      <c r="IQJ159" s="237">
        <f>'SAISIE BAR BRASSERIE'!IQT224</f>
        <v>0</v>
      </c>
      <c r="IQK159" s="237">
        <f>'SAISIE BAR BRASSERIE'!IQU224</f>
        <v>0</v>
      </c>
      <c r="IQL159" s="237">
        <f>'SAISIE BAR BRASSERIE'!IQV224</f>
        <v>0</v>
      </c>
      <c r="IQM159" s="237">
        <f>'SAISIE BAR BRASSERIE'!IQW224</f>
        <v>0</v>
      </c>
      <c r="IQN159" s="237">
        <f>'SAISIE BAR BRASSERIE'!IQX224</f>
        <v>0</v>
      </c>
      <c r="IQO159" s="237">
        <f>'SAISIE BAR BRASSERIE'!IQY224</f>
        <v>0</v>
      </c>
      <c r="IQP159" s="237">
        <f>'SAISIE BAR BRASSERIE'!IQZ224</f>
        <v>0</v>
      </c>
      <c r="IQQ159" s="237">
        <f>'SAISIE BAR BRASSERIE'!IRA224</f>
        <v>0</v>
      </c>
      <c r="IQR159" s="237">
        <f>'SAISIE BAR BRASSERIE'!IRB224</f>
        <v>0</v>
      </c>
      <c r="IQS159" s="237">
        <f>'SAISIE BAR BRASSERIE'!IRC224</f>
        <v>0</v>
      </c>
      <c r="IQT159" s="237">
        <f>'SAISIE BAR BRASSERIE'!IRD224</f>
        <v>0</v>
      </c>
      <c r="IQU159" s="237">
        <f>'SAISIE BAR BRASSERIE'!IRE224</f>
        <v>0</v>
      </c>
      <c r="IQV159" s="237">
        <f>'SAISIE BAR BRASSERIE'!IRF224</f>
        <v>0</v>
      </c>
      <c r="IQW159" s="237">
        <f>'SAISIE BAR BRASSERIE'!IRG224</f>
        <v>0</v>
      </c>
      <c r="IQX159" s="237">
        <f>'SAISIE BAR BRASSERIE'!IRH224</f>
        <v>0</v>
      </c>
      <c r="IQY159" s="237">
        <f>'SAISIE BAR BRASSERIE'!IRI224</f>
        <v>0</v>
      </c>
      <c r="IQZ159" s="237">
        <f>'SAISIE BAR BRASSERIE'!IRJ224</f>
        <v>0</v>
      </c>
      <c r="IRA159" s="237">
        <f>'SAISIE BAR BRASSERIE'!IRK224</f>
        <v>0</v>
      </c>
      <c r="IRB159" s="237">
        <f>'SAISIE BAR BRASSERIE'!IRL224</f>
        <v>0</v>
      </c>
      <c r="IRC159" s="237">
        <f>'SAISIE BAR BRASSERIE'!IRM224</f>
        <v>0</v>
      </c>
      <c r="IRD159" s="237">
        <f>'SAISIE BAR BRASSERIE'!IRN224</f>
        <v>0</v>
      </c>
      <c r="IRE159" s="237">
        <f>'SAISIE BAR BRASSERIE'!IRO224</f>
        <v>0</v>
      </c>
      <c r="IRF159" s="237">
        <f>'SAISIE BAR BRASSERIE'!IRP224</f>
        <v>0</v>
      </c>
      <c r="IRG159" s="237">
        <f>'SAISIE BAR BRASSERIE'!IRQ224</f>
        <v>0</v>
      </c>
      <c r="IRH159" s="237">
        <f>'SAISIE BAR BRASSERIE'!IRR224</f>
        <v>0</v>
      </c>
      <c r="IRI159" s="237">
        <f>'SAISIE BAR BRASSERIE'!IRS224</f>
        <v>0</v>
      </c>
      <c r="IRJ159" s="237">
        <f>'SAISIE BAR BRASSERIE'!IRT224</f>
        <v>0</v>
      </c>
      <c r="IRK159" s="237">
        <f>'SAISIE BAR BRASSERIE'!IRU224</f>
        <v>0</v>
      </c>
      <c r="IRL159" s="237">
        <f>'SAISIE BAR BRASSERIE'!IRV224</f>
        <v>0</v>
      </c>
      <c r="IRM159" s="237">
        <f>'SAISIE BAR BRASSERIE'!IRW224</f>
        <v>0</v>
      </c>
      <c r="IRN159" s="237">
        <f>'SAISIE BAR BRASSERIE'!IRX224</f>
        <v>0</v>
      </c>
      <c r="IRO159" s="237">
        <f>'SAISIE BAR BRASSERIE'!IRY224</f>
        <v>0</v>
      </c>
      <c r="IRP159" s="237">
        <f>'SAISIE BAR BRASSERIE'!IRZ224</f>
        <v>0</v>
      </c>
      <c r="IRQ159" s="237">
        <f>'SAISIE BAR BRASSERIE'!ISA224</f>
        <v>0</v>
      </c>
      <c r="IRR159" s="237">
        <f>'SAISIE BAR BRASSERIE'!ISB224</f>
        <v>0</v>
      </c>
      <c r="IRS159" s="237">
        <f>'SAISIE BAR BRASSERIE'!ISC224</f>
        <v>0</v>
      </c>
      <c r="IRT159" s="237">
        <f>'SAISIE BAR BRASSERIE'!ISD224</f>
        <v>0</v>
      </c>
      <c r="IRU159" s="237">
        <f>'SAISIE BAR BRASSERIE'!ISE224</f>
        <v>0</v>
      </c>
      <c r="IRV159" s="237">
        <f>'SAISIE BAR BRASSERIE'!ISF224</f>
        <v>0</v>
      </c>
      <c r="IRW159" s="237">
        <f>'SAISIE BAR BRASSERIE'!ISG224</f>
        <v>0</v>
      </c>
      <c r="IRX159" s="237">
        <f>'SAISIE BAR BRASSERIE'!ISH224</f>
        <v>0</v>
      </c>
      <c r="IRY159" s="237">
        <f>'SAISIE BAR BRASSERIE'!ISI224</f>
        <v>0</v>
      </c>
      <c r="IRZ159" s="237">
        <f>'SAISIE BAR BRASSERIE'!ISJ224</f>
        <v>0</v>
      </c>
      <c r="ISA159" s="237">
        <f>'SAISIE BAR BRASSERIE'!ISK224</f>
        <v>0</v>
      </c>
      <c r="ISB159" s="237">
        <f>'SAISIE BAR BRASSERIE'!ISL224</f>
        <v>0</v>
      </c>
      <c r="ISC159" s="237">
        <f>'SAISIE BAR BRASSERIE'!ISM224</f>
        <v>0</v>
      </c>
      <c r="ISD159" s="237">
        <f>'SAISIE BAR BRASSERIE'!ISN224</f>
        <v>0</v>
      </c>
      <c r="ISE159" s="237">
        <f>'SAISIE BAR BRASSERIE'!ISO224</f>
        <v>0</v>
      </c>
      <c r="ISF159" s="237">
        <f>'SAISIE BAR BRASSERIE'!ISP224</f>
        <v>0</v>
      </c>
      <c r="ISG159" s="237">
        <f>'SAISIE BAR BRASSERIE'!ISQ224</f>
        <v>0</v>
      </c>
      <c r="ISH159" s="237">
        <f>'SAISIE BAR BRASSERIE'!ISR224</f>
        <v>0</v>
      </c>
      <c r="ISI159" s="237">
        <f>'SAISIE BAR BRASSERIE'!ISS224</f>
        <v>0</v>
      </c>
      <c r="ISJ159" s="237">
        <f>'SAISIE BAR BRASSERIE'!IST224</f>
        <v>0</v>
      </c>
      <c r="ISK159" s="237">
        <f>'SAISIE BAR BRASSERIE'!ISU224</f>
        <v>0</v>
      </c>
      <c r="ISL159" s="237">
        <f>'SAISIE BAR BRASSERIE'!ISV224</f>
        <v>0</v>
      </c>
      <c r="ISM159" s="237">
        <f>'SAISIE BAR BRASSERIE'!ISW224</f>
        <v>0</v>
      </c>
      <c r="ISN159" s="237">
        <f>'SAISIE BAR BRASSERIE'!ISX224</f>
        <v>0</v>
      </c>
      <c r="ISO159" s="237">
        <f>'SAISIE BAR BRASSERIE'!ISY224</f>
        <v>0</v>
      </c>
      <c r="ISP159" s="237">
        <f>'SAISIE BAR BRASSERIE'!ISZ224</f>
        <v>0</v>
      </c>
      <c r="ISQ159" s="237">
        <f>'SAISIE BAR BRASSERIE'!ITA224</f>
        <v>0</v>
      </c>
      <c r="ISR159" s="237">
        <f>'SAISIE BAR BRASSERIE'!ITB224</f>
        <v>0</v>
      </c>
      <c r="ISS159" s="237">
        <f>'SAISIE BAR BRASSERIE'!ITC224</f>
        <v>0</v>
      </c>
      <c r="IST159" s="237">
        <f>'SAISIE BAR BRASSERIE'!ITD224</f>
        <v>0</v>
      </c>
      <c r="ISU159" s="237">
        <f>'SAISIE BAR BRASSERIE'!ITE224</f>
        <v>0</v>
      </c>
      <c r="ISV159" s="237">
        <f>'SAISIE BAR BRASSERIE'!ITF224</f>
        <v>0</v>
      </c>
      <c r="ISW159" s="237">
        <f>'SAISIE BAR BRASSERIE'!ITG224</f>
        <v>0</v>
      </c>
      <c r="ISX159" s="237">
        <f>'SAISIE BAR BRASSERIE'!ITH224</f>
        <v>0</v>
      </c>
      <c r="ISY159" s="237">
        <f>'SAISIE BAR BRASSERIE'!ITI224</f>
        <v>0</v>
      </c>
      <c r="ISZ159" s="237">
        <f>'SAISIE BAR BRASSERIE'!ITJ224</f>
        <v>0</v>
      </c>
      <c r="ITA159" s="237">
        <f>'SAISIE BAR BRASSERIE'!ITK224</f>
        <v>0</v>
      </c>
      <c r="ITB159" s="237">
        <f>'SAISIE BAR BRASSERIE'!ITL224</f>
        <v>0</v>
      </c>
      <c r="ITC159" s="237">
        <f>'SAISIE BAR BRASSERIE'!ITM224</f>
        <v>0</v>
      </c>
      <c r="ITD159" s="237">
        <f>'SAISIE BAR BRASSERIE'!ITN224</f>
        <v>0</v>
      </c>
      <c r="ITE159" s="237">
        <f>'SAISIE BAR BRASSERIE'!ITO224</f>
        <v>0</v>
      </c>
      <c r="ITF159" s="237">
        <f>'SAISIE BAR BRASSERIE'!ITP224</f>
        <v>0</v>
      </c>
      <c r="ITG159" s="237">
        <f>'SAISIE BAR BRASSERIE'!ITQ224</f>
        <v>0</v>
      </c>
      <c r="ITH159" s="237">
        <f>'SAISIE BAR BRASSERIE'!ITR224</f>
        <v>0</v>
      </c>
      <c r="ITI159" s="237">
        <f>'SAISIE BAR BRASSERIE'!ITS224</f>
        <v>0</v>
      </c>
      <c r="ITJ159" s="237">
        <f>'SAISIE BAR BRASSERIE'!ITT224</f>
        <v>0</v>
      </c>
      <c r="ITK159" s="237">
        <f>'SAISIE BAR BRASSERIE'!ITU224</f>
        <v>0</v>
      </c>
      <c r="ITL159" s="237">
        <f>'SAISIE BAR BRASSERIE'!ITV224</f>
        <v>0</v>
      </c>
      <c r="ITM159" s="237">
        <f>'SAISIE BAR BRASSERIE'!ITW224</f>
        <v>0</v>
      </c>
      <c r="ITN159" s="237">
        <f>'SAISIE BAR BRASSERIE'!ITX224</f>
        <v>0</v>
      </c>
      <c r="ITO159" s="237">
        <f>'SAISIE BAR BRASSERIE'!ITY224</f>
        <v>0</v>
      </c>
      <c r="ITP159" s="237">
        <f>'SAISIE BAR BRASSERIE'!ITZ224</f>
        <v>0</v>
      </c>
      <c r="ITQ159" s="237">
        <f>'SAISIE BAR BRASSERIE'!IUA224</f>
        <v>0</v>
      </c>
      <c r="ITR159" s="237">
        <f>'SAISIE BAR BRASSERIE'!IUB224</f>
        <v>0</v>
      </c>
      <c r="ITS159" s="237">
        <f>'SAISIE BAR BRASSERIE'!IUC224</f>
        <v>0</v>
      </c>
      <c r="ITT159" s="237">
        <f>'SAISIE BAR BRASSERIE'!IUD224</f>
        <v>0</v>
      </c>
      <c r="ITU159" s="237">
        <f>'SAISIE BAR BRASSERIE'!IUE224</f>
        <v>0</v>
      </c>
      <c r="ITV159" s="237">
        <f>'SAISIE BAR BRASSERIE'!IUF224</f>
        <v>0</v>
      </c>
      <c r="ITW159" s="237">
        <f>'SAISIE BAR BRASSERIE'!IUG224</f>
        <v>0</v>
      </c>
      <c r="ITX159" s="237">
        <f>'SAISIE BAR BRASSERIE'!IUH224</f>
        <v>0</v>
      </c>
      <c r="ITY159" s="237">
        <f>'SAISIE BAR BRASSERIE'!IUI224</f>
        <v>0</v>
      </c>
      <c r="ITZ159" s="237">
        <f>'SAISIE BAR BRASSERIE'!IUJ224</f>
        <v>0</v>
      </c>
      <c r="IUA159" s="237">
        <f>'SAISIE BAR BRASSERIE'!IUK224</f>
        <v>0</v>
      </c>
      <c r="IUB159" s="237">
        <f>'SAISIE BAR BRASSERIE'!IUL224</f>
        <v>0</v>
      </c>
      <c r="IUC159" s="237">
        <f>'SAISIE BAR BRASSERIE'!IUM224</f>
        <v>0</v>
      </c>
      <c r="IUD159" s="237">
        <f>'SAISIE BAR BRASSERIE'!IUN224</f>
        <v>0</v>
      </c>
      <c r="IUE159" s="237">
        <f>'SAISIE BAR BRASSERIE'!IUO224</f>
        <v>0</v>
      </c>
      <c r="IUF159" s="237">
        <f>'SAISIE BAR BRASSERIE'!IUP224</f>
        <v>0</v>
      </c>
      <c r="IUG159" s="237">
        <f>'SAISIE BAR BRASSERIE'!IUQ224</f>
        <v>0</v>
      </c>
      <c r="IUH159" s="237">
        <f>'SAISIE BAR BRASSERIE'!IUR224</f>
        <v>0</v>
      </c>
      <c r="IUI159" s="237">
        <f>'SAISIE BAR BRASSERIE'!IUS224</f>
        <v>0</v>
      </c>
      <c r="IUJ159" s="237">
        <f>'SAISIE BAR BRASSERIE'!IUT224</f>
        <v>0</v>
      </c>
      <c r="IUK159" s="237">
        <f>'SAISIE BAR BRASSERIE'!IUU224</f>
        <v>0</v>
      </c>
      <c r="IUL159" s="237">
        <f>'SAISIE BAR BRASSERIE'!IUV224</f>
        <v>0</v>
      </c>
      <c r="IUM159" s="237">
        <f>'SAISIE BAR BRASSERIE'!IUW224</f>
        <v>0</v>
      </c>
      <c r="IUN159" s="237">
        <f>'SAISIE BAR BRASSERIE'!IUX224</f>
        <v>0</v>
      </c>
      <c r="IUO159" s="237">
        <f>'SAISIE BAR BRASSERIE'!IUY224</f>
        <v>0</v>
      </c>
      <c r="IUP159" s="237">
        <f>'SAISIE BAR BRASSERIE'!IUZ224</f>
        <v>0</v>
      </c>
      <c r="IUQ159" s="237">
        <f>'SAISIE BAR BRASSERIE'!IVA224</f>
        <v>0</v>
      </c>
      <c r="IUR159" s="237">
        <f>'SAISIE BAR BRASSERIE'!IVB224</f>
        <v>0</v>
      </c>
      <c r="IUS159" s="237">
        <f>'SAISIE BAR BRASSERIE'!IVC224</f>
        <v>0</v>
      </c>
      <c r="IUT159" s="237">
        <f>'SAISIE BAR BRASSERIE'!IVD224</f>
        <v>0</v>
      </c>
      <c r="IUU159" s="237">
        <f>'SAISIE BAR BRASSERIE'!IVE224</f>
        <v>0</v>
      </c>
      <c r="IUV159" s="237">
        <f>'SAISIE BAR BRASSERIE'!IVF224</f>
        <v>0</v>
      </c>
      <c r="IUW159" s="237">
        <f>'SAISIE BAR BRASSERIE'!IVG224</f>
        <v>0</v>
      </c>
      <c r="IUX159" s="237">
        <f>'SAISIE BAR BRASSERIE'!IVH224</f>
        <v>0</v>
      </c>
      <c r="IUY159" s="237">
        <f>'SAISIE BAR BRASSERIE'!IVI224</f>
        <v>0</v>
      </c>
      <c r="IUZ159" s="237">
        <f>'SAISIE BAR BRASSERIE'!IVJ224</f>
        <v>0</v>
      </c>
      <c r="IVA159" s="237">
        <f>'SAISIE BAR BRASSERIE'!IVK224</f>
        <v>0</v>
      </c>
      <c r="IVB159" s="237">
        <f>'SAISIE BAR BRASSERIE'!IVL224</f>
        <v>0</v>
      </c>
      <c r="IVC159" s="237">
        <f>'SAISIE BAR BRASSERIE'!IVM224</f>
        <v>0</v>
      </c>
      <c r="IVD159" s="237">
        <f>'SAISIE BAR BRASSERIE'!IVN224</f>
        <v>0</v>
      </c>
      <c r="IVE159" s="237">
        <f>'SAISIE BAR BRASSERIE'!IVO224</f>
        <v>0</v>
      </c>
      <c r="IVF159" s="237">
        <f>'SAISIE BAR BRASSERIE'!IVP224</f>
        <v>0</v>
      </c>
      <c r="IVG159" s="237">
        <f>'SAISIE BAR BRASSERIE'!IVQ224</f>
        <v>0</v>
      </c>
      <c r="IVH159" s="237">
        <f>'SAISIE BAR BRASSERIE'!IVR224</f>
        <v>0</v>
      </c>
      <c r="IVI159" s="237">
        <f>'SAISIE BAR BRASSERIE'!IVS224</f>
        <v>0</v>
      </c>
      <c r="IVJ159" s="237">
        <f>'SAISIE BAR BRASSERIE'!IVT224</f>
        <v>0</v>
      </c>
      <c r="IVK159" s="237">
        <f>'SAISIE BAR BRASSERIE'!IVU224</f>
        <v>0</v>
      </c>
      <c r="IVL159" s="237">
        <f>'SAISIE BAR BRASSERIE'!IVV224</f>
        <v>0</v>
      </c>
      <c r="IVM159" s="237">
        <f>'SAISIE BAR BRASSERIE'!IVW224</f>
        <v>0</v>
      </c>
      <c r="IVN159" s="237">
        <f>'SAISIE BAR BRASSERIE'!IVX224</f>
        <v>0</v>
      </c>
      <c r="IVO159" s="237">
        <f>'SAISIE BAR BRASSERIE'!IVY224</f>
        <v>0</v>
      </c>
      <c r="IVP159" s="237">
        <f>'SAISIE BAR BRASSERIE'!IVZ224</f>
        <v>0</v>
      </c>
      <c r="IVQ159" s="237">
        <f>'SAISIE BAR BRASSERIE'!IWA224</f>
        <v>0</v>
      </c>
      <c r="IVR159" s="237">
        <f>'SAISIE BAR BRASSERIE'!IWB224</f>
        <v>0</v>
      </c>
      <c r="IVS159" s="237">
        <f>'SAISIE BAR BRASSERIE'!IWC224</f>
        <v>0</v>
      </c>
      <c r="IVT159" s="237">
        <f>'SAISIE BAR BRASSERIE'!IWD224</f>
        <v>0</v>
      </c>
      <c r="IVU159" s="237">
        <f>'SAISIE BAR BRASSERIE'!IWE224</f>
        <v>0</v>
      </c>
      <c r="IVV159" s="237">
        <f>'SAISIE BAR BRASSERIE'!IWF224</f>
        <v>0</v>
      </c>
      <c r="IVW159" s="237">
        <f>'SAISIE BAR BRASSERIE'!IWG224</f>
        <v>0</v>
      </c>
      <c r="IVX159" s="237">
        <f>'SAISIE BAR BRASSERIE'!IWH224</f>
        <v>0</v>
      </c>
      <c r="IVY159" s="237">
        <f>'SAISIE BAR BRASSERIE'!IWI224</f>
        <v>0</v>
      </c>
      <c r="IVZ159" s="237">
        <f>'SAISIE BAR BRASSERIE'!IWJ224</f>
        <v>0</v>
      </c>
      <c r="IWA159" s="237">
        <f>'SAISIE BAR BRASSERIE'!IWK224</f>
        <v>0</v>
      </c>
      <c r="IWB159" s="237">
        <f>'SAISIE BAR BRASSERIE'!IWL224</f>
        <v>0</v>
      </c>
      <c r="IWC159" s="237">
        <f>'SAISIE BAR BRASSERIE'!IWM224</f>
        <v>0</v>
      </c>
      <c r="IWD159" s="237">
        <f>'SAISIE BAR BRASSERIE'!IWN224</f>
        <v>0</v>
      </c>
      <c r="IWE159" s="237">
        <f>'SAISIE BAR BRASSERIE'!IWO224</f>
        <v>0</v>
      </c>
      <c r="IWF159" s="237">
        <f>'SAISIE BAR BRASSERIE'!IWP224</f>
        <v>0</v>
      </c>
      <c r="IWG159" s="237">
        <f>'SAISIE BAR BRASSERIE'!IWQ224</f>
        <v>0</v>
      </c>
      <c r="IWH159" s="237">
        <f>'SAISIE BAR BRASSERIE'!IWR224</f>
        <v>0</v>
      </c>
      <c r="IWI159" s="237">
        <f>'SAISIE BAR BRASSERIE'!IWS224</f>
        <v>0</v>
      </c>
      <c r="IWJ159" s="237">
        <f>'SAISIE BAR BRASSERIE'!IWT224</f>
        <v>0</v>
      </c>
      <c r="IWK159" s="237">
        <f>'SAISIE BAR BRASSERIE'!IWU224</f>
        <v>0</v>
      </c>
      <c r="IWL159" s="237">
        <f>'SAISIE BAR BRASSERIE'!IWV224</f>
        <v>0</v>
      </c>
      <c r="IWM159" s="237">
        <f>'SAISIE BAR BRASSERIE'!IWW224</f>
        <v>0</v>
      </c>
      <c r="IWN159" s="237">
        <f>'SAISIE BAR BRASSERIE'!IWX224</f>
        <v>0</v>
      </c>
      <c r="IWO159" s="237">
        <f>'SAISIE BAR BRASSERIE'!IWY224</f>
        <v>0</v>
      </c>
      <c r="IWP159" s="237">
        <f>'SAISIE BAR BRASSERIE'!IWZ224</f>
        <v>0</v>
      </c>
      <c r="IWQ159" s="237">
        <f>'SAISIE BAR BRASSERIE'!IXA224</f>
        <v>0</v>
      </c>
      <c r="IWR159" s="237">
        <f>'SAISIE BAR BRASSERIE'!IXB224</f>
        <v>0</v>
      </c>
      <c r="IWS159" s="237">
        <f>'SAISIE BAR BRASSERIE'!IXC224</f>
        <v>0</v>
      </c>
      <c r="IWT159" s="237">
        <f>'SAISIE BAR BRASSERIE'!IXD224</f>
        <v>0</v>
      </c>
      <c r="IWU159" s="237">
        <f>'SAISIE BAR BRASSERIE'!IXE224</f>
        <v>0</v>
      </c>
      <c r="IWV159" s="237">
        <f>'SAISIE BAR BRASSERIE'!IXF224</f>
        <v>0</v>
      </c>
      <c r="IWW159" s="237">
        <f>'SAISIE BAR BRASSERIE'!IXG224</f>
        <v>0</v>
      </c>
      <c r="IWX159" s="237">
        <f>'SAISIE BAR BRASSERIE'!IXH224</f>
        <v>0</v>
      </c>
      <c r="IWY159" s="237">
        <f>'SAISIE BAR BRASSERIE'!IXI224</f>
        <v>0</v>
      </c>
      <c r="IWZ159" s="237">
        <f>'SAISIE BAR BRASSERIE'!IXJ224</f>
        <v>0</v>
      </c>
      <c r="IXA159" s="237">
        <f>'SAISIE BAR BRASSERIE'!IXK224</f>
        <v>0</v>
      </c>
      <c r="IXB159" s="237">
        <f>'SAISIE BAR BRASSERIE'!IXL224</f>
        <v>0</v>
      </c>
      <c r="IXC159" s="237">
        <f>'SAISIE BAR BRASSERIE'!IXM224</f>
        <v>0</v>
      </c>
      <c r="IXD159" s="237">
        <f>'SAISIE BAR BRASSERIE'!IXN224</f>
        <v>0</v>
      </c>
      <c r="IXE159" s="237">
        <f>'SAISIE BAR BRASSERIE'!IXO224</f>
        <v>0</v>
      </c>
      <c r="IXF159" s="237">
        <f>'SAISIE BAR BRASSERIE'!IXP224</f>
        <v>0</v>
      </c>
      <c r="IXG159" s="237">
        <f>'SAISIE BAR BRASSERIE'!IXQ224</f>
        <v>0</v>
      </c>
      <c r="IXH159" s="237">
        <f>'SAISIE BAR BRASSERIE'!IXR224</f>
        <v>0</v>
      </c>
      <c r="IXI159" s="237">
        <f>'SAISIE BAR BRASSERIE'!IXS224</f>
        <v>0</v>
      </c>
      <c r="IXJ159" s="237">
        <f>'SAISIE BAR BRASSERIE'!IXT224</f>
        <v>0</v>
      </c>
      <c r="IXK159" s="237">
        <f>'SAISIE BAR BRASSERIE'!IXU224</f>
        <v>0</v>
      </c>
      <c r="IXL159" s="237">
        <f>'SAISIE BAR BRASSERIE'!IXV224</f>
        <v>0</v>
      </c>
      <c r="IXM159" s="237">
        <f>'SAISIE BAR BRASSERIE'!IXW224</f>
        <v>0</v>
      </c>
      <c r="IXN159" s="237">
        <f>'SAISIE BAR BRASSERIE'!IXX224</f>
        <v>0</v>
      </c>
      <c r="IXO159" s="237">
        <f>'SAISIE BAR BRASSERIE'!IXY224</f>
        <v>0</v>
      </c>
      <c r="IXP159" s="237">
        <f>'SAISIE BAR BRASSERIE'!IXZ224</f>
        <v>0</v>
      </c>
      <c r="IXQ159" s="237">
        <f>'SAISIE BAR BRASSERIE'!IYA224</f>
        <v>0</v>
      </c>
      <c r="IXR159" s="237">
        <f>'SAISIE BAR BRASSERIE'!IYB224</f>
        <v>0</v>
      </c>
      <c r="IXS159" s="237">
        <f>'SAISIE BAR BRASSERIE'!IYC224</f>
        <v>0</v>
      </c>
      <c r="IXT159" s="237">
        <f>'SAISIE BAR BRASSERIE'!IYD224</f>
        <v>0</v>
      </c>
      <c r="IXU159" s="237">
        <f>'SAISIE BAR BRASSERIE'!IYE224</f>
        <v>0</v>
      </c>
      <c r="IXV159" s="237">
        <f>'SAISIE BAR BRASSERIE'!IYF224</f>
        <v>0</v>
      </c>
      <c r="IXW159" s="237">
        <f>'SAISIE BAR BRASSERIE'!IYG224</f>
        <v>0</v>
      </c>
      <c r="IXX159" s="237">
        <f>'SAISIE BAR BRASSERIE'!IYH224</f>
        <v>0</v>
      </c>
      <c r="IXY159" s="237">
        <f>'SAISIE BAR BRASSERIE'!IYI224</f>
        <v>0</v>
      </c>
      <c r="IXZ159" s="237">
        <f>'SAISIE BAR BRASSERIE'!IYJ224</f>
        <v>0</v>
      </c>
      <c r="IYA159" s="237">
        <f>'SAISIE BAR BRASSERIE'!IYK224</f>
        <v>0</v>
      </c>
      <c r="IYB159" s="237">
        <f>'SAISIE BAR BRASSERIE'!IYL224</f>
        <v>0</v>
      </c>
      <c r="IYC159" s="237">
        <f>'SAISIE BAR BRASSERIE'!IYM224</f>
        <v>0</v>
      </c>
      <c r="IYD159" s="237">
        <f>'SAISIE BAR BRASSERIE'!IYN224</f>
        <v>0</v>
      </c>
      <c r="IYE159" s="237">
        <f>'SAISIE BAR BRASSERIE'!IYO224</f>
        <v>0</v>
      </c>
      <c r="IYF159" s="237">
        <f>'SAISIE BAR BRASSERIE'!IYP224</f>
        <v>0</v>
      </c>
      <c r="IYG159" s="237">
        <f>'SAISIE BAR BRASSERIE'!IYQ224</f>
        <v>0</v>
      </c>
      <c r="IYH159" s="237">
        <f>'SAISIE BAR BRASSERIE'!IYR224</f>
        <v>0</v>
      </c>
      <c r="IYI159" s="237">
        <f>'SAISIE BAR BRASSERIE'!IYS224</f>
        <v>0</v>
      </c>
      <c r="IYJ159" s="237">
        <f>'SAISIE BAR BRASSERIE'!IYT224</f>
        <v>0</v>
      </c>
      <c r="IYK159" s="237">
        <f>'SAISIE BAR BRASSERIE'!IYU224</f>
        <v>0</v>
      </c>
      <c r="IYL159" s="237">
        <f>'SAISIE BAR BRASSERIE'!IYV224</f>
        <v>0</v>
      </c>
      <c r="IYM159" s="237">
        <f>'SAISIE BAR BRASSERIE'!IYW224</f>
        <v>0</v>
      </c>
      <c r="IYN159" s="237">
        <f>'SAISIE BAR BRASSERIE'!IYX224</f>
        <v>0</v>
      </c>
      <c r="IYO159" s="237">
        <f>'SAISIE BAR BRASSERIE'!IYY224</f>
        <v>0</v>
      </c>
      <c r="IYP159" s="237">
        <f>'SAISIE BAR BRASSERIE'!IYZ224</f>
        <v>0</v>
      </c>
      <c r="IYQ159" s="237">
        <f>'SAISIE BAR BRASSERIE'!IZA224</f>
        <v>0</v>
      </c>
      <c r="IYR159" s="237">
        <f>'SAISIE BAR BRASSERIE'!IZB224</f>
        <v>0</v>
      </c>
      <c r="IYS159" s="237">
        <f>'SAISIE BAR BRASSERIE'!IZC224</f>
        <v>0</v>
      </c>
      <c r="IYT159" s="237">
        <f>'SAISIE BAR BRASSERIE'!IZD224</f>
        <v>0</v>
      </c>
      <c r="IYU159" s="237">
        <f>'SAISIE BAR BRASSERIE'!IZE224</f>
        <v>0</v>
      </c>
      <c r="IYV159" s="237">
        <f>'SAISIE BAR BRASSERIE'!IZF224</f>
        <v>0</v>
      </c>
      <c r="IYW159" s="237">
        <f>'SAISIE BAR BRASSERIE'!IZG224</f>
        <v>0</v>
      </c>
      <c r="IYX159" s="237">
        <f>'SAISIE BAR BRASSERIE'!IZH224</f>
        <v>0</v>
      </c>
      <c r="IYY159" s="237">
        <f>'SAISIE BAR BRASSERIE'!IZI224</f>
        <v>0</v>
      </c>
      <c r="IYZ159" s="237">
        <f>'SAISIE BAR BRASSERIE'!IZJ224</f>
        <v>0</v>
      </c>
      <c r="IZA159" s="237">
        <f>'SAISIE BAR BRASSERIE'!IZK224</f>
        <v>0</v>
      </c>
      <c r="IZB159" s="237">
        <f>'SAISIE BAR BRASSERIE'!IZL224</f>
        <v>0</v>
      </c>
      <c r="IZC159" s="237">
        <f>'SAISIE BAR BRASSERIE'!IZM224</f>
        <v>0</v>
      </c>
      <c r="IZD159" s="237">
        <f>'SAISIE BAR BRASSERIE'!IZN224</f>
        <v>0</v>
      </c>
      <c r="IZE159" s="237">
        <f>'SAISIE BAR BRASSERIE'!IZO224</f>
        <v>0</v>
      </c>
      <c r="IZF159" s="237">
        <f>'SAISIE BAR BRASSERIE'!IZP224</f>
        <v>0</v>
      </c>
      <c r="IZG159" s="237">
        <f>'SAISIE BAR BRASSERIE'!IZQ224</f>
        <v>0</v>
      </c>
      <c r="IZH159" s="237">
        <f>'SAISIE BAR BRASSERIE'!IZR224</f>
        <v>0</v>
      </c>
      <c r="IZI159" s="237">
        <f>'SAISIE BAR BRASSERIE'!IZS224</f>
        <v>0</v>
      </c>
      <c r="IZJ159" s="237">
        <f>'SAISIE BAR BRASSERIE'!IZT224</f>
        <v>0</v>
      </c>
      <c r="IZK159" s="237">
        <f>'SAISIE BAR BRASSERIE'!IZU224</f>
        <v>0</v>
      </c>
      <c r="IZL159" s="237">
        <f>'SAISIE BAR BRASSERIE'!IZV224</f>
        <v>0</v>
      </c>
      <c r="IZM159" s="237">
        <f>'SAISIE BAR BRASSERIE'!IZW224</f>
        <v>0</v>
      </c>
      <c r="IZN159" s="237">
        <f>'SAISIE BAR BRASSERIE'!IZX224</f>
        <v>0</v>
      </c>
      <c r="IZO159" s="237">
        <f>'SAISIE BAR BRASSERIE'!IZY224</f>
        <v>0</v>
      </c>
      <c r="IZP159" s="237">
        <f>'SAISIE BAR BRASSERIE'!IZZ224</f>
        <v>0</v>
      </c>
      <c r="IZQ159" s="237">
        <f>'SAISIE BAR BRASSERIE'!JAA224</f>
        <v>0</v>
      </c>
      <c r="IZR159" s="237">
        <f>'SAISIE BAR BRASSERIE'!JAB224</f>
        <v>0</v>
      </c>
      <c r="IZS159" s="237">
        <f>'SAISIE BAR BRASSERIE'!JAC224</f>
        <v>0</v>
      </c>
      <c r="IZT159" s="237">
        <f>'SAISIE BAR BRASSERIE'!JAD224</f>
        <v>0</v>
      </c>
      <c r="IZU159" s="237">
        <f>'SAISIE BAR BRASSERIE'!JAE224</f>
        <v>0</v>
      </c>
      <c r="IZV159" s="237">
        <f>'SAISIE BAR BRASSERIE'!JAF224</f>
        <v>0</v>
      </c>
      <c r="IZW159" s="237">
        <f>'SAISIE BAR BRASSERIE'!JAG224</f>
        <v>0</v>
      </c>
      <c r="IZX159" s="237">
        <f>'SAISIE BAR BRASSERIE'!JAH224</f>
        <v>0</v>
      </c>
      <c r="IZY159" s="237">
        <f>'SAISIE BAR BRASSERIE'!JAI224</f>
        <v>0</v>
      </c>
      <c r="IZZ159" s="237">
        <f>'SAISIE BAR BRASSERIE'!JAJ224</f>
        <v>0</v>
      </c>
      <c r="JAA159" s="237">
        <f>'SAISIE BAR BRASSERIE'!JAK224</f>
        <v>0</v>
      </c>
      <c r="JAB159" s="237">
        <f>'SAISIE BAR BRASSERIE'!JAL224</f>
        <v>0</v>
      </c>
      <c r="JAC159" s="237">
        <f>'SAISIE BAR BRASSERIE'!JAM224</f>
        <v>0</v>
      </c>
      <c r="JAD159" s="237">
        <f>'SAISIE BAR BRASSERIE'!JAN224</f>
        <v>0</v>
      </c>
      <c r="JAE159" s="237">
        <f>'SAISIE BAR BRASSERIE'!JAO224</f>
        <v>0</v>
      </c>
      <c r="JAF159" s="237">
        <f>'SAISIE BAR BRASSERIE'!JAP224</f>
        <v>0</v>
      </c>
      <c r="JAG159" s="237">
        <f>'SAISIE BAR BRASSERIE'!JAQ224</f>
        <v>0</v>
      </c>
      <c r="JAH159" s="237">
        <f>'SAISIE BAR BRASSERIE'!JAR224</f>
        <v>0</v>
      </c>
      <c r="JAI159" s="237">
        <f>'SAISIE BAR BRASSERIE'!JAS224</f>
        <v>0</v>
      </c>
      <c r="JAJ159" s="237">
        <f>'SAISIE BAR BRASSERIE'!JAT224</f>
        <v>0</v>
      </c>
      <c r="JAK159" s="237">
        <f>'SAISIE BAR BRASSERIE'!JAU224</f>
        <v>0</v>
      </c>
      <c r="JAL159" s="237">
        <f>'SAISIE BAR BRASSERIE'!JAV224</f>
        <v>0</v>
      </c>
      <c r="JAM159" s="237">
        <f>'SAISIE BAR BRASSERIE'!JAW224</f>
        <v>0</v>
      </c>
      <c r="JAN159" s="237">
        <f>'SAISIE BAR BRASSERIE'!JAX224</f>
        <v>0</v>
      </c>
      <c r="JAO159" s="237">
        <f>'SAISIE BAR BRASSERIE'!JAY224</f>
        <v>0</v>
      </c>
      <c r="JAP159" s="237">
        <f>'SAISIE BAR BRASSERIE'!JAZ224</f>
        <v>0</v>
      </c>
      <c r="JAQ159" s="237">
        <f>'SAISIE BAR BRASSERIE'!JBA224</f>
        <v>0</v>
      </c>
      <c r="JAR159" s="237">
        <f>'SAISIE BAR BRASSERIE'!JBB224</f>
        <v>0</v>
      </c>
      <c r="JAS159" s="237">
        <f>'SAISIE BAR BRASSERIE'!JBC224</f>
        <v>0</v>
      </c>
      <c r="JAT159" s="237">
        <f>'SAISIE BAR BRASSERIE'!JBD224</f>
        <v>0</v>
      </c>
      <c r="JAU159" s="237">
        <f>'SAISIE BAR BRASSERIE'!JBE224</f>
        <v>0</v>
      </c>
      <c r="JAV159" s="237">
        <f>'SAISIE BAR BRASSERIE'!JBF224</f>
        <v>0</v>
      </c>
      <c r="JAW159" s="237">
        <f>'SAISIE BAR BRASSERIE'!JBG224</f>
        <v>0</v>
      </c>
      <c r="JAX159" s="237">
        <f>'SAISIE BAR BRASSERIE'!JBH224</f>
        <v>0</v>
      </c>
      <c r="JAY159" s="237">
        <f>'SAISIE BAR BRASSERIE'!JBI224</f>
        <v>0</v>
      </c>
      <c r="JAZ159" s="237">
        <f>'SAISIE BAR BRASSERIE'!JBJ224</f>
        <v>0</v>
      </c>
      <c r="JBA159" s="237">
        <f>'SAISIE BAR BRASSERIE'!JBK224</f>
        <v>0</v>
      </c>
      <c r="JBB159" s="237">
        <f>'SAISIE BAR BRASSERIE'!JBL224</f>
        <v>0</v>
      </c>
      <c r="JBC159" s="237">
        <f>'SAISIE BAR BRASSERIE'!JBM224</f>
        <v>0</v>
      </c>
      <c r="JBD159" s="237">
        <f>'SAISIE BAR BRASSERIE'!JBN224</f>
        <v>0</v>
      </c>
      <c r="JBE159" s="237">
        <f>'SAISIE BAR BRASSERIE'!JBO224</f>
        <v>0</v>
      </c>
      <c r="JBF159" s="237">
        <f>'SAISIE BAR BRASSERIE'!JBP224</f>
        <v>0</v>
      </c>
      <c r="JBG159" s="237">
        <f>'SAISIE BAR BRASSERIE'!JBQ224</f>
        <v>0</v>
      </c>
      <c r="JBH159" s="237">
        <f>'SAISIE BAR BRASSERIE'!JBR224</f>
        <v>0</v>
      </c>
      <c r="JBI159" s="237">
        <f>'SAISIE BAR BRASSERIE'!JBS224</f>
        <v>0</v>
      </c>
      <c r="JBJ159" s="237">
        <f>'SAISIE BAR BRASSERIE'!JBT224</f>
        <v>0</v>
      </c>
      <c r="JBK159" s="237">
        <f>'SAISIE BAR BRASSERIE'!JBU224</f>
        <v>0</v>
      </c>
      <c r="JBL159" s="237">
        <f>'SAISIE BAR BRASSERIE'!JBV224</f>
        <v>0</v>
      </c>
      <c r="JBM159" s="237">
        <f>'SAISIE BAR BRASSERIE'!JBW224</f>
        <v>0</v>
      </c>
      <c r="JBN159" s="237">
        <f>'SAISIE BAR BRASSERIE'!JBX224</f>
        <v>0</v>
      </c>
      <c r="JBO159" s="237">
        <f>'SAISIE BAR BRASSERIE'!JBY224</f>
        <v>0</v>
      </c>
      <c r="JBP159" s="237">
        <f>'SAISIE BAR BRASSERIE'!JBZ224</f>
        <v>0</v>
      </c>
      <c r="JBQ159" s="237">
        <f>'SAISIE BAR BRASSERIE'!JCA224</f>
        <v>0</v>
      </c>
      <c r="JBR159" s="237">
        <f>'SAISIE BAR BRASSERIE'!JCB224</f>
        <v>0</v>
      </c>
      <c r="JBS159" s="237">
        <f>'SAISIE BAR BRASSERIE'!JCC224</f>
        <v>0</v>
      </c>
      <c r="JBT159" s="237">
        <f>'SAISIE BAR BRASSERIE'!JCD224</f>
        <v>0</v>
      </c>
      <c r="JBU159" s="237">
        <f>'SAISIE BAR BRASSERIE'!JCE224</f>
        <v>0</v>
      </c>
      <c r="JBV159" s="237">
        <f>'SAISIE BAR BRASSERIE'!JCF224</f>
        <v>0</v>
      </c>
      <c r="JBW159" s="237">
        <f>'SAISIE BAR BRASSERIE'!JCG224</f>
        <v>0</v>
      </c>
      <c r="JBX159" s="237">
        <f>'SAISIE BAR BRASSERIE'!JCH224</f>
        <v>0</v>
      </c>
      <c r="JBY159" s="237">
        <f>'SAISIE BAR BRASSERIE'!JCI224</f>
        <v>0</v>
      </c>
      <c r="JBZ159" s="237">
        <f>'SAISIE BAR BRASSERIE'!JCJ224</f>
        <v>0</v>
      </c>
      <c r="JCA159" s="237">
        <f>'SAISIE BAR BRASSERIE'!JCK224</f>
        <v>0</v>
      </c>
      <c r="JCB159" s="237">
        <f>'SAISIE BAR BRASSERIE'!JCL224</f>
        <v>0</v>
      </c>
      <c r="JCC159" s="237">
        <f>'SAISIE BAR BRASSERIE'!JCM224</f>
        <v>0</v>
      </c>
      <c r="JCD159" s="237">
        <f>'SAISIE BAR BRASSERIE'!JCN224</f>
        <v>0</v>
      </c>
      <c r="JCE159" s="237">
        <f>'SAISIE BAR BRASSERIE'!JCO224</f>
        <v>0</v>
      </c>
      <c r="JCF159" s="237">
        <f>'SAISIE BAR BRASSERIE'!JCP224</f>
        <v>0</v>
      </c>
      <c r="JCG159" s="237">
        <f>'SAISIE BAR BRASSERIE'!JCQ224</f>
        <v>0</v>
      </c>
      <c r="JCH159" s="237">
        <f>'SAISIE BAR BRASSERIE'!JCR224</f>
        <v>0</v>
      </c>
      <c r="JCI159" s="237">
        <f>'SAISIE BAR BRASSERIE'!JCS224</f>
        <v>0</v>
      </c>
      <c r="JCJ159" s="237">
        <f>'SAISIE BAR BRASSERIE'!JCT224</f>
        <v>0</v>
      </c>
      <c r="JCK159" s="237">
        <f>'SAISIE BAR BRASSERIE'!JCU224</f>
        <v>0</v>
      </c>
      <c r="JCL159" s="237">
        <f>'SAISIE BAR BRASSERIE'!JCV224</f>
        <v>0</v>
      </c>
      <c r="JCM159" s="237">
        <f>'SAISIE BAR BRASSERIE'!JCW224</f>
        <v>0</v>
      </c>
      <c r="JCN159" s="237">
        <f>'SAISIE BAR BRASSERIE'!JCX224</f>
        <v>0</v>
      </c>
      <c r="JCO159" s="237">
        <f>'SAISIE BAR BRASSERIE'!JCY224</f>
        <v>0</v>
      </c>
      <c r="JCP159" s="237">
        <f>'SAISIE BAR BRASSERIE'!JCZ224</f>
        <v>0</v>
      </c>
      <c r="JCQ159" s="237">
        <f>'SAISIE BAR BRASSERIE'!JDA224</f>
        <v>0</v>
      </c>
      <c r="JCR159" s="237">
        <f>'SAISIE BAR BRASSERIE'!JDB224</f>
        <v>0</v>
      </c>
      <c r="JCS159" s="237">
        <f>'SAISIE BAR BRASSERIE'!JDC224</f>
        <v>0</v>
      </c>
      <c r="JCT159" s="237">
        <f>'SAISIE BAR BRASSERIE'!JDD224</f>
        <v>0</v>
      </c>
      <c r="JCU159" s="237">
        <f>'SAISIE BAR BRASSERIE'!JDE224</f>
        <v>0</v>
      </c>
      <c r="JCV159" s="237">
        <f>'SAISIE BAR BRASSERIE'!JDF224</f>
        <v>0</v>
      </c>
      <c r="JCW159" s="237">
        <f>'SAISIE BAR BRASSERIE'!JDG224</f>
        <v>0</v>
      </c>
      <c r="JCX159" s="237">
        <f>'SAISIE BAR BRASSERIE'!JDH224</f>
        <v>0</v>
      </c>
      <c r="JCY159" s="237">
        <f>'SAISIE BAR BRASSERIE'!JDI224</f>
        <v>0</v>
      </c>
      <c r="JCZ159" s="237">
        <f>'SAISIE BAR BRASSERIE'!JDJ224</f>
        <v>0</v>
      </c>
      <c r="JDA159" s="237">
        <f>'SAISIE BAR BRASSERIE'!JDK224</f>
        <v>0</v>
      </c>
      <c r="JDB159" s="237">
        <f>'SAISIE BAR BRASSERIE'!JDL224</f>
        <v>0</v>
      </c>
      <c r="JDC159" s="237">
        <f>'SAISIE BAR BRASSERIE'!JDM224</f>
        <v>0</v>
      </c>
      <c r="JDD159" s="237">
        <f>'SAISIE BAR BRASSERIE'!JDN224</f>
        <v>0</v>
      </c>
      <c r="JDE159" s="237">
        <f>'SAISIE BAR BRASSERIE'!JDO224</f>
        <v>0</v>
      </c>
      <c r="JDF159" s="237">
        <f>'SAISIE BAR BRASSERIE'!JDP224</f>
        <v>0</v>
      </c>
      <c r="JDG159" s="237">
        <f>'SAISIE BAR BRASSERIE'!JDQ224</f>
        <v>0</v>
      </c>
      <c r="JDH159" s="237">
        <f>'SAISIE BAR BRASSERIE'!JDR224</f>
        <v>0</v>
      </c>
      <c r="JDI159" s="237">
        <f>'SAISIE BAR BRASSERIE'!JDS224</f>
        <v>0</v>
      </c>
      <c r="JDJ159" s="237">
        <f>'SAISIE BAR BRASSERIE'!JDT224</f>
        <v>0</v>
      </c>
      <c r="JDK159" s="237">
        <f>'SAISIE BAR BRASSERIE'!JDU224</f>
        <v>0</v>
      </c>
      <c r="JDL159" s="237">
        <f>'SAISIE BAR BRASSERIE'!JDV224</f>
        <v>0</v>
      </c>
      <c r="JDM159" s="237">
        <f>'SAISIE BAR BRASSERIE'!JDW224</f>
        <v>0</v>
      </c>
      <c r="JDN159" s="237">
        <f>'SAISIE BAR BRASSERIE'!JDX224</f>
        <v>0</v>
      </c>
      <c r="JDO159" s="237">
        <f>'SAISIE BAR BRASSERIE'!JDY224</f>
        <v>0</v>
      </c>
      <c r="JDP159" s="237">
        <f>'SAISIE BAR BRASSERIE'!JDZ224</f>
        <v>0</v>
      </c>
      <c r="JDQ159" s="237">
        <f>'SAISIE BAR BRASSERIE'!JEA224</f>
        <v>0</v>
      </c>
      <c r="JDR159" s="237">
        <f>'SAISIE BAR BRASSERIE'!JEB224</f>
        <v>0</v>
      </c>
      <c r="JDS159" s="237">
        <f>'SAISIE BAR BRASSERIE'!JEC224</f>
        <v>0</v>
      </c>
      <c r="JDT159" s="237">
        <f>'SAISIE BAR BRASSERIE'!JED224</f>
        <v>0</v>
      </c>
      <c r="JDU159" s="237">
        <f>'SAISIE BAR BRASSERIE'!JEE224</f>
        <v>0</v>
      </c>
      <c r="JDV159" s="237">
        <f>'SAISIE BAR BRASSERIE'!JEF224</f>
        <v>0</v>
      </c>
      <c r="JDW159" s="237">
        <f>'SAISIE BAR BRASSERIE'!JEG224</f>
        <v>0</v>
      </c>
      <c r="JDX159" s="237">
        <f>'SAISIE BAR BRASSERIE'!JEH224</f>
        <v>0</v>
      </c>
      <c r="JDY159" s="237">
        <f>'SAISIE BAR BRASSERIE'!JEI224</f>
        <v>0</v>
      </c>
      <c r="JDZ159" s="237">
        <f>'SAISIE BAR BRASSERIE'!JEJ224</f>
        <v>0</v>
      </c>
      <c r="JEA159" s="237">
        <f>'SAISIE BAR BRASSERIE'!JEK224</f>
        <v>0</v>
      </c>
      <c r="JEB159" s="237">
        <f>'SAISIE BAR BRASSERIE'!JEL224</f>
        <v>0</v>
      </c>
      <c r="JEC159" s="237">
        <f>'SAISIE BAR BRASSERIE'!JEM224</f>
        <v>0</v>
      </c>
      <c r="JED159" s="237">
        <f>'SAISIE BAR BRASSERIE'!JEN224</f>
        <v>0</v>
      </c>
      <c r="JEE159" s="237">
        <f>'SAISIE BAR BRASSERIE'!JEO224</f>
        <v>0</v>
      </c>
      <c r="JEF159" s="237">
        <f>'SAISIE BAR BRASSERIE'!JEP224</f>
        <v>0</v>
      </c>
      <c r="JEG159" s="237">
        <f>'SAISIE BAR BRASSERIE'!JEQ224</f>
        <v>0</v>
      </c>
      <c r="JEH159" s="237">
        <f>'SAISIE BAR BRASSERIE'!JER224</f>
        <v>0</v>
      </c>
      <c r="JEI159" s="237">
        <f>'SAISIE BAR BRASSERIE'!JES224</f>
        <v>0</v>
      </c>
      <c r="JEJ159" s="237">
        <f>'SAISIE BAR BRASSERIE'!JET224</f>
        <v>0</v>
      </c>
      <c r="JEK159" s="237">
        <f>'SAISIE BAR BRASSERIE'!JEU224</f>
        <v>0</v>
      </c>
      <c r="JEL159" s="237">
        <f>'SAISIE BAR BRASSERIE'!JEV224</f>
        <v>0</v>
      </c>
      <c r="JEM159" s="237">
        <f>'SAISIE BAR BRASSERIE'!JEW224</f>
        <v>0</v>
      </c>
      <c r="JEN159" s="237">
        <f>'SAISIE BAR BRASSERIE'!JEX224</f>
        <v>0</v>
      </c>
      <c r="JEO159" s="237">
        <f>'SAISIE BAR BRASSERIE'!JEY224</f>
        <v>0</v>
      </c>
      <c r="JEP159" s="237">
        <f>'SAISIE BAR BRASSERIE'!JEZ224</f>
        <v>0</v>
      </c>
      <c r="JEQ159" s="237">
        <f>'SAISIE BAR BRASSERIE'!JFA224</f>
        <v>0</v>
      </c>
      <c r="JER159" s="237">
        <f>'SAISIE BAR BRASSERIE'!JFB224</f>
        <v>0</v>
      </c>
      <c r="JES159" s="237">
        <f>'SAISIE BAR BRASSERIE'!JFC224</f>
        <v>0</v>
      </c>
      <c r="JET159" s="237">
        <f>'SAISIE BAR BRASSERIE'!JFD224</f>
        <v>0</v>
      </c>
      <c r="JEU159" s="237">
        <f>'SAISIE BAR BRASSERIE'!JFE224</f>
        <v>0</v>
      </c>
      <c r="JEV159" s="237">
        <f>'SAISIE BAR BRASSERIE'!JFF224</f>
        <v>0</v>
      </c>
      <c r="JEW159" s="237">
        <f>'SAISIE BAR BRASSERIE'!JFG224</f>
        <v>0</v>
      </c>
      <c r="JEX159" s="237">
        <f>'SAISIE BAR BRASSERIE'!JFH224</f>
        <v>0</v>
      </c>
      <c r="JEY159" s="237">
        <f>'SAISIE BAR BRASSERIE'!JFI224</f>
        <v>0</v>
      </c>
      <c r="JEZ159" s="237">
        <f>'SAISIE BAR BRASSERIE'!JFJ224</f>
        <v>0</v>
      </c>
      <c r="JFA159" s="237">
        <f>'SAISIE BAR BRASSERIE'!JFK224</f>
        <v>0</v>
      </c>
      <c r="JFB159" s="237">
        <f>'SAISIE BAR BRASSERIE'!JFL224</f>
        <v>0</v>
      </c>
      <c r="JFC159" s="237">
        <f>'SAISIE BAR BRASSERIE'!JFM224</f>
        <v>0</v>
      </c>
      <c r="JFD159" s="237">
        <f>'SAISIE BAR BRASSERIE'!JFN224</f>
        <v>0</v>
      </c>
      <c r="JFE159" s="237">
        <f>'SAISIE BAR BRASSERIE'!JFO224</f>
        <v>0</v>
      </c>
      <c r="JFF159" s="237">
        <f>'SAISIE BAR BRASSERIE'!JFP224</f>
        <v>0</v>
      </c>
      <c r="JFG159" s="237">
        <f>'SAISIE BAR BRASSERIE'!JFQ224</f>
        <v>0</v>
      </c>
      <c r="JFH159" s="237">
        <f>'SAISIE BAR BRASSERIE'!JFR224</f>
        <v>0</v>
      </c>
      <c r="JFI159" s="237">
        <f>'SAISIE BAR BRASSERIE'!JFS224</f>
        <v>0</v>
      </c>
      <c r="JFJ159" s="237">
        <f>'SAISIE BAR BRASSERIE'!JFT224</f>
        <v>0</v>
      </c>
      <c r="JFK159" s="237">
        <f>'SAISIE BAR BRASSERIE'!JFU224</f>
        <v>0</v>
      </c>
      <c r="JFL159" s="237">
        <f>'SAISIE BAR BRASSERIE'!JFV224</f>
        <v>0</v>
      </c>
      <c r="JFM159" s="237">
        <f>'SAISIE BAR BRASSERIE'!JFW224</f>
        <v>0</v>
      </c>
      <c r="JFN159" s="237">
        <f>'SAISIE BAR BRASSERIE'!JFX224</f>
        <v>0</v>
      </c>
      <c r="JFO159" s="237">
        <f>'SAISIE BAR BRASSERIE'!JFY224</f>
        <v>0</v>
      </c>
      <c r="JFP159" s="237">
        <f>'SAISIE BAR BRASSERIE'!JFZ224</f>
        <v>0</v>
      </c>
      <c r="JFQ159" s="237">
        <f>'SAISIE BAR BRASSERIE'!JGA224</f>
        <v>0</v>
      </c>
      <c r="JFR159" s="237">
        <f>'SAISIE BAR BRASSERIE'!JGB224</f>
        <v>0</v>
      </c>
      <c r="JFS159" s="237">
        <f>'SAISIE BAR BRASSERIE'!JGC224</f>
        <v>0</v>
      </c>
      <c r="JFT159" s="237">
        <f>'SAISIE BAR BRASSERIE'!JGD224</f>
        <v>0</v>
      </c>
      <c r="JFU159" s="237">
        <f>'SAISIE BAR BRASSERIE'!JGE224</f>
        <v>0</v>
      </c>
      <c r="JFV159" s="237">
        <f>'SAISIE BAR BRASSERIE'!JGF224</f>
        <v>0</v>
      </c>
      <c r="JFW159" s="237">
        <f>'SAISIE BAR BRASSERIE'!JGG224</f>
        <v>0</v>
      </c>
      <c r="JFX159" s="237">
        <f>'SAISIE BAR BRASSERIE'!JGH224</f>
        <v>0</v>
      </c>
      <c r="JFY159" s="237">
        <f>'SAISIE BAR BRASSERIE'!JGI224</f>
        <v>0</v>
      </c>
      <c r="JFZ159" s="237">
        <f>'SAISIE BAR BRASSERIE'!JGJ224</f>
        <v>0</v>
      </c>
      <c r="JGA159" s="237">
        <f>'SAISIE BAR BRASSERIE'!JGK224</f>
        <v>0</v>
      </c>
      <c r="JGB159" s="237">
        <f>'SAISIE BAR BRASSERIE'!JGL224</f>
        <v>0</v>
      </c>
      <c r="JGC159" s="237">
        <f>'SAISIE BAR BRASSERIE'!JGM224</f>
        <v>0</v>
      </c>
      <c r="JGD159" s="237">
        <f>'SAISIE BAR BRASSERIE'!JGN224</f>
        <v>0</v>
      </c>
      <c r="JGE159" s="237">
        <f>'SAISIE BAR BRASSERIE'!JGO224</f>
        <v>0</v>
      </c>
      <c r="JGF159" s="237">
        <f>'SAISIE BAR BRASSERIE'!JGP224</f>
        <v>0</v>
      </c>
      <c r="JGG159" s="237">
        <f>'SAISIE BAR BRASSERIE'!JGQ224</f>
        <v>0</v>
      </c>
      <c r="JGH159" s="237">
        <f>'SAISIE BAR BRASSERIE'!JGR224</f>
        <v>0</v>
      </c>
      <c r="JGI159" s="237">
        <f>'SAISIE BAR BRASSERIE'!JGS224</f>
        <v>0</v>
      </c>
      <c r="JGJ159" s="237">
        <f>'SAISIE BAR BRASSERIE'!JGT224</f>
        <v>0</v>
      </c>
      <c r="JGK159" s="237">
        <f>'SAISIE BAR BRASSERIE'!JGU224</f>
        <v>0</v>
      </c>
      <c r="JGL159" s="237">
        <f>'SAISIE BAR BRASSERIE'!JGV224</f>
        <v>0</v>
      </c>
      <c r="JGM159" s="237">
        <f>'SAISIE BAR BRASSERIE'!JGW224</f>
        <v>0</v>
      </c>
      <c r="JGN159" s="237">
        <f>'SAISIE BAR BRASSERIE'!JGX224</f>
        <v>0</v>
      </c>
      <c r="JGO159" s="237">
        <f>'SAISIE BAR BRASSERIE'!JGY224</f>
        <v>0</v>
      </c>
      <c r="JGP159" s="237">
        <f>'SAISIE BAR BRASSERIE'!JGZ224</f>
        <v>0</v>
      </c>
      <c r="JGQ159" s="237">
        <f>'SAISIE BAR BRASSERIE'!JHA224</f>
        <v>0</v>
      </c>
      <c r="JGR159" s="237">
        <f>'SAISIE BAR BRASSERIE'!JHB224</f>
        <v>0</v>
      </c>
      <c r="JGS159" s="237">
        <f>'SAISIE BAR BRASSERIE'!JHC224</f>
        <v>0</v>
      </c>
      <c r="JGT159" s="237">
        <f>'SAISIE BAR BRASSERIE'!JHD224</f>
        <v>0</v>
      </c>
      <c r="JGU159" s="237">
        <f>'SAISIE BAR BRASSERIE'!JHE224</f>
        <v>0</v>
      </c>
      <c r="JGV159" s="237">
        <f>'SAISIE BAR BRASSERIE'!JHF224</f>
        <v>0</v>
      </c>
      <c r="JGW159" s="237">
        <f>'SAISIE BAR BRASSERIE'!JHG224</f>
        <v>0</v>
      </c>
      <c r="JGX159" s="237">
        <f>'SAISIE BAR BRASSERIE'!JHH224</f>
        <v>0</v>
      </c>
      <c r="JGY159" s="237">
        <f>'SAISIE BAR BRASSERIE'!JHI224</f>
        <v>0</v>
      </c>
      <c r="JGZ159" s="237">
        <f>'SAISIE BAR BRASSERIE'!JHJ224</f>
        <v>0</v>
      </c>
      <c r="JHA159" s="237">
        <f>'SAISIE BAR BRASSERIE'!JHK224</f>
        <v>0</v>
      </c>
      <c r="JHB159" s="237">
        <f>'SAISIE BAR BRASSERIE'!JHL224</f>
        <v>0</v>
      </c>
      <c r="JHC159" s="237">
        <f>'SAISIE BAR BRASSERIE'!JHM224</f>
        <v>0</v>
      </c>
      <c r="JHD159" s="237">
        <f>'SAISIE BAR BRASSERIE'!JHN224</f>
        <v>0</v>
      </c>
      <c r="JHE159" s="237">
        <f>'SAISIE BAR BRASSERIE'!JHO224</f>
        <v>0</v>
      </c>
      <c r="JHF159" s="237">
        <f>'SAISIE BAR BRASSERIE'!JHP224</f>
        <v>0</v>
      </c>
      <c r="JHG159" s="237">
        <f>'SAISIE BAR BRASSERIE'!JHQ224</f>
        <v>0</v>
      </c>
      <c r="JHH159" s="237">
        <f>'SAISIE BAR BRASSERIE'!JHR224</f>
        <v>0</v>
      </c>
      <c r="JHI159" s="237">
        <f>'SAISIE BAR BRASSERIE'!JHS224</f>
        <v>0</v>
      </c>
      <c r="JHJ159" s="237">
        <f>'SAISIE BAR BRASSERIE'!JHT224</f>
        <v>0</v>
      </c>
      <c r="JHK159" s="237">
        <f>'SAISIE BAR BRASSERIE'!JHU224</f>
        <v>0</v>
      </c>
      <c r="JHL159" s="237">
        <f>'SAISIE BAR BRASSERIE'!JHV224</f>
        <v>0</v>
      </c>
      <c r="JHM159" s="237">
        <f>'SAISIE BAR BRASSERIE'!JHW224</f>
        <v>0</v>
      </c>
      <c r="JHN159" s="237">
        <f>'SAISIE BAR BRASSERIE'!JHX224</f>
        <v>0</v>
      </c>
      <c r="JHO159" s="237">
        <f>'SAISIE BAR BRASSERIE'!JHY224</f>
        <v>0</v>
      </c>
      <c r="JHP159" s="237">
        <f>'SAISIE BAR BRASSERIE'!JHZ224</f>
        <v>0</v>
      </c>
      <c r="JHQ159" s="237">
        <f>'SAISIE BAR BRASSERIE'!JIA224</f>
        <v>0</v>
      </c>
      <c r="JHR159" s="237">
        <f>'SAISIE BAR BRASSERIE'!JIB224</f>
        <v>0</v>
      </c>
      <c r="JHS159" s="237">
        <f>'SAISIE BAR BRASSERIE'!JIC224</f>
        <v>0</v>
      </c>
      <c r="JHT159" s="237">
        <f>'SAISIE BAR BRASSERIE'!JID224</f>
        <v>0</v>
      </c>
      <c r="JHU159" s="237">
        <f>'SAISIE BAR BRASSERIE'!JIE224</f>
        <v>0</v>
      </c>
      <c r="JHV159" s="237">
        <f>'SAISIE BAR BRASSERIE'!JIF224</f>
        <v>0</v>
      </c>
      <c r="JHW159" s="237">
        <f>'SAISIE BAR BRASSERIE'!JIG224</f>
        <v>0</v>
      </c>
      <c r="JHX159" s="237">
        <f>'SAISIE BAR BRASSERIE'!JIH224</f>
        <v>0</v>
      </c>
      <c r="JHY159" s="237">
        <f>'SAISIE BAR BRASSERIE'!JII224</f>
        <v>0</v>
      </c>
      <c r="JHZ159" s="237">
        <f>'SAISIE BAR BRASSERIE'!JIJ224</f>
        <v>0</v>
      </c>
      <c r="JIA159" s="237">
        <f>'SAISIE BAR BRASSERIE'!JIK224</f>
        <v>0</v>
      </c>
      <c r="JIB159" s="237">
        <f>'SAISIE BAR BRASSERIE'!JIL224</f>
        <v>0</v>
      </c>
      <c r="JIC159" s="237">
        <f>'SAISIE BAR BRASSERIE'!JIM224</f>
        <v>0</v>
      </c>
      <c r="JID159" s="237">
        <f>'SAISIE BAR BRASSERIE'!JIN224</f>
        <v>0</v>
      </c>
      <c r="JIE159" s="237">
        <f>'SAISIE BAR BRASSERIE'!JIO224</f>
        <v>0</v>
      </c>
      <c r="JIF159" s="237">
        <f>'SAISIE BAR BRASSERIE'!JIP224</f>
        <v>0</v>
      </c>
      <c r="JIG159" s="237">
        <f>'SAISIE BAR BRASSERIE'!JIQ224</f>
        <v>0</v>
      </c>
      <c r="JIH159" s="237">
        <f>'SAISIE BAR BRASSERIE'!JIR224</f>
        <v>0</v>
      </c>
      <c r="JII159" s="237">
        <f>'SAISIE BAR BRASSERIE'!JIS224</f>
        <v>0</v>
      </c>
      <c r="JIJ159" s="237">
        <f>'SAISIE BAR BRASSERIE'!JIT224</f>
        <v>0</v>
      </c>
      <c r="JIK159" s="237">
        <f>'SAISIE BAR BRASSERIE'!JIU224</f>
        <v>0</v>
      </c>
      <c r="JIL159" s="237">
        <f>'SAISIE BAR BRASSERIE'!JIV224</f>
        <v>0</v>
      </c>
      <c r="JIM159" s="237">
        <f>'SAISIE BAR BRASSERIE'!JIW224</f>
        <v>0</v>
      </c>
      <c r="JIN159" s="237">
        <f>'SAISIE BAR BRASSERIE'!JIX224</f>
        <v>0</v>
      </c>
      <c r="JIO159" s="237">
        <f>'SAISIE BAR BRASSERIE'!JIY224</f>
        <v>0</v>
      </c>
      <c r="JIP159" s="237">
        <f>'SAISIE BAR BRASSERIE'!JIZ224</f>
        <v>0</v>
      </c>
      <c r="JIQ159" s="237">
        <f>'SAISIE BAR BRASSERIE'!JJA224</f>
        <v>0</v>
      </c>
      <c r="JIR159" s="237">
        <f>'SAISIE BAR BRASSERIE'!JJB224</f>
        <v>0</v>
      </c>
      <c r="JIS159" s="237">
        <f>'SAISIE BAR BRASSERIE'!JJC224</f>
        <v>0</v>
      </c>
      <c r="JIT159" s="237">
        <f>'SAISIE BAR BRASSERIE'!JJD224</f>
        <v>0</v>
      </c>
      <c r="JIU159" s="237">
        <f>'SAISIE BAR BRASSERIE'!JJE224</f>
        <v>0</v>
      </c>
      <c r="JIV159" s="237">
        <f>'SAISIE BAR BRASSERIE'!JJF224</f>
        <v>0</v>
      </c>
      <c r="JIW159" s="237">
        <f>'SAISIE BAR BRASSERIE'!JJG224</f>
        <v>0</v>
      </c>
      <c r="JIX159" s="237">
        <f>'SAISIE BAR BRASSERIE'!JJH224</f>
        <v>0</v>
      </c>
      <c r="JIY159" s="237">
        <f>'SAISIE BAR BRASSERIE'!JJI224</f>
        <v>0</v>
      </c>
      <c r="JIZ159" s="237">
        <f>'SAISIE BAR BRASSERIE'!JJJ224</f>
        <v>0</v>
      </c>
      <c r="JJA159" s="237">
        <f>'SAISIE BAR BRASSERIE'!JJK224</f>
        <v>0</v>
      </c>
      <c r="JJB159" s="237">
        <f>'SAISIE BAR BRASSERIE'!JJL224</f>
        <v>0</v>
      </c>
      <c r="JJC159" s="237">
        <f>'SAISIE BAR BRASSERIE'!JJM224</f>
        <v>0</v>
      </c>
      <c r="JJD159" s="237">
        <f>'SAISIE BAR BRASSERIE'!JJN224</f>
        <v>0</v>
      </c>
      <c r="JJE159" s="237">
        <f>'SAISIE BAR BRASSERIE'!JJO224</f>
        <v>0</v>
      </c>
      <c r="JJF159" s="237">
        <f>'SAISIE BAR BRASSERIE'!JJP224</f>
        <v>0</v>
      </c>
      <c r="JJG159" s="237">
        <f>'SAISIE BAR BRASSERIE'!JJQ224</f>
        <v>0</v>
      </c>
      <c r="JJH159" s="237">
        <f>'SAISIE BAR BRASSERIE'!JJR224</f>
        <v>0</v>
      </c>
      <c r="JJI159" s="237">
        <f>'SAISIE BAR BRASSERIE'!JJS224</f>
        <v>0</v>
      </c>
      <c r="JJJ159" s="237">
        <f>'SAISIE BAR BRASSERIE'!JJT224</f>
        <v>0</v>
      </c>
      <c r="JJK159" s="237">
        <f>'SAISIE BAR BRASSERIE'!JJU224</f>
        <v>0</v>
      </c>
      <c r="JJL159" s="237">
        <f>'SAISIE BAR BRASSERIE'!JJV224</f>
        <v>0</v>
      </c>
      <c r="JJM159" s="237">
        <f>'SAISIE BAR BRASSERIE'!JJW224</f>
        <v>0</v>
      </c>
      <c r="JJN159" s="237">
        <f>'SAISIE BAR BRASSERIE'!JJX224</f>
        <v>0</v>
      </c>
      <c r="JJO159" s="237">
        <f>'SAISIE BAR BRASSERIE'!JJY224</f>
        <v>0</v>
      </c>
      <c r="JJP159" s="237">
        <f>'SAISIE BAR BRASSERIE'!JJZ224</f>
        <v>0</v>
      </c>
      <c r="JJQ159" s="237">
        <f>'SAISIE BAR BRASSERIE'!JKA224</f>
        <v>0</v>
      </c>
      <c r="JJR159" s="237">
        <f>'SAISIE BAR BRASSERIE'!JKB224</f>
        <v>0</v>
      </c>
      <c r="JJS159" s="237">
        <f>'SAISIE BAR BRASSERIE'!JKC224</f>
        <v>0</v>
      </c>
      <c r="JJT159" s="237">
        <f>'SAISIE BAR BRASSERIE'!JKD224</f>
        <v>0</v>
      </c>
      <c r="JJU159" s="237">
        <f>'SAISIE BAR BRASSERIE'!JKE224</f>
        <v>0</v>
      </c>
      <c r="JJV159" s="237">
        <f>'SAISIE BAR BRASSERIE'!JKF224</f>
        <v>0</v>
      </c>
      <c r="JJW159" s="237">
        <f>'SAISIE BAR BRASSERIE'!JKG224</f>
        <v>0</v>
      </c>
      <c r="JJX159" s="237">
        <f>'SAISIE BAR BRASSERIE'!JKH224</f>
        <v>0</v>
      </c>
      <c r="JJY159" s="237">
        <f>'SAISIE BAR BRASSERIE'!JKI224</f>
        <v>0</v>
      </c>
      <c r="JJZ159" s="237">
        <f>'SAISIE BAR BRASSERIE'!JKJ224</f>
        <v>0</v>
      </c>
      <c r="JKA159" s="237">
        <f>'SAISIE BAR BRASSERIE'!JKK224</f>
        <v>0</v>
      </c>
      <c r="JKB159" s="237">
        <f>'SAISIE BAR BRASSERIE'!JKL224</f>
        <v>0</v>
      </c>
      <c r="JKC159" s="237">
        <f>'SAISIE BAR BRASSERIE'!JKM224</f>
        <v>0</v>
      </c>
      <c r="JKD159" s="237">
        <f>'SAISIE BAR BRASSERIE'!JKN224</f>
        <v>0</v>
      </c>
      <c r="JKE159" s="237">
        <f>'SAISIE BAR BRASSERIE'!JKO224</f>
        <v>0</v>
      </c>
      <c r="JKF159" s="237">
        <f>'SAISIE BAR BRASSERIE'!JKP224</f>
        <v>0</v>
      </c>
      <c r="JKG159" s="237">
        <f>'SAISIE BAR BRASSERIE'!JKQ224</f>
        <v>0</v>
      </c>
      <c r="JKH159" s="237">
        <f>'SAISIE BAR BRASSERIE'!JKR224</f>
        <v>0</v>
      </c>
      <c r="JKI159" s="237">
        <f>'SAISIE BAR BRASSERIE'!JKS224</f>
        <v>0</v>
      </c>
      <c r="JKJ159" s="237">
        <f>'SAISIE BAR BRASSERIE'!JKT224</f>
        <v>0</v>
      </c>
      <c r="JKK159" s="237">
        <f>'SAISIE BAR BRASSERIE'!JKU224</f>
        <v>0</v>
      </c>
      <c r="JKL159" s="237">
        <f>'SAISIE BAR BRASSERIE'!JKV224</f>
        <v>0</v>
      </c>
      <c r="JKM159" s="237">
        <f>'SAISIE BAR BRASSERIE'!JKW224</f>
        <v>0</v>
      </c>
      <c r="JKN159" s="237">
        <f>'SAISIE BAR BRASSERIE'!JKX224</f>
        <v>0</v>
      </c>
      <c r="JKO159" s="237">
        <f>'SAISIE BAR BRASSERIE'!JKY224</f>
        <v>0</v>
      </c>
      <c r="JKP159" s="237">
        <f>'SAISIE BAR BRASSERIE'!JKZ224</f>
        <v>0</v>
      </c>
      <c r="JKQ159" s="237">
        <f>'SAISIE BAR BRASSERIE'!JLA224</f>
        <v>0</v>
      </c>
      <c r="JKR159" s="237">
        <f>'SAISIE BAR BRASSERIE'!JLB224</f>
        <v>0</v>
      </c>
      <c r="JKS159" s="237">
        <f>'SAISIE BAR BRASSERIE'!JLC224</f>
        <v>0</v>
      </c>
      <c r="JKT159" s="237">
        <f>'SAISIE BAR BRASSERIE'!JLD224</f>
        <v>0</v>
      </c>
      <c r="JKU159" s="237">
        <f>'SAISIE BAR BRASSERIE'!JLE224</f>
        <v>0</v>
      </c>
      <c r="JKV159" s="237">
        <f>'SAISIE BAR BRASSERIE'!JLF224</f>
        <v>0</v>
      </c>
      <c r="JKW159" s="237">
        <f>'SAISIE BAR BRASSERIE'!JLG224</f>
        <v>0</v>
      </c>
      <c r="JKX159" s="237">
        <f>'SAISIE BAR BRASSERIE'!JLH224</f>
        <v>0</v>
      </c>
      <c r="JKY159" s="237">
        <f>'SAISIE BAR BRASSERIE'!JLI224</f>
        <v>0</v>
      </c>
      <c r="JKZ159" s="237">
        <f>'SAISIE BAR BRASSERIE'!JLJ224</f>
        <v>0</v>
      </c>
      <c r="JLA159" s="237">
        <f>'SAISIE BAR BRASSERIE'!JLK224</f>
        <v>0</v>
      </c>
      <c r="JLB159" s="237">
        <f>'SAISIE BAR BRASSERIE'!JLL224</f>
        <v>0</v>
      </c>
      <c r="JLC159" s="237">
        <f>'SAISIE BAR BRASSERIE'!JLM224</f>
        <v>0</v>
      </c>
      <c r="JLD159" s="237">
        <f>'SAISIE BAR BRASSERIE'!JLN224</f>
        <v>0</v>
      </c>
      <c r="JLE159" s="237">
        <f>'SAISIE BAR BRASSERIE'!JLO224</f>
        <v>0</v>
      </c>
      <c r="JLF159" s="237">
        <f>'SAISIE BAR BRASSERIE'!JLP224</f>
        <v>0</v>
      </c>
      <c r="JLG159" s="237">
        <f>'SAISIE BAR BRASSERIE'!JLQ224</f>
        <v>0</v>
      </c>
      <c r="JLH159" s="237">
        <f>'SAISIE BAR BRASSERIE'!JLR224</f>
        <v>0</v>
      </c>
      <c r="JLI159" s="237">
        <f>'SAISIE BAR BRASSERIE'!JLS224</f>
        <v>0</v>
      </c>
      <c r="JLJ159" s="237">
        <f>'SAISIE BAR BRASSERIE'!JLT224</f>
        <v>0</v>
      </c>
      <c r="JLK159" s="237">
        <f>'SAISIE BAR BRASSERIE'!JLU224</f>
        <v>0</v>
      </c>
      <c r="JLL159" s="237">
        <f>'SAISIE BAR BRASSERIE'!JLV224</f>
        <v>0</v>
      </c>
      <c r="JLM159" s="237">
        <f>'SAISIE BAR BRASSERIE'!JLW224</f>
        <v>0</v>
      </c>
      <c r="JLN159" s="237">
        <f>'SAISIE BAR BRASSERIE'!JLX224</f>
        <v>0</v>
      </c>
      <c r="JLO159" s="237">
        <f>'SAISIE BAR BRASSERIE'!JLY224</f>
        <v>0</v>
      </c>
      <c r="JLP159" s="237">
        <f>'SAISIE BAR BRASSERIE'!JLZ224</f>
        <v>0</v>
      </c>
      <c r="JLQ159" s="237">
        <f>'SAISIE BAR BRASSERIE'!JMA224</f>
        <v>0</v>
      </c>
      <c r="JLR159" s="237">
        <f>'SAISIE BAR BRASSERIE'!JMB224</f>
        <v>0</v>
      </c>
      <c r="JLS159" s="237">
        <f>'SAISIE BAR BRASSERIE'!JMC224</f>
        <v>0</v>
      </c>
      <c r="JLT159" s="237">
        <f>'SAISIE BAR BRASSERIE'!JMD224</f>
        <v>0</v>
      </c>
      <c r="JLU159" s="237">
        <f>'SAISIE BAR BRASSERIE'!JME224</f>
        <v>0</v>
      </c>
      <c r="JLV159" s="237">
        <f>'SAISIE BAR BRASSERIE'!JMF224</f>
        <v>0</v>
      </c>
      <c r="JLW159" s="237">
        <f>'SAISIE BAR BRASSERIE'!JMG224</f>
        <v>0</v>
      </c>
      <c r="JLX159" s="237">
        <f>'SAISIE BAR BRASSERIE'!JMH224</f>
        <v>0</v>
      </c>
      <c r="JLY159" s="237">
        <f>'SAISIE BAR BRASSERIE'!JMI224</f>
        <v>0</v>
      </c>
      <c r="JLZ159" s="237">
        <f>'SAISIE BAR BRASSERIE'!JMJ224</f>
        <v>0</v>
      </c>
      <c r="JMA159" s="237">
        <f>'SAISIE BAR BRASSERIE'!JMK224</f>
        <v>0</v>
      </c>
      <c r="JMB159" s="237">
        <f>'SAISIE BAR BRASSERIE'!JML224</f>
        <v>0</v>
      </c>
      <c r="JMC159" s="237">
        <f>'SAISIE BAR BRASSERIE'!JMM224</f>
        <v>0</v>
      </c>
      <c r="JMD159" s="237">
        <f>'SAISIE BAR BRASSERIE'!JMN224</f>
        <v>0</v>
      </c>
      <c r="JME159" s="237">
        <f>'SAISIE BAR BRASSERIE'!JMO224</f>
        <v>0</v>
      </c>
      <c r="JMF159" s="237">
        <f>'SAISIE BAR BRASSERIE'!JMP224</f>
        <v>0</v>
      </c>
      <c r="JMG159" s="237">
        <f>'SAISIE BAR BRASSERIE'!JMQ224</f>
        <v>0</v>
      </c>
      <c r="JMH159" s="237">
        <f>'SAISIE BAR BRASSERIE'!JMR224</f>
        <v>0</v>
      </c>
      <c r="JMI159" s="237">
        <f>'SAISIE BAR BRASSERIE'!JMS224</f>
        <v>0</v>
      </c>
      <c r="JMJ159" s="237">
        <f>'SAISIE BAR BRASSERIE'!JMT224</f>
        <v>0</v>
      </c>
      <c r="JMK159" s="237">
        <f>'SAISIE BAR BRASSERIE'!JMU224</f>
        <v>0</v>
      </c>
      <c r="JML159" s="237">
        <f>'SAISIE BAR BRASSERIE'!JMV224</f>
        <v>0</v>
      </c>
      <c r="JMM159" s="237">
        <f>'SAISIE BAR BRASSERIE'!JMW224</f>
        <v>0</v>
      </c>
      <c r="JMN159" s="237">
        <f>'SAISIE BAR BRASSERIE'!JMX224</f>
        <v>0</v>
      </c>
      <c r="JMO159" s="237">
        <f>'SAISIE BAR BRASSERIE'!JMY224</f>
        <v>0</v>
      </c>
      <c r="JMP159" s="237">
        <f>'SAISIE BAR BRASSERIE'!JMZ224</f>
        <v>0</v>
      </c>
      <c r="JMQ159" s="237">
        <f>'SAISIE BAR BRASSERIE'!JNA224</f>
        <v>0</v>
      </c>
      <c r="JMR159" s="237">
        <f>'SAISIE BAR BRASSERIE'!JNB224</f>
        <v>0</v>
      </c>
      <c r="JMS159" s="237">
        <f>'SAISIE BAR BRASSERIE'!JNC224</f>
        <v>0</v>
      </c>
      <c r="JMT159" s="237">
        <f>'SAISIE BAR BRASSERIE'!JND224</f>
        <v>0</v>
      </c>
      <c r="JMU159" s="237">
        <f>'SAISIE BAR BRASSERIE'!JNE224</f>
        <v>0</v>
      </c>
      <c r="JMV159" s="237">
        <f>'SAISIE BAR BRASSERIE'!JNF224</f>
        <v>0</v>
      </c>
      <c r="JMW159" s="237">
        <f>'SAISIE BAR BRASSERIE'!JNG224</f>
        <v>0</v>
      </c>
      <c r="JMX159" s="237">
        <f>'SAISIE BAR BRASSERIE'!JNH224</f>
        <v>0</v>
      </c>
      <c r="JMY159" s="237">
        <f>'SAISIE BAR BRASSERIE'!JNI224</f>
        <v>0</v>
      </c>
      <c r="JMZ159" s="237">
        <f>'SAISIE BAR BRASSERIE'!JNJ224</f>
        <v>0</v>
      </c>
      <c r="JNA159" s="237">
        <f>'SAISIE BAR BRASSERIE'!JNK224</f>
        <v>0</v>
      </c>
      <c r="JNB159" s="237">
        <f>'SAISIE BAR BRASSERIE'!JNL224</f>
        <v>0</v>
      </c>
      <c r="JNC159" s="237">
        <f>'SAISIE BAR BRASSERIE'!JNM224</f>
        <v>0</v>
      </c>
      <c r="JND159" s="237">
        <f>'SAISIE BAR BRASSERIE'!JNN224</f>
        <v>0</v>
      </c>
      <c r="JNE159" s="237">
        <f>'SAISIE BAR BRASSERIE'!JNO224</f>
        <v>0</v>
      </c>
      <c r="JNF159" s="237">
        <f>'SAISIE BAR BRASSERIE'!JNP224</f>
        <v>0</v>
      </c>
      <c r="JNG159" s="237">
        <f>'SAISIE BAR BRASSERIE'!JNQ224</f>
        <v>0</v>
      </c>
      <c r="JNH159" s="237">
        <f>'SAISIE BAR BRASSERIE'!JNR224</f>
        <v>0</v>
      </c>
      <c r="JNI159" s="237">
        <f>'SAISIE BAR BRASSERIE'!JNS224</f>
        <v>0</v>
      </c>
      <c r="JNJ159" s="237">
        <f>'SAISIE BAR BRASSERIE'!JNT224</f>
        <v>0</v>
      </c>
      <c r="JNK159" s="237">
        <f>'SAISIE BAR BRASSERIE'!JNU224</f>
        <v>0</v>
      </c>
      <c r="JNL159" s="237">
        <f>'SAISIE BAR BRASSERIE'!JNV224</f>
        <v>0</v>
      </c>
      <c r="JNM159" s="237">
        <f>'SAISIE BAR BRASSERIE'!JNW224</f>
        <v>0</v>
      </c>
      <c r="JNN159" s="237">
        <f>'SAISIE BAR BRASSERIE'!JNX224</f>
        <v>0</v>
      </c>
      <c r="JNO159" s="237">
        <f>'SAISIE BAR BRASSERIE'!JNY224</f>
        <v>0</v>
      </c>
      <c r="JNP159" s="237">
        <f>'SAISIE BAR BRASSERIE'!JNZ224</f>
        <v>0</v>
      </c>
      <c r="JNQ159" s="237">
        <f>'SAISIE BAR BRASSERIE'!JOA224</f>
        <v>0</v>
      </c>
      <c r="JNR159" s="237">
        <f>'SAISIE BAR BRASSERIE'!JOB224</f>
        <v>0</v>
      </c>
      <c r="JNS159" s="237">
        <f>'SAISIE BAR BRASSERIE'!JOC224</f>
        <v>0</v>
      </c>
      <c r="JNT159" s="237">
        <f>'SAISIE BAR BRASSERIE'!JOD224</f>
        <v>0</v>
      </c>
      <c r="JNU159" s="237">
        <f>'SAISIE BAR BRASSERIE'!JOE224</f>
        <v>0</v>
      </c>
      <c r="JNV159" s="237">
        <f>'SAISIE BAR BRASSERIE'!JOF224</f>
        <v>0</v>
      </c>
      <c r="JNW159" s="237">
        <f>'SAISIE BAR BRASSERIE'!JOG224</f>
        <v>0</v>
      </c>
      <c r="JNX159" s="237">
        <f>'SAISIE BAR BRASSERIE'!JOH224</f>
        <v>0</v>
      </c>
      <c r="JNY159" s="237">
        <f>'SAISIE BAR BRASSERIE'!JOI224</f>
        <v>0</v>
      </c>
      <c r="JNZ159" s="237">
        <f>'SAISIE BAR BRASSERIE'!JOJ224</f>
        <v>0</v>
      </c>
      <c r="JOA159" s="237">
        <f>'SAISIE BAR BRASSERIE'!JOK224</f>
        <v>0</v>
      </c>
      <c r="JOB159" s="237">
        <f>'SAISIE BAR BRASSERIE'!JOL224</f>
        <v>0</v>
      </c>
      <c r="JOC159" s="237">
        <f>'SAISIE BAR BRASSERIE'!JOM224</f>
        <v>0</v>
      </c>
      <c r="JOD159" s="237">
        <f>'SAISIE BAR BRASSERIE'!JON224</f>
        <v>0</v>
      </c>
      <c r="JOE159" s="237">
        <f>'SAISIE BAR BRASSERIE'!JOO224</f>
        <v>0</v>
      </c>
      <c r="JOF159" s="237">
        <f>'SAISIE BAR BRASSERIE'!JOP224</f>
        <v>0</v>
      </c>
      <c r="JOG159" s="237">
        <f>'SAISIE BAR BRASSERIE'!JOQ224</f>
        <v>0</v>
      </c>
      <c r="JOH159" s="237">
        <f>'SAISIE BAR BRASSERIE'!JOR224</f>
        <v>0</v>
      </c>
      <c r="JOI159" s="237">
        <f>'SAISIE BAR BRASSERIE'!JOS224</f>
        <v>0</v>
      </c>
      <c r="JOJ159" s="237">
        <f>'SAISIE BAR BRASSERIE'!JOT224</f>
        <v>0</v>
      </c>
      <c r="JOK159" s="237">
        <f>'SAISIE BAR BRASSERIE'!JOU224</f>
        <v>0</v>
      </c>
      <c r="JOL159" s="237">
        <f>'SAISIE BAR BRASSERIE'!JOV224</f>
        <v>0</v>
      </c>
      <c r="JOM159" s="237">
        <f>'SAISIE BAR BRASSERIE'!JOW224</f>
        <v>0</v>
      </c>
      <c r="JON159" s="237">
        <f>'SAISIE BAR BRASSERIE'!JOX224</f>
        <v>0</v>
      </c>
      <c r="JOO159" s="237">
        <f>'SAISIE BAR BRASSERIE'!JOY224</f>
        <v>0</v>
      </c>
      <c r="JOP159" s="237">
        <f>'SAISIE BAR BRASSERIE'!JOZ224</f>
        <v>0</v>
      </c>
      <c r="JOQ159" s="237">
        <f>'SAISIE BAR BRASSERIE'!JPA224</f>
        <v>0</v>
      </c>
      <c r="JOR159" s="237">
        <f>'SAISIE BAR BRASSERIE'!JPB224</f>
        <v>0</v>
      </c>
      <c r="JOS159" s="237">
        <f>'SAISIE BAR BRASSERIE'!JPC224</f>
        <v>0</v>
      </c>
      <c r="JOT159" s="237">
        <f>'SAISIE BAR BRASSERIE'!JPD224</f>
        <v>0</v>
      </c>
      <c r="JOU159" s="237">
        <f>'SAISIE BAR BRASSERIE'!JPE224</f>
        <v>0</v>
      </c>
      <c r="JOV159" s="237">
        <f>'SAISIE BAR BRASSERIE'!JPF224</f>
        <v>0</v>
      </c>
      <c r="JOW159" s="237">
        <f>'SAISIE BAR BRASSERIE'!JPG224</f>
        <v>0</v>
      </c>
      <c r="JOX159" s="237">
        <f>'SAISIE BAR BRASSERIE'!JPH224</f>
        <v>0</v>
      </c>
      <c r="JOY159" s="237">
        <f>'SAISIE BAR BRASSERIE'!JPI224</f>
        <v>0</v>
      </c>
      <c r="JOZ159" s="237">
        <f>'SAISIE BAR BRASSERIE'!JPJ224</f>
        <v>0</v>
      </c>
      <c r="JPA159" s="237">
        <f>'SAISIE BAR BRASSERIE'!JPK224</f>
        <v>0</v>
      </c>
      <c r="JPB159" s="237">
        <f>'SAISIE BAR BRASSERIE'!JPL224</f>
        <v>0</v>
      </c>
      <c r="JPC159" s="237">
        <f>'SAISIE BAR BRASSERIE'!JPM224</f>
        <v>0</v>
      </c>
      <c r="JPD159" s="237">
        <f>'SAISIE BAR BRASSERIE'!JPN224</f>
        <v>0</v>
      </c>
      <c r="JPE159" s="237">
        <f>'SAISIE BAR BRASSERIE'!JPO224</f>
        <v>0</v>
      </c>
      <c r="JPF159" s="237">
        <f>'SAISIE BAR BRASSERIE'!JPP224</f>
        <v>0</v>
      </c>
      <c r="JPG159" s="237">
        <f>'SAISIE BAR BRASSERIE'!JPQ224</f>
        <v>0</v>
      </c>
      <c r="JPH159" s="237">
        <f>'SAISIE BAR BRASSERIE'!JPR224</f>
        <v>0</v>
      </c>
      <c r="JPI159" s="237">
        <f>'SAISIE BAR BRASSERIE'!JPS224</f>
        <v>0</v>
      </c>
      <c r="JPJ159" s="237">
        <f>'SAISIE BAR BRASSERIE'!JPT224</f>
        <v>0</v>
      </c>
      <c r="JPK159" s="237">
        <f>'SAISIE BAR BRASSERIE'!JPU224</f>
        <v>0</v>
      </c>
      <c r="JPL159" s="237">
        <f>'SAISIE BAR BRASSERIE'!JPV224</f>
        <v>0</v>
      </c>
      <c r="JPM159" s="237">
        <f>'SAISIE BAR BRASSERIE'!JPW224</f>
        <v>0</v>
      </c>
      <c r="JPN159" s="237">
        <f>'SAISIE BAR BRASSERIE'!JPX224</f>
        <v>0</v>
      </c>
      <c r="JPO159" s="237">
        <f>'SAISIE BAR BRASSERIE'!JPY224</f>
        <v>0</v>
      </c>
      <c r="JPP159" s="237">
        <f>'SAISIE BAR BRASSERIE'!JPZ224</f>
        <v>0</v>
      </c>
      <c r="JPQ159" s="237">
        <f>'SAISIE BAR BRASSERIE'!JQA224</f>
        <v>0</v>
      </c>
      <c r="JPR159" s="237">
        <f>'SAISIE BAR BRASSERIE'!JQB224</f>
        <v>0</v>
      </c>
      <c r="JPS159" s="237">
        <f>'SAISIE BAR BRASSERIE'!JQC224</f>
        <v>0</v>
      </c>
      <c r="JPT159" s="237">
        <f>'SAISIE BAR BRASSERIE'!JQD224</f>
        <v>0</v>
      </c>
      <c r="JPU159" s="237">
        <f>'SAISIE BAR BRASSERIE'!JQE224</f>
        <v>0</v>
      </c>
      <c r="JPV159" s="237">
        <f>'SAISIE BAR BRASSERIE'!JQF224</f>
        <v>0</v>
      </c>
      <c r="JPW159" s="237">
        <f>'SAISIE BAR BRASSERIE'!JQG224</f>
        <v>0</v>
      </c>
      <c r="JPX159" s="237">
        <f>'SAISIE BAR BRASSERIE'!JQH224</f>
        <v>0</v>
      </c>
      <c r="JPY159" s="237">
        <f>'SAISIE BAR BRASSERIE'!JQI224</f>
        <v>0</v>
      </c>
      <c r="JPZ159" s="237">
        <f>'SAISIE BAR BRASSERIE'!JQJ224</f>
        <v>0</v>
      </c>
      <c r="JQA159" s="237">
        <f>'SAISIE BAR BRASSERIE'!JQK224</f>
        <v>0</v>
      </c>
      <c r="JQB159" s="237">
        <f>'SAISIE BAR BRASSERIE'!JQL224</f>
        <v>0</v>
      </c>
      <c r="JQC159" s="237">
        <f>'SAISIE BAR BRASSERIE'!JQM224</f>
        <v>0</v>
      </c>
      <c r="JQD159" s="237">
        <f>'SAISIE BAR BRASSERIE'!JQN224</f>
        <v>0</v>
      </c>
      <c r="JQE159" s="237">
        <f>'SAISIE BAR BRASSERIE'!JQO224</f>
        <v>0</v>
      </c>
      <c r="JQF159" s="237">
        <f>'SAISIE BAR BRASSERIE'!JQP224</f>
        <v>0</v>
      </c>
      <c r="JQG159" s="237">
        <f>'SAISIE BAR BRASSERIE'!JQQ224</f>
        <v>0</v>
      </c>
      <c r="JQH159" s="237">
        <f>'SAISIE BAR BRASSERIE'!JQR224</f>
        <v>0</v>
      </c>
      <c r="JQI159" s="237">
        <f>'SAISIE BAR BRASSERIE'!JQS224</f>
        <v>0</v>
      </c>
      <c r="JQJ159" s="237">
        <f>'SAISIE BAR BRASSERIE'!JQT224</f>
        <v>0</v>
      </c>
      <c r="JQK159" s="237">
        <f>'SAISIE BAR BRASSERIE'!JQU224</f>
        <v>0</v>
      </c>
      <c r="JQL159" s="237">
        <f>'SAISIE BAR BRASSERIE'!JQV224</f>
        <v>0</v>
      </c>
      <c r="JQM159" s="237">
        <f>'SAISIE BAR BRASSERIE'!JQW224</f>
        <v>0</v>
      </c>
      <c r="JQN159" s="237">
        <f>'SAISIE BAR BRASSERIE'!JQX224</f>
        <v>0</v>
      </c>
      <c r="JQO159" s="237">
        <f>'SAISIE BAR BRASSERIE'!JQY224</f>
        <v>0</v>
      </c>
      <c r="JQP159" s="237">
        <f>'SAISIE BAR BRASSERIE'!JQZ224</f>
        <v>0</v>
      </c>
      <c r="JQQ159" s="237">
        <f>'SAISIE BAR BRASSERIE'!JRA224</f>
        <v>0</v>
      </c>
      <c r="JQR159" s="237">
        <f>'SAISIE BAR BRASSERIE'!JRB224</f>
        <v>0</v>
      </c>
      <c r="JQS159" s="237">
        <f>'SAISIE BAR BRASSERIE'!JRC224</f>
        <v>0</v>
      </c>
      <c r="JQT159" s="237">
        <f>'SAISIE BAR BRASSERIE'!JRD224</f>
        <v>0</v>
      </c>
      <c r="JQU159" s="237">
        <f>'SAISIE BAR BRASSERIE'!JRE224</f>
        <v>0</v>
      </c>
      <c r="JQV159" s="237">
        <f>'SAISIE BAR BRASSERIE'!JRF224</f>
        <v>0</v>
      </c>
      <c r="JQW159" s="237">
        <f>'SAISIE BAR BRASSERIE'!JRG224</f>
        <v>0</v>
      </c>
      <c r="JQX159" s="237">
        <f>'SAISIE BAR BRASSERIE'!JRH224</f>
        <v>0</v>
      </c>
      <c r="JQY159" s="237">
        <f>'SAISIE BAR BRASSERIE'!JRI224</f>
        <v>0</v>
      </c>
      <c r="JQZ159" s="237">
        <f>'SAISIE BAR BRASSERIE'!JRJ224</f>
        <v>0</v>
      </c>
      <c r="JRA159" s="237">
        <f>'SAISIE BAR BRASSERIE'!JRK224</f>
        <v>0</v>
      </c>
      <c r="JRB159" s="237">
        <f>'SAISIE BAR BRASSERIE'!JRL224</f>
        <v>0</v>
      </c>
      <c r="JRC159" s="237">
        <f>'SAISIE BAR BRASSERIE'!JRM224</f>
        <v>0</v>
      </c>
      <c r="JRD159" s="237">
        <f>'SAISIE BAR BRASSERIE'!JRN224</f>
        <v>0</v>
      </c>
      <c r="JRE159" s="237">
        <f>'SAISIE BAR BRASSERIE'!JRO224</f>
        <v>0</v>
      </c>
      <c r="JRF159" s="237">
        <f>'SAISIE BAR BRASSERIE'!JRP224</f>
        <v>0</v>
      </c>
      <c r="JRG159" s="237">
        <f>'SAISIE BAR BRASSERIE'!JRQ224</f>
        <v>0</v>
      </c>
      <c r="JRH159" s="237">
        <f>'SAISIE BAR BRASSERIE'!JRR224</f>
        <v>0</v>
      </c>
      <c r="JRI159" s="237">
        <f>'SAISIE BAR BRASSERIE'!JRS224</f>
        <v>0</v>
      </c>
      <c r="JRJ159" s="237">
        <f>'SAISIE BAR BRASSERIE'!JRT224</f>
        <v>0</v>
      </c>
      <c r="JRK159" s="237">
        <f>'SAISIE BAR BRASSERIE'!JRU224</f>
        <v>0</v>
      </c>
      <c r="JRL159" s="237">
        <f>'SAISIE BAR BRASSERIE'!JRV224</f>
        <v>0</v>
      </c>
      <c r="JRM159" s="237">
        <f>'SAISIE BAR BRASSERIE'!JRW224</f>
        <v>0</v>
      </c>
      <c r="JRN159" s="237">
        <f>'SAISIE BAR BRASSERIE'!JRX224</f>
        <v>0</v>
      </c>
      <c r="JRO159" s="237">
        <f>'SAISIE BAR BRASSERIE'!JRY224</f>
        <v>0</v>
      </c>
      <c r="JRP159" s="237">
        <f>'SAISIE BAR BRASSERIE'!JRZ224</f>
        <v>0</v>
      </c>
      <c r="JRQ159" s="237">
        <f>'SAISIE BAR BRASSERIE'!JSA224</f>
        <v>0</v>
      </c>
      <c r="JRR159" s="237">
        <f>'SAISIE BAR BRASSERIE'!JSB224</f>
        <v>0</v>
      </c>
      <c r="JRS159" s="237">
        <f>'SAISIE BAR BRASSERIE'!JSC224</f>
        <v>0</v>
      </c>
      <c r="JRT159" s="237">
        <f>'SAISIE BAR BRASSERIE'!JSD224</f>
        <v>0</v>
      </c>
      <c r="JRU159" s="237">
        <f>'SAISIE BAR BRASSERIE'!JSE224</f>
        <v>0</v>
      </c>
      <c r="JRV159" s="237">
        <f>'SAISIE BAR BRASSERIE'!JSF224</f>
        <v>0</v>
      </c>
      <c r="JRW159" s="237">
        <f>'SAISIE BAR BRASSERIE'!JSG224</f>
        <v>0</v>
      </c>
      <c r="JRX159" s="237">
        <f>'SAISIE BAR BRASSERIE'!JSH224</f>
        <v>0</v>
      </c>
      <c r="JRY159" s="237">
        <f>'SAISIE BAR BRASSERIE'!JSI224</f>
        <v>0</v>
      </c>
      <c r="JRZ159" s="237">
        <f>'SAISIE BAR BRASSERIE'!JSJ224</f>
        <v>0</v>
      </c>
      <c r="JSA159" s="237">
        <f>'SAISIE BAR BRASSERIE'!JSK224</f>
        <v>0</v>
      </c>
      <c r="JSB159" s="237">
        <f>'SAISIE BAR BRASSERIE'!JSL224</f>
        <v>0</v>
      </c>
      <c r="JSC159" s="237">
        <f>'SAISIE BAR BRASSERIE'!JSM224</f>
        <v>0</v>
      </c>
      <c r="JSD159" s="237">
        <f>'SAISIE BAR BRASSERIE'!JSN224</f>
        <v>0</v>
      </c>
      <c r="JSE159" s="237">
        <f>'SAISIE BAR BRASSERIE'!JSO224</f>
        <v>0</v>
      </c>
      <c r="JSF159" s="237">
        <f>'SAISIE BAR BRASSERIE'!JSP224</f>
        <v>0</v>
      </c>
      <c r="JSG159" s="237">
        <f>'SAISIE BAR BRASSERIE'!JSQ224</f>
        <v>0</v>
      </c>
      <c r="JSH159" s="237">
        <f>'SAISIE BAR BRASSERIE'!JSR224</f>
        <v>0</v>
      </c>
      <c r="JSI159" s="237">
        <f>'SAISIE BAR BRASSERIE'!JSS224</f>
        <v>0</v>
      </c>
      <c r="JSJ159" s="237">
        <f>'SAISIE BAR BRASSERIE'!JST224</f>
        <v>0</v>
      </c>
      <c r="JSK159" s="237">
        <f>'SAISIE BAR BRASSERIE'!JSU224</f>
        <v>0</v>
      </c>
      <c r="JSL159" s="237">
        <f>'SAISIE BAR BRASSERIE'!JSV224</f>
        <v>0</v>
      </c>
      <c r="JSM159" s="237">
        <f>'SAISIE BAR BRASSERIE'!JSW224</f>
        <v>0</v>
      </c>
      <c r="JSN159" s="237">
        <f>'SAISIE BAR BRASSERIE'!JSX224</f>
        <v>0</v>
      </c>
      <c r="JSO159" s="237">
        <f>'SAISIE BAR BRASSERIE'!JSY224</f>
        <v>0</v>
      </c>
      <c r="JSP159" s="237">
        <f>'SAISIE BAR BRASSERIE'!JSZ224</f>
        <v>0</v>
      </c>
      <c r="JSQ159" s="237">
        <f>'SAISIE BAR BRASSERIE'!JTA224</f>
        <v>0</v>
      </c>
      <c r="JSR159" s="237">
        <f>'SAISIE BAR BRASSERIE'!JTB224</f>
        <v>0</v>
      </c>
      <c r="JSS159" s="237">
        <f>'SAISIE BAR BRASSERIE'!JTC224</f>
        <v>0</v>
      </c>
      <c r="JST159" s="237">
        <f>'SAISIE BAR BRASSERIE'!JTD224</f>
        <v>0</v>
      </c>
      <c r="JSU159" s="237">
        <f>'SAISIE BAR BRASSERIE'!JTE224</f>
        <v>0</v>
      </c>
      <c r="JSV159" s="237">
        <f>'SAISIE BAR BRASSERIE'!JTF224</f>
        <v>0</v>
      </c>
      <c r="JSW159" s="237">
        <f>'SAISIE BAR BRASSERIE'!JTG224</f>
        <v>0</v>
      </c>
      <c r="JSX159" s="237">
        <f>'SAISIE BAR BRASSERIE'!JTH224</f>
        <v>0</v>
      </c>
      <c r="JSY159" s="237">
        <f>'SAISIE BAR BRASSERIE'!JTI224</f>
        <v>0</v>
      </c>
      <c r="JSZ159" s="237">
        <f>'SAISIE BAR BRASSERIE'!JTJ224</f>
        <v>0</v>
      </c>
      <c r="JTA159" s="237">
        <f>'SAISIE BAR BRASSERIE'!JTK224</f>
        <v>0</v>
      </c>
      <c r="JTB159" s="237">
        <f>'SAISIE BAR BRASSERIE'!JTL224</f>
        <v>0</v>
      </c>
      <c r="JTC159" s="237">
        <f>'SAISIE BAR BRASSERIE'!JTM224</f>
        <v>0</v>
      </c>
      <c r="JTD159" s="237">
        <f>'SAISIE BAR BRASSERIE'!JTN224</f>
        <v>0</v>
      </c>
      <c r="JTE159" s="237">
        <f>'SAISIE BAR BRASSERIE'!JTO224</f>
        <v>0</v>
      </c>
      <c r="JTF159" s="237">
        <f>'SAISIE BAR BRASSERIE'!JTP224</f>
        <v>0</v>
      </c>
      <c r="JTG159" s="237">
        <f>'SAISIE BAR BRASSERIE'!JTQ224</f>
        <v>0</v>
      </c>
      <c r="JTH159" s="237">
        <f>'SAISIE BAR BRASSERIE'!JTR224</f>
        <v>0</v>
      </c>
      <c r="JTI159" s="237">
        <f>'SAISIE BAR BRASSERIE'!JTS224</f>
        <v>0</v>
      </c>
      <c r="JTJ159" s="237">
        <f>'SAISIE BAR BRASSERIE'!JTT224</f>
        <v>0</v>
      </c>
      <c r="JTK159" s="237">
        <f>'SAISIE BAR BRASSERIE'!JTU224</f>
        <v>0</v>
      </c>
      <c r="JTL159" s="237">
        <f>'SAISIE BAR BRASSERIE'!JTV224</f>
        <v>0</v>
      </c>
      <c r="JTM159" s="237">
        <f>'SAISIE BAR BRASSERIE'!JTW224</f>
        <v>0</v>
      </c>
      <c r="JTN159" s="237">
        <f>'SAISIE BAR BRASSERIE'!JTX224</f>
        <v>0</v>
      </c>
      <c r="JTO159" s="237">
        <f>'SAISIE BAR BRASSERIE'!JTY224</f>
        <v>0</v>
      </c>
      <c r="JTP159" s="237">
        <f>'SAISIE BAR BRASSERIE'!JTZ224</f>
        <v>0</v>
      </c>
      <c r="JTQ159" s="237">
        <f>'SAISIE BAR BRASSERIE'!JUA224</f>
        <v>0</v>
      </c>
      <c r="JTR159" s="237">
        <f>'SAISIE BAR BRASSERIE'!JUB224</f>
        <v>0</v>
      </c>
      <c r="JTS159" s="237">
        <f>'SAISIE BAR BRASSERIE'!JUC224</f>
        <v>0</v>
      </c>
      <c r="JTT159" s="237">
        <f>'SAISIE BAR BRASSERIE'!JUD224</f>
        <v>0</v>
      </c>
      <c r="JTU159" s="237">
        <f>'SAISIE BAR BRASSERIE'!JUE224</f>
        <v>0</v>
      </c>
      <c r="JTV159" s="237">
        <f>'SAISIE BAR BRASSERIE'!JUF224</f>
        <v>0</v>
      </c>
      <c r="JTW159" s="237">
        <f>'SAISIE BAR BRASSERIE'!JUG224</f>
        <v>0</v>
      </c>
      <c r="JTX159" s="237">
        <f>'SAISIE BAR BRASSERIE'!JUH224</f>
        <v>0</v>
      </c>
      <c r="JTY159" s="237">
        <f>'SAISIE BAR BRASSERIE'!JUI224</f>
        <v>0</v>
      </c>
      <c r="JTZ159" s="237">
        <f>'SAISIE BAR BRASSERIE'!JUJ224</f>
        <v>0</v>
      </c>
      <c r="JUA159" s="237">
        <f>'SAISIE BAR BRASSERIE'!JUK224</f>
        <v>0</v>
      </c>
      <c r="JUB159" s="237">
        <f>'SAISIE BAR BRASSERIE'!JUL224</f>
        <v>0</v>
      </c>
      <c r="JUC159" s="237">
        <f>'SAISIE BAR BRASSERIE'!JUM224</f>
        <v>0</v>
      </c>
      <c r="JUD159" s="237">
        <f>'SAISIE BAR BRASSERIE'!JUN224</f>
        <v>0</v>
      </c>
      <c r="JUE159" s="237">
        <f>'SAISIE BAR BRASSERIE'!JUO224</f>
        <v>0</v>
      </c>
      <c r="JUF159" s="237">
        <f>'SAISIE BAR BRASSERIE'!JUP224</f>
        <v>0</v>
      </c>
      <c r="JUG159" s="237">
        <f>'SAISIE BAR BRASSERIE'!JUQ224</f>
        <v>0</v>
      </c>
      <c r="JUH159" s="237">
        <f>'SAISIE BAR BRASSERIE'!JUR224</f>
        <v>0</v>
      </c>
      <c r="JUI159" s="237">
        <f>'SAISIE BAR BRASSERIE'!JUS224</f>
        <v>0</v>
      </c>
      <c r="JUJ159" s="237">
        <f>'SAISIE BAR BRASSERIE'!JUT224</f>
        <v>0</v>
      </c>
      <c r="JUK159" s="237">
        <f>'SAISIE BAR BRASSERIE'!JUU224</f>
        <v>0</v>
      </c>
      <c r="JUL159" s="237">
        <f>'SAISIE BAR BRASSERIE'!JUV224</f>
        <v>0</v>
      </c>
      <c r="JUM159" s="237">
        <f>'SAISIE BAR BRASSERIE'!JUW224</f>
        <v>0</v>
      </c>
      <c r="JUN159" s="237">
        <f>'SAISIE BAR BRASSERIE'!JUX224</f>
        <v>0</v>
      </c>
      <c r="JUO159" s="237">
        <f>'SAISIE BAR BRASSERIE'!JUY224</f>
        <v>0</v>
      </c>
      <c r="JUP159" s="237">
        <f>'SAISIE BAR BRASSERIE'!JUZ224</f>
        <v>0</v>
      </c>
      <c r="JUQ159" s="237">
        <f>'SAISIE BAR BRASSERIE'!JVA224</f>
        <v>0</v>
      </c>
      <c r="JUR159" s="237">
        <f>'SAISIE BAR BRASSERIE'!JVB224</f>
        <v>0</v>
      </c>
      <c r="JUS159" s="237">
        <f>'SAISIE BAR BRASSERIE'!JVC224</f>
        <v>0</v>
      </c>
      <c r="JUT159" s="237">
        <f>'SAISIE BAR BRASSERIE'!JVD224</f>
        <v>0</v>
      </c>
      <c r="JUU159" s="237">
        <f>'SAISIE BAR BRASSERIE'!JVE224</f>
        <v>0</v>
      </c>
      <c r="JUV159" s="237">
        <f>'SAISIE BAR BRASSERIE'!JVF224</f>
        <v>0</v>
      </c>
      <c r="JUW159" s="237">
        <f>'SAISIE BAR BRASSERIE'!JVG224</f>
        <v>0</v>
      </c>
      <c r="JUX159" s="237">
        <f>'SAISIE BAR BRASSERIE'!JVH224</f>
        <v>0</v>
      </c>
      <c r="JUY159" s="237">
        <f>'SAISIE BAR BRASSERIE'!JVI224</f>
        <v>0</v>
      </c>
      <c r="JUZ159" s="237">
        <f>'SAISIE BAR BRASSERIE'!JVJ224</f>
        <v>0</v>
      </c>
      <c r="JVA159" s="237">
        <f>'SAISIE BAR BRASSERIE'!JVK224</f>
        <v>0</v>
      </c>
      <c r="JVB159" s="237">
        <f>'SAISIE BAR BRASSERIE'!JVL224</f>
        <v>0</v>
      </c>
      <c r="JVC159" s="237">
        <f>'SAISIE BAR BRASSERIE'!JVM224</f>
        <v>0</v>
      </c>
      <c r="JVD159" s="237">
        <f>'SAISIE BAR BRASSERIE'!JVN224</f>
        <v>0</v>
      </c>
      <c r="JVE159" s="237">
        <f>'SAISIE BAR BRASSERIE'!JVO224</f>
        <v>0</v>
      </c>
      <c r="JVF159" s="237">
        <f>'SAISIE BAR BRASSERIE'!JVP224</f>
        <v>0</v>
      </c>
      <c r="JVG159" s="237">
        <f>'SAISIE BAR BRASSERIE'!JVQ224</f>
        <v>0</v>
      </c>
      <c r="JVH159" s="237">
        <f>'SAISIE BAR BRASSERIE'!JVR224</f>
        <v>0</v>
      </c>
      <c r="JVI159" s="237">
        <f>'SAISIE BAR BRASSERIE'!JVS224</f>
        <v>0</v>
      </c>
      <c r="JVJ159" s="237">
        <f>'SAISIE BAR BRASSERIE'!JVT224</f>
        <v>0</v>
      </c>
      <c r="JVK159" s="237">
        <f>'SAISIE BAR BRASSERIE'!JVU224</f>
        <v>0</v>
      </c>
      <c r="JVL159" s="237">
        <f>'SAISIE BAR BRASSERIE'!JVV224</f>
        <v>0</v>
      </c>
      <c r="JVM159" s="237">
        <f>'SAISIE BAR BRASSERIE'!JVW224</f>
        <v>0</v>
      </c>
      <c r="JVN159" s="237">
        <f>'SAISIE BAR BRASSERIE'!JVX224</f>
        <v>0</v>
      </c>
      <c r="JVO159" s="237">
        <f>'SAISIE BAR BRASSERIE'!JVY224</f>
        <v>0</v>
      </c>
      <c r="JVP159" s="237">
        <f>'SAISIE BAR BRASSERIE'!JVZ224</f>
        <v>0</v>
      </c>
      <c r="JVQ159" s="237">
        <f>'SAISIE BAR BRASSERIE'!JWA224</f>
        <v>0</v>
      </c>
      <c r="JVR159" s="237">
        <f>'SAISIE BAR BRASSERIE'!JWB224</f>
        <v>0</v>
      </c>
      <c r="JVS159" s="237">
        <f>'SAISIE BAR BRASSERIE'!JWC224</f>
        <v>0</v>
      </c>
      <c r="JVT159" s="237">
        <f>'SAISIE BAR BRASSERIE'!JWD224</f>
        <v>0</v>
      </c>
      <c r="JVU159" s="237">
        <f>'SAISIE BAR BRASSERIE'!JWE224</f>
        <v>0</v>
      </c>
      <c r="JVV159" s="237">
        <f>'SAISIE BAR BRASSERIE'!JWF224</f>
        <v>0</v>
      </c>
      <c r="JVW159" s="237">
        <f>'SAISIE BAR BRASSERIE'!JWG224</f>
        <v>0</v>
      </c>
      <c r="JVX159" s="237">
        <f>'SAISIE BAR BRASSERIE'!JWH224</f>
        <v>0</v>
      </c>
      <c r="JVY159" s="237">
        <f>'SAISIE BAR BRASSERIE'!JWI224</f>
        <v>0</v>
      </c>
      <c r="JVZ159" s="237">
        <f>'SAISIE BAR BRASSERIE'!JWJ224</f>
        <v>0</v>
      </c>
      <c r="JWA159" s="237">
        <f>'SAISIE BAR BRASSERIE'!JWK224</f>
        <v>0</v>
      </c>
      <c r="JWB159" s="237">
        <f>'SAISIE BAR BRASSERIE'!JWL224</f>
        <v>0</v>
      </c>
      <c r="JWC159" s="237">
        <f>'SAISIE BAR BRASSERIE'!JWM224</f>
        <v>0</v>
      </c>
      <c r="JWD159" s="237">
        <f>'SAISIE BAR BRASSERIE'!JWN224</f>
        <v>0</v>
      </c>
      <c r="JWE159" s="237">
        <f>'SAISIE BAR BRASSERIE'!JWO224</f>
        <v>0</v>
      </c>
      <c r="JWF159" s="237">
        <f>'SAISIE BAR BRASSERIE'!JWP224</f>
        <v>0</v>
      </c>
      <c r="JWG159" s="237">
        <f>'SAISIE BAR BRASSERIE'!JWQ224</f>
        <v>0</v>
      </c>
      <c r="JWH159" s="237">
        <f>'SAISIE BAR BRASSERIE'!JWR224</f>
        <v>0</v>
      </c>
      <c r="JWI159" s="237">
        <f>'SAISIE BAR BRASSERIE'!JWS224</f>
        <v>0</v>
      </c>
      <c r="JWJ159" s="237">
        <f>'SAISIE BAR BRASSERIE'!JWT224</f>
        <v>0</v>
      </c>
      <c r="JWK159" s="237">
        <f>'SAISIE BAR BRASSERIE'!JWU224</f>
        <v>0</v>
      </c>
      <c r="JWL159" s="237">
        <f>'SAISIE BAR BRASSERIE'!JWV224</f>
        <v>0</v>
      </c>
      <c r="JWM159" s="237">
        <f>'SAISIE BAR BRASSERIE'!JWW224</f>
        <v>0</v>
      </c>
      <c r="JWN159" s="237">
        <f>'SAISIE BAR BRASSERIE'!JWX224</f>
        <v>0</v>
      </c>
      <c r="JWO159" s="237">
        <f>'SAISIE BAR BRASSERIE'!JWY224</f>
        <v>0</v>
      </c>
      <c r="JWP159" s="237">
        <f>'SAISIE BAR BRASSERIE'!JWZ224</f>
        <v>0</v>
      </c>
      <c r="JWQ159" s="237">
        <f>'SAISIE BAR BRASSERIE'!JXA224</f>
        <v>0</v>
      </c>
      <c r="JWR159" s="237">
        <f>'SAISIE BAR BRASSERIE'!JXB224</f>
        <v>0</v>
      </c>
      <c r="JWS159" s="237">
        <f>'SAISIE BAR BRASSERIE'!JXC224</f>
        <v>0</v>
      </c>
      <c r="JWT159" s="237">
        <f>'SAISIE BAR BRASSERIE'!JXD224</f>
        <v>0</v>
      </c>
      <c r="JWU159" s="237">
        <f>'SAISIE BAR BRASSERIE'!JXE224</f>
        <v>0</v>
      </c>
      <c r="JWV159" s="237">
        <f>'SAISIE BAR BRASSERIE'!JXF224</f>
        <v>0</v>
      </c>
      <c r="JWW159" s="237">
        <f>'SAISIE BAR BRASSERIE'!JXG224</f>
        <v>0</v>
      </c>
      <c r="JWX159" s="237">
        <f>'SAISIE BAR BRASSERIE'!JXH224</f>
        <v>0</v>
      </c>
      <c r="JWY159" s="237">
        <f>'SAISIE BAR BRASSERIE'!JXI224</f>
        <v>0</v>
      </c>
      <c r="JWZ159" s="237">
        <f>'SAISIE BAR BRASSERIE'!JXJ224</f>
        <v>0</v>
      </c>
      <c r="JXA159" s="237">
        <f>'SAISIE BAR BRASSERIE'!JXK224</f>
        <v>0</v>
      </c>
      <c r="JXB159" s="237">
        <f>'SAISIE BAR BRASSERIE'!JXL224</f>
        <v>0</v>
      </c>
      <c r="JXC159" s="237">
        <f>'SAISIE BAR BRASSERIE'!JXM224</f>
        <v>0</v>
      </c>
      <c r="JXD159" s="237">
        <f>'SAISIE BAR BRASSERIE'!JXN224</f>
        <v>0</v>
      </c>
      <c r="JXE159" s="237">
        <f>'SAISIE BAR BRASSERIE'!JXO224</f>
        <v>0</v>
      </c>
      <c r="JXF159" s="237">
        <f>'SAISIE BAR BRASSERIE'!JXP224</f>
        <v>0</v>
      </c>
      <c r="JXG159" s="237">
        <f>'SAISIE BAR BRASSERIE'!JXQ224</f>
        <v>0</v>
      </c>
      <c r="JXH159" s="237">
        <f>'SAISIE BAR BRASSERIE'!JXR224</f>
        <v>0</v>
      </c>
      <c r="JXI159" s="237">
        <f>'SAISIE BAR BRASSERIE'!JXS224</f>
        <v>0</v>
      </c>
      <c r="JXJ159" s="237">
        <f>'SAISIE BAR BRASSERIE'!JXT224</f>
        <v>0</v>
      </c>
      <c r="JXK159" s="237">
        <f>'SAISIE BAR BRASSERIE'!JXU224</f>
        <v>0</v>
      </c>
      <c r="JXL159" s="237">
        <f>'SAISIE BAR BRASSERIE'!JXV224</f>
        <v>0</v>
      </c>
      <c r="JXM159" s="237">
        <f>'SAISIE BAR BRASSERIE'!JXW224</f>
        <v>0</v>
      </c>
      <c r="JXN159" s="237">
        <f>'SAISIE BAR BRASSERIE'!JXX224</f>
        <v>0</v>
      </c>
      <c r="JXO159" s="237">
        <f>'SAISIE BAR BRASSERIE'!JXY224</f>
        <v>0</v>
      </c>
      <c r="JXP159" s="237">
        <f>'SAISIE BAR BRASSERIE'!JXZ224</f>
        <v>0</v>
      </c>
      <c r="JXQ159" s="237">
        <f>'SAISIE BAR BRASSERIE'!JYA224</f>
        <v>0</v>
      </c>
      <c r="JXR159" s="237">
        <f>'SAISIE BAR BRASSERIE'!JYB224</f>
        <v>0</v>
      </c>
      <c r="JXS159" s="237">
        <f>'SAISIE BAR BRASSERIE'!JYC224</f>
        <v>0</v>
      </c>
      <c r="JXT159" s="237">
        <f>'SAISIE BAR BRASSERIE'!JYD224</f>
        <v>0</v>
      </c>
      <c r="JXU159" s="237">
        <f>'SAISIE BAR BRASSERIE'!JYE224</f>
        <v>0</v>
      </c>
      <c r="JXV159" s="237">
        <f>'SAISIE BAR BRASSERIE'!JYF224</f>
        <v>0</v>
      </c>
      <c r="JXW159" s="237">
        <f>'SAISIE BAR BRASSERIE'!JYG224</f>
        <v>0</v>
      </c>
      <c r="JXX159" s="237">
        <f>'SAISIE BAR BRASSERIE'!JYH224</f>
        <v>0</v>
      </c>
      <c r="JXY159" s="237">
        <f>'SAISIE BAR BRASSERIE'!JYI224</f>
        <v>0</v>
      </c>
      <c r="JXZ159" s="237">
        <f>'SAISIE BAR BRASSERIE'!JYJ224</f>
        <v>0</v>
      </c>
      <c r="JYA159" s="237">
        <f>'SAISIE BAR BRASSERIE'!JYK224</f>
        <v>0</v>
      </c>
      <c r="JYB159" s="237">
        <f>'SAISIE BAR BRASSERIE'!JYL224</f>
        <v>0</v>
      </c>
      <c r="JYC159" s="237">
        <f>'SAISIE BAR BRASSERIE'!JYM224</f>
        <v>0</v>
      </c>
      <c r="JYD159" s="237">
        <f>'SAISIE BAR BRASSERIE'!JYN224</f>
        <v>0</v>
      </c>
      <c r="JYE159" s="237">
        <f>'SAISIE BAR BRASSERIE'!JYO224</f>
        <v>0</v>
      </c>
      <c r="JYF159" s="237">
        <f>'SAISIE BAR BRASSERIE'!JYP224</f>
        <v>0</v>
      </c>
      <c r="JYG159" s="237">
        <f>'SAISIE BAR BRASSERIE'!JYQ224</f>
        <v>0</v>
      </c>
      <c r="JYH159" s="237">
        <f>'SAISIE BAR BRASSERIE'!JYR224</f>
        <v>0</v>
      </c>
      <c r="JYI159" s="237">
        <f>'SAISIE BAR BRASSERIE'!JYS224</f>
        <v>0</v>
      </c>
      <c r="JYJ159" s="237">
        <f>'SAISIE BAR BRASSERIE'!JYT224</f>
        <v>0</v>
      </c>
      <c r="JYK159" s="237">
        <f>'SAISIE BAR BRASSERIE'!JYU224</f>
        <v>0</v>
      </c>
      <c r="JYL159" s="237">
        <f>'SAISIE BAR BRASSERIE'!JYV224</f>
        <v>0</v>
      </c>
      <c r="JYM159" s="237">
        <f>'SAISIE BAR BRASSERIE'!JYW224</f>
        <v>0</v>
      </c>
      <c r="JYN159" s="237">
        <f>'SAISIE BAR BRASSERIE'!JYX224</f>
        <v>0</v>
      </c>
      <c r="JYO159" s="237">
        <f>'SAISIE BAR BRASSERIE'!JYY224</f>
        <v>0</v>
      </c>
      <c r="JYP159" s="237">
        <f>'SAISIE BAR BRASSERIE'!JYZ224</f>
        <v>0</v>
      </c>
      <c r="JYQ159" s="237">
        <f>'SAISIE BAR BRASSERIE'!JZA224</f>
        <v>0</v>
      </c>
      <c r="JYR159" s="237">
        <f>'SAISIE BAR BRASSERIE'!JZB224</f>
        <v>0</v>
      </c>
      <c r="JYS159" s="237">
        <f>'SAISIE BAR BRASSERIE'!JZC224</f>
        <v>0</v>
      </c>
      <c r="JYT159" s="237">
        <f>'SAISIE BAR BRASSERIE'!JZD224</f>
        <v>0</v>
      </c>
      <c r="JYU159" s="237">
        <f>'SAISIE BAR BRASSERIE'!JZE224</f>
        <v>0</v>
      </c>
      <c r="JYV159" s="237">
        <f>'SAISIE BAR BRASSERIE'!JZF224</f>
        <v>0</v>
      </c>
      <c r="JYW159" s="237">
        <f>'SAISIE BAR BRASSERIE'!JZG224</f>
        <v>0</v>
      </c>
      <c r="JYX159" s="237">
        <f>'SAISIE BAR BRASSERIE'!JZH224</f>
        <v>0</v>
      </c>
      <c r="JYY159" s="237">
        <f>'SAISIE BAR BRASSERIE'!JZI224</f>
        <v>0</v>
      </c>
      <c r="JYZ159" s="237">
        <f>'SAISIE BAR BRASSERIE'!JZJ224</f>
        <v>0</v>
      </c>
      <c r="JZA159" s="237">
        <f>'SAISIE BAR BRASSERIE'!JZK224</f>
        <v>0</v>
      </c>
      <c r="JZB159" s="237">
        <f>'SAISIE BAR BRASSERIE'!JZL224</f>
        <v>0</v>
      </c>
      <c r="JZC159" s="237">
        <f>'SAISIE BAR BRASSERIE'!JZM224</f>
        <v>0</v>
      </c>
      <c r="JZD159" s="237">
        <f>'SAISIE BAR BRASSERIE'!JZN224</f>
        <v>0</v>
      </c>
      <c r="JZE159" s="237">
        <f>'SAISIE BAR BRASSERIE'!JZO224</f>
        <v>0</v>
      </c>
      <c r="JZF159" s="237">
        <f>'SAISIE BAR BRASSERIE'!JZP224</f>
        <v>0</v>
      </c>
      <c r="JZG159" s="237">
        <f>'SAISIE BAR BRASSERIE'!JZQ224</f>
        <v>0</v>
      </c>
      <c r="JZH159" s="237">
        <f>'SAISIE BAR BRASSERIE'!JZR224</f>
        <v>0</v>
      </c>
      <c r="JZI159" s="237">
        <f>'SAISIE BAR BRASSERIE'!JZS224</f>
        <v>0</v>
      </c>
      <c r="JZJ159" s="237">
        <f>'SAISIE BAR BRASSERIE'!JZT224</f>
        <v>0</v>
      </c>
      <c r="JZK159" s="237">
        <f>'SAISIE BAR BRASSERIE'!JZU224</f>
        <v>0</v>
      </c>
      <c r="JZL159" s="237">
        <f>'SAISIE BAR BRASSERIE'!JZV224</f>
        <v>0</v>
      </c>
      <c r="JZM159" s="237">
        <f>'SAISIE BAR BRASSERIE'!JZW224</f>
        <v>0</v>
      </c>
      <c r="JZN159" s="237">
        <f>'SAISIE BAR BRASSERIE'!JZX224</f>
        <v>0</v>
      </c>
      <c r="JZO159" s="237">
        <f>'SAISIE BAR BRASSERIE'!JZY224</f>
        <v>0</v>
      </c>
      <c r="JZP159" s="237">
        <f>'SAISIE BAR BRASSERIE'!JZZ224</f>
        <v>0</v>
      </c>
      <c r="JZQ159" s="237">
        <f>'SAISIE BAR BRASSERIE'!KAA224</f>
        <v>0</v>
      </c>
      <c r="JZR159" s="237">
        <f>'SAISIE BAR BRASSERIE'!KAB224</f>
        <v>0</v>
      </c>
      <c r="JZS159" s="237">
        <f>'SAISIE BAR BRASSERIE'!KAC224</f>
        <v>0</v>
      </c>
      <c r="JZT159" s="237">
        <f>'SAISIE BAR BRASSERIE'!KAD224</f>
        <v>0</v>
      </c>
      <c r="JZU159" s="237">
        <f>'SAISIE BAR BRASSERIE'!KAE224</f>
        <v>0</v>
      </c>
      <c r="JZV159" s="237">
        <f>'SAISIE BAR BRASSERIE'!KAF224</f>
        <v>0</v>
      </c>
      <c r="JZW159" s="237">
        <f>'SAISIE BAR BRASSERIE'!KAG224</f>
        <v>0</v>
      </c>
      <c r="JZX159" s="237">
        <f>'SAISIE BAR BRASSERIE'!KAH224</f>
        <v>0</v>
      </c>
      <c r="JZY159" s="237">
        <f>'SAISIE BAR BRASSERIE'!KAI224</f>
        <v>0</v>
      </c>
      <c r="JZZ159" s="237">
        <f>'SAISIE BAR BRASSERIE'!KAJ224</f>
        <v>0</v>
      </c>
      <c r="KAA159" s="237">
        <f>'SAISIE BAR BRASSERIE'!KAK224</f>
        <v>0</v>
      </c>
      <c r="KAB159" s="237">
        <f>'SAISIE BAR BRASSERIE'!KAL224</f>
        <v>0</v>
      </c>
      <c r="KAC159" s="237">
        <f>'SAISIE BAR BRASSERIE'!KAM224</f>
        <v>0</v>
      </c>
      <c r="KAD159" s="237">
        <f>'SAISIE BAR BRASSERIE'!KAN224</f>
        <v>0</v>
      </c>
      <c r="KAE159" s="237">
        <f>'SAISIE BAR BRASSERIE'!KAO224</f>
        <v>0</v>
      </c>
      <c r="KAF159" s="237">
        <f>'SAISIE BAR BRASSERIE'!KAP224</f>
        <v>0</v>
      </c>
      <c r="KAG159" s="237">
        <f>'SAISIE BAR BRASSERIE'!KAQ224</f>
        <v>0</v>
      </c>
      <c r="KAH159" s="237">
        <f>'SAISIE BAR BRASSERIE'!KAR224</f>
        <v>0</v>
      </c>
      <c r="KAI159" s="237">
        <f>'SAISIE BAR BRASSERIE'!KAS224</f>
        <v>0</v>
      </c>
      <c r="KAJ159" s="237">
        <f>'SAISIE BAR BRASSERIE'!KAT224</f>
        <v>0</v>
      </c>
      <c r="KAK159" s="237">
        <f>'SAISIE BAR BRASSERIE'!KAU224</f>
        <v>0</v>
      </c>
      <c r="KAL159" s="237">
        <f>'SAISIE BAR BRASSERIE'!KAV224</f>
        <v>0</v>
      </c>
      <c r="KAM159" s="237">
        <f>'SAISIE BAR BRASSERIE'!KAW224</f>
        <v>0</v>
      </c>
      <c r="KAN159" s="237">
        <f>'SAISIE BAR BRASSERIE'!KAX224</f>
        <v>0</v>
      </c>
      <c r="KAO159" s="237">
        <f>'SAISIE BAR BRASSERIE'!KAY224</f>
        <v>0</v>
      </c>
      <c r="KAP159" s="237">
        <f>'SAISIE BAR BRASSERIE'!KAZ224</f>
        <v>0</v>
      </c>
      <c r="KAQ159" s="237">
        <f>'SAISIE BAR BRASSERIE'!KBA224</f>
        <v>0</v>
      </c>
      <c r="KAR159" s="237">
        <f>'SAISIE BAR BRASSERIE'!KBB224</f>
        <v>0</v>
      </c>
      <c r="KAS159" s="237">
        <f>'SAISIE BAR BRASSERIE'!KBC224</f>
        <v>0</v>
      </c>
      <c r="KAT159" s="237">
        <f>'SAISIE BAR BRASSERIE'!KBD224</f>
        <v>0</v>
      </c>
      <c r="KAU159" s="237">
        <f>'SAISIE BAR BRASSERIE'!KBE224</f>
        <v>0</v>
      </c>
      <c r="KAV159" s="237">
        <f>'SAISIE BAR BRASSERIE'!KBF224</f>
        <v>0</v>
      </c>
      <c r="KAW159" s="237">
        <f>'SAISIE BAR BRASSERIE'!KBG224</f>
        <v>0</v>
      </c>
      <c r="KAX159" s="237">
        <f>'SAISIE BAR BRASSERIE'!KBH224</f>
        <v>0</v>
      </c>
      <c r="KAY159" s="237">
        <f>'SAISIE BAR BRASSERIE'!KBI224</f>
        <v>0</v>
      </c>
      <c r="KAZ159" s="237">
        <f>'SAISIE BAR BRASSERIE'!KBJ224</f>
        <v>0</v>
      </c>
      <c r="KBA159" s="237">
        <f>'SAISIE BAR BRASSERIE'!KBK224</f>
        <v>0</v>
      </c>
      <c r="KBB159" s="237">
        <f>'SAISIE BAR BRASSERIE'!KBL224</f>
        <v>0</v>
      </c>
      <c r="KBC159" s="237">
        <f>'SAISIE BAR BRASSERIE'!KBM224</f>
        <v>0</v>
      </c>
      <c r="KBD159" s="237">
        <f>'SAISIE BAR BRASSERIE'!KBN224</f>
        <v>0</v>
      </c>
      <c r="KBE159" s="237">
        <f>'SAISIE BAR BRASSERIE'!KBO224</f>
        <v>0</v>
      </c>
      <c r="KBF159" s="237">
        <f>'SAISIE BAR BRASSERIE'!KBP224</f>
        <v>0</v>
      </c>
      <c r="KBG159" s="237">
        <f>'SAISIE BAR BRASSERIE'!KBQ224</f>
        <v>0</v>
      </c>
      <c r="KBH159" s="237">
        <f>'SAISIE BAR BRASSERIE'!KBR224</f>
        <v>0</v>
      </c>
      <c r="KBI159" s="237">
        <f>'SAISIE BAR BRASSERIE'!KBS224</f>
        <v>0</v>
      </c>
      <c r="KBJ159" s="237">
        <f>'SAISIE BAR BRASSERIE'!KBT224</f>
        <v>0</v>
      </c>
      <c r="KBK159" s="237">
        <f>'SAISIE BAR BRASSERIE'!KBU224</f>
        <v>0</v>
      </c>
      <c r="KBL159" s="237">
        <f>'SAISIE BAR BRASSERIE'!KBV224</f>
        <v>0</v>
      </c>
      <c r="KBM159" s="237">
        <f>'SAISIE BAR BRASSERIE'!KBW224</f>
        <v>0</v>
      </c>
      <c r="KBN159" s="237">
        <f>'SAISIE BAR BRASSERIE'!KBX224</f>
        <v>0</v>
      </c>
      <c r="KBO159" s="237">
        <f>'SAISIE BAR BRASSERIE'!KBY224</f>
        <v>0</v>
      </c>
      <c r="KBP159" s="237">
        <f>'SAISIE BAR BRASSERIE'!KBZ224</f>
        <v>0</v>
      </c>
      <c r="KBQ159" s="237">
        <f>'SAISIE BAR BRASSERIE'!KCA224</f>
        <v>0</v>
      </c>
      <c r="KBR159" s="237">
        <f>'SAISIE BAR BRASSERIE'!KCB224</f>
        <v>0</v>
      </c>
      <c r="KBS159" s="237">
        <f>'SAISIE BAR BRASSERIE'!KCC224</f>
        <v>0</v>
      </c>
      <c r="KBT159" s="237">
        <f>'SAISIE BAR BRASSERIE'!KCD224</f>
        <v>0</v>
      </c>
      <c r="KBU159" s="237">
        <f>'SAISIE BAR BRASSERIE'!KCE224</f>
        <v>0</v>
      </c>
      <c r="KBV159" s="237">
        <f>'SAISIE BAR BRASSERIE'!KCF224</f>
        <v>0</v>
      </c>
      <c r="KBW159" s="237">
        <f>'SAISIE BAR BRASSERIE'!KCG224</f>
        <v>0</v>
      </c>
      <c r="KBX159" s="237">
        <f>'SAISIE BAR BRASSERIE'!KCH224</f>
        <v>0</v>
      </c>
      <c r="KBY159" s="237">
        <f>'SAISIE BAR BRASSERIE'!KCI224</f>
        <v>0</v>
      </c>
      <c r="KBZ159" s="237">
        <f>'SAISIE BAR BRASSERIE'!KCJ224</f>
        <v>0</v>
      </c>
      <c r="KCA159" s="237">
        <f>'SAISIE BAR BRASSERIE'!KCK224</f>
        <v>0</v>
      </c>
      <c r="KCB159" s="237">
        <f>'SAISIE BAR BRASSERIE'!KCL224</f>
        <v>0</v>
      </c>
      <c r="KCC159" s="237">
        <f>'SAISIE BAR BRASSERIE'!KCM224</f>
        <v>0</v>
      </c>
      <c r="KCD159" s="237">
        <f>'SAISIE BAR BRASSERIE'!KCN224</f>
        <v>0</v>
      </c>
      <c r="KCE159" s="237">
        <f>'SAISIE BAR BRASSERIE'!KCO224</f>
        <v>0</v>
      </c>
      <c r="KCF159" s="237">
        <f>'SAISIE BAR BRASSERIE'!KCP224</f>
        <v>0</v>
      </c>
      <c r="KCG159" s="237">
        <f>'SAISIE BAR BRASSERIE'!KCQ224</f>
        <v>0</v>
      </c>
      <c r="KCH159" s="237">
        <f>'SAISIE BAR BRASSERIE'!KCR224</f>
        <v>0</v>
      </c>
      <c r="KCI159" s="237">
        <f>'SAISIE BAR BRASSERIE'!KCS224</f>
        <v>0</v>
      </c>
      <c r="KCJ159" s="237">
        <f>'SAISIE BAR BRASSERIE'!KCT224</f>
        <v>0</v>
      </c>
      <c r="KCK159" s="237">
        <f>'SAISIE BAR BRASSERIE'!KCU224</f>
        <v>0</v>
      </c>
      <c r="KCL159" s="237">
        <f>'SAISIE BAR BRASSERIE'!KCV224</f>
        <v>0</v>
      </c>
      <c r="KCM159" s="237">
        <f>'SAISIE BAR BRASSERIE'!KCW224</f>
        <v>0</v>
      </c>
      <c r="KCN159" s="237">
        <f>'SAISIE BAR BRASSERIE'!KCX224</f>
        <v>0</v>
      </c>
      <c r="KCO159" s="237">
        <f>'SAISIE BAR BRASSERIE'!KCY224</f>
        <v>0</v>
      </c>
      <c r="KCP159" s="237">
        <f>'SAISIE BAR BRASSERIE'!KCZ224</f>
        <v>0</v>
      </c>
      <c r="KCQ159" s="237">
        <f>'SAISIE BAR BRASSERIE'!KDA224</f>
        <v>0</v>
      </c>
      <c r="KCR159" s="237">
        <f>'SAISIE BAR BRASSERIE'!KDB224</f>
        <v>0</v>
      </c>
      <c r="KCS159" s="237">
        <f>'SAISIE BAR BRASSERIE'!KDC224</f>
        <v>0</v>
      </c>
      <c r="KCT159" s="237">
        <f>'SAISIE BAR BRASSERIE'!KDD224</f>
        <v>0</v>
      </c>
      <c r="KCU159" s="237">
        <f>'SAISIE BAR BRASSERIE'!KDE224</f>
        <v>0</v>
      </c>
      <c r="KCV159" s="237">
        <f>'SAISIE BAR BRASSERIE'!KDF224</f>
        <v>0</v>
      </c>
      <c r="KCW159" s="237">
        <f>'SAISIE BAR BRASSERIE'!KDG224</f>
        <v>0</v>
      </c>
      <c r="KCX159" s="237">
        <f>'SAISIE BAR BRASSERIE'!KDH224</f>
        <v>0</v>
      </c>
      <c r="KCY159" s="237">
        <f>'SAISIE BAR BRASSERIE'!KDI224</f>
        <v>0</v>
      </c>
      <c r="KCZ159" s="237">
        <f>'SAISIE BAR BRASSERIE'!KDJ224</f>
        <v>0</v>
      </c>
      <c r="KDA159" s="237">
        <f>'SAISIE BAR BRASSERIE'!KDK224</f>
        <v>0</v>
      </c>
      <c r="KDB159" s="237">
        <f>'SAISIE BAR BRASSERIE'!KDL224</f>
        <v>0</v>
      </c>
      <c r="KDC159" s="237">
        <f>'SAISIE BAR BRASSERIE'!KDM224</f>
        <v>0</v>
      </c>
      <c r="KDD159" s="237">
        <f>'SAISIE BAR BRASSERIE'!KDN224</f>
        <v>0</v>
      </c>
      <c r="KDE159" s="237">
        <f>'SAISIE BAR BRASSERIE'!KDO224</f>
        <v>0</v>
      </c>
      <c r="KDF159" s="237">
        <f>'SAISIE BAR BRASSERIE'!KDP224</f>
        <v>0</v>
      </c>
      <c r="KDG159" s="237">
        <f>'SAISIE BAR BRASSERIE'!KDQ224</f>
        <v>0</v>
      </c>
      <c r="KDH159" s="237">
        <f>'SAISIE BAR BRASSERIE'!KDR224</f>
        <v>0</v>
      </c>
      <c r="KDI159" s="237">
        <f>'SAISIE BAR BRASSERIE'!KDS224</f>
        <v>0</v>
      </c>
      <c r="KDJ159" s="237">
        <f>'SAISIE BAR BRASSERIE'!KDT224</f>
        <v>0</v>
      </c>
      <c r="KDK159" s="237">
        <f>'SAISIE BAR BRASSERIE'!KDU224</f>
        <v>0</v>
      </c>
      <c r="KDL159" s="237">
        <f>'SAISIE BAR BRASSERIE'!KDV224</f>
        <v>0</v>
      </c>
      <c r="KDM159" s="237">
        <f>'SAISIE BAR BRASSERIE'!KDW224</f>
        <v>0</v>
      </c>
      <c r="KDN159" s="237">
        <f>'SAISIE BAR BRASSERIE'!KDX224</f>
        <v>0</v>
      </c>
      <c r="KDO159" s="237">
        <f>'SAISIE BAR BRASSERIE'!KDY224</f>
        <v>0</v>
      </c>
      <c r="KDP159" s="237">
        <f>'SAISIE BAR BRASSERIE'!KDZ224</f>
        <v>0</v>
      </c>
      <c r="KDQ159" s="237">
        <f>'SAISIE BAR BRASSERIE'!KEA224</f>
        <v>0</v>
      </c>
      <c r="KDR159" s="237">
        <f>'SAISIE BAR BRASSERIE'!KEB224</f>
        <v>0</v>
      </c>
      <c r="KDS159" s="237">
        <f>'SAISIE BAR BRASSERIE'!KEC224</f>
        <v>0</v>
      </c>
      <c r="KDT159" s="237">
        <f>'SAISIE BAR BRASSERIE'!KED224</f>
        <v>0</v>
      </c>
      <c r="KDU159" s="237">
        <f>'SAISIE BAR BRASSERIE'!KEE224</f>
        <v>0</v>
      </c>
      <c r="KDV159" s="237">
        <f>'SAISIE BAR BRASSERIE'!KEF224</f>
        <v>0</v>
      </c>
      <c r="KDW159" s="237">
        <f>'SAISIE BAR BRASSERIE'!KEG224</f>
        <v>0</v>
      </c>
      <c r="KDX159" s="237">
        <f>'SAISIE BAR BRASSERIE'!KEH224</f>
        <v>0</v>
      </c>
      <c r="KDY159" s="237">
        <f>'SAISIE BAR BRASSERIE'!KEI224</f>
        <v>0</v>
      </c>
      <c r="KDZ159" s="237">
        <f>'SAISIE BAR BRASSERIE'!KEJ224</f>
        <v>0</v>
      </c>
      <c r="KEA159" s="237">
        <f>'SAISIE BAR BRASSERIE'!KEK224</f>
        <v>0</v>
      </c>
      <c r="KEB159" s="237">
        <f>'SAISIE BAR BRASSERIE'!KEL224</f>
        <v>0</v>
      </c>
      <c r="KEC159" s="237">
        <f>'SAISIE BAR BRASSERIE'!KEM224</f>
        <v>0</v>
      </c>
      <c r="KED159" s="237">
        <f>'SAISIE BAR BRASSERIE'!KEN224</f>
        <v>0</v>
      </c>
      <c r="KEE159" s="237">
        <f>'SAISIE BAR BRASSERIE'!KEO224</f>
        <v>0</v>
      </c>
      <c r="KEF159" s="237">
        <f>'SAISIE BAR BRASSERIE'!KEP224</f>
        <v>0</v>
      </c>
      <c r="KEG159" s="237">
        <f>'SAISIE BAR BRASSERIE'!KEQ224</f>
        <v>0</v>
      </c>
      <c r="KEH159" s="237">
        <f>'SAISIE BAR BRASSERIE'!KER224</f>
        <v>0</v>
      </c>
      <c r="KEI159" s="237">
        <f>'SAISIE BAR BRASSERIE'!KES224</f>
        <v>0</v>
      </c>
      <c r="KEJ159" s="237">
        <f>'SAISIE BAR BRASSERIE'!KET224</f>
        <v>0</v>
      </c>
      <c r="KEK159" s="237">
        <f>'SAISIE BAR BRASSERIE'!KEU224</f>
        <v>0</v>
      </c>
      <c r="KEL159" s="237">
        <f>'SAISIE BAR BRASSERIE'!KEV224</f>
        <v>0</v>
      </c>
      <c r="KEM159" s="237">
        <f>'SAISIE BAR BRASSERIE'!KEW224</f>
        <v>0</v>
      </c>
      <c r="KEN159" s="237">
        <f>'SAISIE BAR BRASSERIE'!KEX224</f>
        <v>0</v>
      </c>
      <c r="KEO159" s="237">
        <f>'SAISIE BAR BRASSERIE'!KEY224</f>
        <v>0</v>
      </c>
      <c r="KEP159" s="237">
        <f>'SAISIE BAR BRASSERIE'!KEZ224</f>
        <v>0</v>
      </c>
      <c r="KEQ159" s="237">
        <f>'SAISIE BAR BRASSERIE'!KFA224</f>
        <v>0</v>
      </c>
      <c r="KER159" s="237">
        <f>'SAISIE BAR BRASSERIE'!KFB224</f>
        <v>0</v>
      </c>
      <c r="KES159" s="237">
        <f>'SAISIE BAR BRASSERIE'!KFC224</f>
        <v>0</v>
      </c>
      <c r="KET159" s="237">
        <f>'SAISIE BAR BRASSERIE'!KFD224</f>
        <v>0</v>
      </c>
      <c r="KEU159" s="237">
        <f>'SAISIE BAR BRASSERIE'!KFE224</f>
        <v>0</v>
      </c>
      <c r="KEV159" s="237">
        <f>'SAISIE BAR BRASSERIE'!KFF224</f>
        <v>0</v>
      </c>
      <c r="KEW159" s="237">
        <f>'SAISIE BAR BRASSERIE'!KFG224</f>
        <v>0</v>
      </c>
      <c r="KEX159" s="237">
        <f>'SAISIE BAR BRASSERIE'!KFH224</f>
        <v>0</v>
      </c>
      <c r="KEY159" s="237">
        <f>'SAISIE BAR BRASSERIE'!KFI224</f>
        <v>0</v>
      </c>
      <c r="KEZ159" s="237">
        <f>'SAISIE BAR BRASSERIE'!KFJ224</f>
        <v>0</v>
      </c>
      <c r="KFA159" s="237">
        <f>'SAISIE BAR BRASSERIE'!KFK224</f>
        <v>0</v>
      </c>
      <c r="KFB159" s="237">
        <f>'SAISIE BAR BRASSERIE'!KFL224</f>
        <v>0</v>
      </c>
      <c r="KFC159" s="237">
        <f>'SAISIE BAR BRASSERIE'!KFM224</f>
        <v>0</v>
      </c>
      <c r="KFD159" s="237">
        <f>'SAISIE BAR BRASSERIE'!KFN224</f>
        <v>0</v>
      </c>
      <c r="KFE159" s="237">
        <f>'SAISIE BAR BRASSERIE'!KFO224</f>
        <v>0</v>
      </c>
      <c r="KFF159" s="237">
        <f>'SAISIE BAR BRASSERIE'!KFP224</f>
        <v>0</v>
      </c>
      <c r="KFG159" s="237">
        <f>'SAISIE BAR BRASSERIE'!KFQ224</f>
        <v>0</v>
      </c>
      <c r="KFH159" s="237">
        <f>'SAISIE BAR BRASSERIE'!KFR224</f>
        <v>0</v>
      </c>
      <c r="KFI159" s="237">
        <f>'SAISIE BAR BRASSERIE'!KFS224</f>
        <v>0</v>
      </c>
      <c r="KFJ159" s="237">
        <f>'SAISIE BAR BRASSERIE'!KFT224</f>
        <v>0</v>
      </c>
      <c r="KFK159" s="237">
        <f>'SAISIE BAR BRASSERIE'!KFU224</f>
        <v>0</v>
      </c>
      <c r="KFL159" s="237">
        <f>'SAISIE BAR BRASSERIE'!KFV224</f>
        <v>0</v>
      </c>
      <c r="KFM159" s="237">
        <f>'SAISIE BAR BRASSERIE'!KFW224</f>
        <v>0</v>
      </c>
      <c r="KFN159" s="237">
        <f>'SAISIE BAR BRASSERIE'!KFX224</f>
        <v>0</v>
      </c>
      <c r="KFO159" s="237">
        <f>'SAISIE BAR BRASSERIE'!KFY224</f>
        <v>0</v>
      </c>
      <c r="KFP159" s="237">
        <f>'SAISIE BAR BRASSERIE'!KFZ224</f>
        <v>0</v>
      </c>
      <c r="KFQ159" s="237">
        <f>'SAISIE BAR BRASSERIE'!KGA224</f>
        <v>0</v>
      </c>
      <c r="KFR159" s="237">
        <f>'SAISIE BAR BRASSERIE'!KGB224</f>
        <v>0</v>
      </c>
      <c r="KFS159" s="237">
        <f>'SAISIE BAR BRASSERIE'!KGC224</f>
        <v>0</v>
      </c>
      <c r="KFT159" s="237">
        <f>'SAISIE BAR BRASSERIE'!KGD224</f>
        <v>0</v>
      </c>
      <c r="KFU159" s="237">
        <f>'SAISIE BAR BRASSERIE'!KGE224</f>
        <v>0</v>
      </c>
      <c r="KFV159" s="237">
        <f>'SAISIE BAR BRASSERIE'!KGF224</f>
        <v>0</v>
      </c>
      <c r="KFW159" s="237">
        <f>'SAISIE BAR BRASSERIE'!KGG224</f>
        <v>0</v>
      </c>
      <c r="KFX159" s="237">
        <f>'SAISIE BAR BRASSERIE'!KGH224</f>
        <v>0</v>
      </c>
      <c r="KFY159" s="237">
        <f>'SAISIE BAR BRASSERIE'!KGI224</f>
        <v>0</v>
      </c>
      <c r="KFZ159" s="237">
        <f>'SAISIE BAR BRASSERIE'!KGJ224</f>
        <v>0</v>
      </c>
      <c r="KGA159" s="237">
        <f>'SAISIE BAR BRASSERIE'!KGK224</f>
        <v>0</v>
      </c>
      <c r="KGB159" s="237">
        <f>'SAISIE BAR BRASSERIE'!KGL224</f>
        <v>0</v>
      </c>
      <c r="KGC159" s="237">
        <f>'SAISIE BAR BRASSERIE'!KGM224</f>
        <v>0</v>
      </c>
      <c r="KGD159" s="237">
        <f>'SAISIE BAR BRASSERIE'!KGN224</f>
        <v>0</v>
      </c>
      <c r="KGE159" s="237">
        <f>'SAISIE BAR BRASSERIE'!KGO224</f>
        <v>0</v>
      </c>
      <c r="KGF159" s="237">
        <f>'SAISIE BAR BRASSERIE'!KGP224</f>
        <v>0</v>
      </c>
      <c r="KGG159" s="237">
        <f>'SAISIE BAR BRASSERIE'!KGQ224</f>
        <v>0</v>
      </c>
      <c r="KGH159" s="237">
        <f>'SAISIE BAR BRASSERIE'!KGR224</f>
        <v>0</v>
      </c>
      <c r="KGI159" s="237">
        <f>'SAISIE BAR BRASSERIE'!KGS224</f>
        <v>0</v>
      </c>
      <c r="KGJ159" s="237">
        <f>'SAISIE BAR BRASSERIE'!KGT224</f>
        <v>0</v>
      </c>
      <c r="KGK159" s="237">
        <f>'SAISIE BAR BRASSERIE'!KGU224</f>
        <v>0</v>
      </c>
      <c r="KGL159" s="237">
        <f>'SAISIE BAR BRASSERIE'!KGV224</f>
        <v>0</v>
      </c>
      <c r="KGM159" s="237">
        <f>'SAISIE BAR BRASSERIE'!KGW224</f>
        <v>0</v>
      </c>
      <c r="KGN159" s="237">
        <f>'SAISIE BAR BRASSERIE'!KGX224</f>
        <v>0</v>
      </c>
      <c r="KGO159" s="237">
        <f>'SAISIE BAR BRASSERIE'!KGY224</f>
        <v>0</v>
      </c>
      <c r="KGP159" s="237">
        <f>'SAISIE BAR BRASSERIE'!KGZ224</f>
        <v>0</v>
      </c>
      <c r="KGQ159" s="237">
        <f>'SAISIE BAR BRASSERIE'!KHA224</f>
        <v>0</v>
      </c>
      <c r="KGR159" s="237">
        <f>'SAISIE BAR BRASSERIE'!KHB224</f>
        <v>0</v>
      </c>
      <c r="KGS159" s="237">
        <f>'SAISIE BAR BRASSERIE'!KHC224</f>
        <v>0</v>
      </c>
      <c r="KGT159" s="237">
        <f>'SAISIE BAR BRASSERIE'!KHD224</f>
        <v>0</v>
      </c>
      <c r="KGU159" s="237">
        <f>'SAISIE BAR BRASSERIE'!KHE224</f>
        <v>0</v>
      </c>
      <c r="KGV159" s="237">
        <f>'SAISIE BAR BRASSERIE'!KHF224</f>
        <v>0</v>
      </c>
      <c r="KGW159" s="237">
        <f>'SAISIE BAR BRASSERIE'!KHG224</f>
        <v>0</v>
      </c>
      <c r="KGX159" s="237">
        <f>'SAISIE BAR BRASSERIE'!KHH224</f>
        <v>0</v>
      </c>
      <c r="KGY159" s="237">
        <f>'SAISIE BAR BRASSERIE'!KHI224</f>
        <v>0</v>
      </c>
      <c r="KGZ159" s="237">
        <f>'SAISIE BAR BRASSERIE'!KHJ224</f>
        <v>0</v>
      </c>
      <c r="KHA159" s="237">
        <f>'SAISIE BAR BRASSERIE'!KHK224</f>
        <v>0</v>
      </c>
      <c r="KHB159" s="237">
        <f>'SAISIE BAR BRASSERIE'!KHL224</f>
        <v>0</v>
      </c>
      <c r="KHC159" s="237">
        <f>'SAISIE BAR BRASSERIE'!KHM224</f>
        <v>0</v>
      </c>
      <c r="KHD159" s="237">
        <f>'SAISIE BAR BRASSERIE'!KHN224</f>
        <v>0</v>
      </c>
      <c r="KHE159" s="237">
        <f>'SAISIE BAR BRASSERIE'!KHO224</f>
        <v>0</v>
      </c>
      <c r="KHF159" s="237">
        <f>'SAISIE BAR BRASSERIE'!KHP224</f>
        <v>0</v>
      </c>
      <c r="KHG159" s="237">
        <f>'SAISIE BAR BRASSERIE'!KHQ224</f>
        <v>0</v>
      </c>
      <c r="KHH159" s="237">
        <f>'SAISIE BAR BRASSERIE'!KHR224</f>
        <v>0</v>
      </c>
      <c r="KHI159" s="237">
        <f>'SAISIE BAR BRASSERIE'!KHS224</f>
        <v>0</v>
      </c>
      <c r="KHJ159" s="237">
        <f>'SAISIE BAR BRASSERIE'!KHT224</f>
        <v>0</v>
      </c>
      <c r="KHK159" s="237">
        <f>'SAISIE BAR BRASSERIE'!KHU224</f>
        <v>0</v>
      </c>
      <c r="KHL159" s="237">
        <f>'SAISIE BAR BRASSERIE'!KHV224</f>
        <v>0</v>
      </c>
      <c r="KHM159" s="237">
        <f>'SAISIE BAR BRASSERIE'!KHW224</f>
        <v>0</v>
      </c>
      <c r="KHN159" s="237">
        <f>'SAISIE BAR BRASSERIE'!KHX224</f>
        <v>0</v>
      </c>
      <c r="KHO159" s="237">
        <f>'SAISIE BAR BRASSERIE'!KHY224</f>
        <v>0</v>
      </c>
      <c r="KHP159" s="237">
        <f>'SAISIE BAR BRASSERIE'!KHZ224</f>
        <v>0</v>
      </c>
      <c r="KHQ159" s="237">
        <f>'SAISIE BAR BRASSERIE'!KIA224</f>
        <v>0</v>
      </c>
      <c r="KHR159" s="237">
        <f>'SAISIE BAR BRASSERIE'!KIB224</f>
        <v>0</v>
      </c>
      <c r="KHS159" s="237">
        <f>'SAISIE BAR BRASSERIE'!KIC224</f>
        <v>0</v>
      </c>
      <c r="KHT159" s="237">
        <f>'SAISIE BAR BRASSERIE'!KID224</f>
        <v>0</v>
      </c>
      <c r="KHU159" s="237">
        <f>'SAISIE BAR BRASSERIE'!KIE224</f>
        <v>0</v>
      </c>
      <c r="KHV159" s="237">
        <f>'SAISIE BAR BRASSERIE'!KIF224</f>
        <v>0</v>
      </c>
      <c r="KHW159" s="237">
        <f>'SAISIE BAR BRASSERIE'!KIG224</f>
        <v>0</v>
      </c>
      <c r="KHX159" s="237">
        <f>'SAISIE BAR BRASSERIE'!KIH224</f>
        <v>0</v>
      </c>
      <c r="KHY159" s="237">
        <f>'SAISIE BAR BRASSERIE'!KII224</f>
        <v>0</v>
      </c>
      <c r="KHZ159" s="237">
        <f>'SAISIE BAR BRASSERIE'!KIJ224</f>
        <v>0</v>
      </c>
      <c r="KIA159" s="237">
        <f>'SAISIE BAR BRASSERIE'!KIK224</f>
        <v>0</v>
      </c>
      <c r="KIB159" s="237">
        <f>'SAISIE BAR BRASSERIE'!KIL224</f>
        <v>0</v>
      </c>
      <c r="KIC159" s="237">
        <f>'SAISIE BAR BRASSERIE'!KIM224</f>
        <v>0</v>
      </c>
      <c r="KID159" s="237">
        <f>'SAISIE BAR BRASSERIE'!KIN224</f>
        <v>0</v>
      </c>
      <c r="KIE159" s="237">
        <f>'SAISIE BAR BRASSERIE'!KIO224</f>
        <v>0</v>
      </c>
      <c r="KIF159" s="237">
        <f>'SAISIE BAR BRASSERIE'!KIP224</f>
        <v>0</v>
      </c>
      <c r="KIG159" s="237">
        <f>'SAISIE BAR BRASSERIE'!KIQ224</f>
        <v>0</v>
      </c>
      <c r="KIH159" s="237">
        <f>'SAISIE BAR BRASSERIE'!KIR224</f>
        <v>0</v>
      </c>
      <c r="KII159" s="237">
        <f>'SAISIE BAR BRASSERIE'!KIS224</f>
        <v>0</v>
      </c>
      <c r="KIJ159" s="237">
        <f>'SAISIE BAR BRASSERIE'!KIT224</f>
        <v>0</v>
      </c>
      <c r="KIK159" s="237">
        <f>'SAISIE BAR BRASSERIE'!KIU224</f>
        <v>0</v>
      </c>
      <c r="KIL159" s="237">
        <f>'SAISIE BAR BRASSERIE'!KIV224</f>
        <v>0</v>
      </c>
      <c r="KIM159" s="237">
        <f>'SAISIE BAR BRASSERIE'!KIW224</f>
        <v>0</v>
      </c>
      <c r="KIN159" s="237">
        <f>'SAISIE BAR BRASSERIE'!KIX224</f>
        <v>0</v>
      </c>
      <c r="KIO159" s="237">
        <f>'SAISIE BAR BRASSERIE'!KIY224</f>
        <v>0</v>
      </c>
      <c r="KIP159" s="237">
        <f>'SAISIE BAR BRASSERIE'!KIZ224</f>
        <v>0</v>
      </c>
      <c r="KIQ159" s="237">
        <f>'SAISIE BAR BRASSERIE'!KJA224</f>
        <v>0</v>
      </c>
      <c r="KIR159" s="237">
        <f>'SAISIE BAR BRASSERIE'!KJB224</f>
        <v>0</v>
      </c>
      <c r="KIS159" s="237">
        <f>'SAISIE BAR BRASSERIE'!KJC224</f>
        <v>0</v>
      </c>
      <c r="KIT159" s="237">
        <f>'SAISIE BAR BRASSERIE'!KJD224</f>
        <v>0</v>
      </c>
      <c r="KIU159" s="237">
        <f>'SAISIE BAR BRASSERIE'!KJE224</f>
        <v>0</v>
      </c>
      <c r="KIV159" s="237">
        <f>'SAISIE BAR BRASSERIE'!KJF224</f>
        <v>0</v>
      </c>
      <c r="KIW159" s="237">
        <f>'SAISIE BAR BRASSERIE'!KJG224</f>
        <v>0</v>
      </c>
      <c r="KIX159" s="237">
        <f>'SAISIE BAR BRASSERIE'!KJH224</f>
        <v>0</v>
      </c>
      <c r="KIY159" s="237">
        <f>'SAISIE BAR BRASSERIE'!KJI224</f>
        <v>0</v>
      </c>
      <c r="KIZ159" s="237">
        <f>'SAISIE BAR BRASSERIE'!KJJ224</f>
        <v>0</v>
      </c>
      <c r="KJA159" s="237">
        <f>'SAISIE BAR BRASSERIE'!KJK224</f>
        <v>0</v>
      </c>
      <c r="KJB159" s="237">
        <f>'SAISIE BAR BRASSERIE'!KJL224</f>
        <v>0</v>
      </c>
      <c r="KJC159" s="237">
        <f>'SAISIE BAR BRASSERIE'!KJM224</f>
        <v>0</v>
      </c>
      <c r="KJD159" s="237">
        <f>'SAISIE BAR BRASSERIE'!KJN224</f>
        <v>0</v>
      </c>
      <c r="KJE159" s="237">
        <f>'SAISIE BAR BRASSERIE'!KJO224</f>
        <v>0</v>
      </c>
      <c r="KJF159" s="237">
        <f>'SAISIE BAR BRASSERIE'!KJP224</f>
        <v>0</v>
      </c>
      <c r="KJG159" s="237">
        <f>'SAISIE BAR BRASSERIE'!KJQ224</f>
        <v>0</v>
      </c>
      <c r="KJH159" s="237">
        <f>'SAISIE BAR BRASSERIE'!KJR224</f>
        <v>0</v>
      </c>
      <c r="KJI159" s="237">
        <f>'SAISIE BAR BRASSERIE'!KJS224</f>
        <v>0</v>
      </c>
      <c r="KJJ159" s="237">
        <f>'SAISIE BAR BRASSERIE'!KJT224</f>
        <v>0</v>
      </c>
      <c r="KJK159" s="237">
        <f>'SAISIE BAR BRASSERIE'!KJU224</f>
        <v>0</v>
      </c>
      <c r="KJL159" s="237">
        <f>'SAISIE BAR BRASSERIE'!KJV224</f>
        <v>0</v>
      </c>
      <c r="KJM159" s="237">
        <f>'SAISIE BAR BRASSERIE'!KJW224</f>
        <v>0</v>
      </c>
      <c r="KJN159" s="237">
        <f>'SAISIE BAR BRASSERIE'!KJX224</f>
        <v>0</v>
      </c>
      <c r="KJO159" s="237">
        <f>'SAISIE BAR BRASSERIE'!KJY224</f>
        <v>0</v>
      </c>
      <c r="KJP159" s="237">
        <f>'SAISIE BAR BRASSERIE'!KJZ224</f>
        <v>0</v>
      </c>
      <c r="KJQ159" s="237">
        <f>'SAISIE BAR BRASSERIE'!KKA224</f>
        <v>0</v>
      </c>
      <c r="KJR159" s="237">
        <f>'SAISIE BAR BRASSERIE'!KKB224</f>
        <v>0</v>
      </c>
      <c r="KJS159" s="237">
        <f>'SAISIE BAR BRASSERIE'!KKC224</f>
        <v>0</v>
      </c>
      <c r="KJT159" s="237">
        <f>'SAISIE BAR BRASSERIE'!KKD224</f>
        <v>0</v>
      </c>
      <c r="KJU159" s="237">
        <f>'SAISIE BAR BRASSERIE'!KKE224</f>
        <v>0</v>
      </c>
      <c r="KJV159" s="237">
        <f>'SAISIE BAR BRASSERIE'!KKF224</f>
        <v>0</v>
      </c>
      <c r="KJW159" s="237">
        <f>'SAISIE BAR BRASSERIE'!KKG224</f>
        <v>0</v>
      </c>
      <c r="KJX159" s="237">
        <f>'SAISIE BAR BRASSERIE'!KKH224</f>
        <v>0</v>
      </c>
      <c r="KJY159" s="237">
        <f>'SAISIE BAR BRASSERIE'!KKI224</f>
        <v>0</v>
      </c>
      <c r="KJZ159" s="237">
        <f>'SAISIE BAR BRASSERIE'!KKJ224</f>
        <v>0</v>
      </c>
      <c r="KKA159" s="237">
        <f>'SAISIE BAR BRASSERIE'!KKK224</f>
        <v>0</v>
      </c>
      <c r="KKB159" s="237">
        <f>'SAISIE BAR BRASSERIE'!KKL224</f>
        <v>0</v>
      </c>
      <c r="KKC159" s="237">
        <f>'SAISIE BAR BRASSERIE'!KKM224</f>
        <v>0</v>
      </c>
      <c r="KKD159" s="237">
        <f>'SAISIE BAR BRASSERIE'!KKN224</f>
        <v>0</v>
      </c>
      <c r="KKE159" s="237">
        <f>'SAISIE BAR BRASSERIE'!KKO224</f>
        <v>0</v>
      </c>
      <c r="KKF159" s="237">
        <f>'SAISIE BAR BRASSERIE'!KKP224</f>
        <v>0</v>
      </c>
      <c r="KKG159" s="237">
        <f>'SAISIE BAR BRASSERIE'!KKQ224</f>
        <v>0</v>
      </c>
      <c r="KKH159" s="237">
        <f>'SAISIE BAR BRASSERIE'!KKR224</f>
        <v>0</v>
      </c>
      <c r="KKI159" s="237">
        <f>'SAISIE BAR BRASSERIE'!KKS224</f>
        <v>0</v>
      </c>
      <c r="KKJ159" s="237">
        <f>'SAISIE BAR BRASSERIE'!KKT224</f>
        <v>0</v>
      </c>
      <c r="KKK159" s="237">
        <f>'SAISIE BAR BRASSERIE'!KKU224</f>
        <v>0</v>
      </c>
      <c r="KKL159" s="237">
        <f>'SAISIE BAR BRASSERIE'!KKV224</f>
        <v>0</v>
      </c>
      <c r="KKM159" s="237">
        <f>'SAISIE BAR BRASSERIE'!KKW224</f>
        <v>0</v>
      </c>
      <c r="KKN159" s="237">
        <f>'SAISIE BAR BRASSERIE'!KKX224</f>
        <v>0</v>
      </c>
      <c r="KKO159" s="237">
        <f>'SAISIE BAR BRASSERIE'!KKY224</f>
        <v>0</v>
      </c>
      <c r="KKP159" s="237">
        <f>'SAISIE BAR BRASSERIE'!KKZ224</f>
        <v>0</v>
      </c>
      <c r="KKQ159" s="237">
        <f>'SAISIE BAR BRASSERIE'!KLA224</f>
        <v>0</v>
      </c>
      <c r="KKR159" s="237">
        <f>'SAISIE BAR BRASSERIE'!KLB224</f>
        <v>0</v>
      </c>
      <c r="KKS159" s="237">
        <f>'SAISIE BAR BRASSERIE'!KLC224</f>
        <v>0</v>
      </c>
      <c r="KKT159" s="237">
        <f>'SAISIE BAR BRASSERIE'!KLD224</f>
        <v>0</v>
      </c>
      <c r="KKU159" s="237">
        <f>'SAISIE BAR BRASSERIE'!KLE224</f>
        <v>0</v>
      </c>
      <c r="KKV159" s="237">
        <f>'SAISIE BAR BRASSERIE'!KLF224</f>
        <v>0</v>
      </c>
      <c r="KKW159" s="237">
        <f>'SAISIE BAR BRASSERIE'!KLG224</f>
        <v>0</v>
      </c>
      <c r="KKX159" s="237">
        <f>'SAISIE BAR BRASSERIE'!KLH224</f>
        <v>0</v>
      </c>
      <c r="KKY159" s="237">
        <f>'SAISIE BAR BRASSERIE'!KLI224</f>
        <v>0</v>
      </c>
      <c r="KKZ159" s="237">
        <f>'SAISIE BAR BRASSERIE'!KLJ224</f>
        <v>0</v>
      </c>
      <c r="KLA159" s="237">
        <f>'SAISIE BAR BRASSERIE'!KLK224</f>
        <v>0</v>
      </c>
      <c r="KLB159" s="237">
        <f>'SAISIE BAR BRASSERIE'!KLL224</f>
        <v>0</v>
      </c>
      <c r="KLC159" s="237">
        <f>'SAISIE BAR BRASSERIE'!KLM224</f>
        <v>0</v>
      </c>
      <c r="KLD159" s="237">
        <f>'SAISIE BAR BRASSERIE'!KLN224</f>
        <v>0</v>
      </c>
      <c r="KLE159" s="237">
        <f>'SAISIE BAR BRASSERIE'!KLO224</f>
        <v>0</v>
      </c>
      <c r="KLF159" s="237">
        <f>'SAISIE BAR BRASSERIE'!KLP224</f>
        <v>0</v>
      </c>
      <c r="KLG159" s="237">
        <f>'SAISIE BAR BRASSERIE'!KLQ224</f>
        <v>0</v>
      </c>
      <c r="KLH159" s="237">
        <f>'SAISIE BAR BRASSERIE'!KLR224</f>
        <v>0</v>
      </c>
      <c r="KLI159" s="237">
        <f>'SAISIE BAR BRASSERIE'!KLS224</f>
        <v>0</v>
      </c>
      <c r="KLJ159" s="237">
        <f>'SAISIE BAR BRASSERIE'!KLT224</f>
        <v>0</v>
      </c>
      <c r="KLK159" s="237">
        <f>'SAISIE BAR BRASSERIE'!KLU224</f>
        <v>0</v>
      </c>
      <c r="KLL159" s="237">
        <f>'SAISIE BAR BRASSERIE'!KLV224</f>
        <v>0</v>
      </c>
      <c r="KLM159" s="237">
        <f>'SAISIE BAR BRASSERIE'!KLW224</f>
        <v>0</v>
      </c>
      <c r="KLN159" s="237">
        <f>'SAISIE BAR BRASSERIE'!KLX224</f>
        <v>0</v>
      </c>
      <c r="KLO159" s="237">
        <f>'SAISIE BAR BRASSERIE'!KLY224</f>
        <v>0</v>
      </c>
      <c r="KLP159" s="237">
        <f>'SAISIE BAR BRASSERIE'!KLZ224</f>
        <v>0</v>
      </c>
      <c r="KLQ159" s="237">
        <f>'SAISIE BAR BRASSERIE'!KMA224</f>
        <v>0</v>
      </c>
      <c r="KLR159" s="237">
        <f>'SAISIE BAR BRASSERIE'!KMB224</f>
        <v>0</v>
      </c>
      <c r="KLS159" s="237">
        <f>'SAISIE BAR BRASSERIE'!KMC224</f>
        <v>0</v>
      </c>
      <c r="KLT159" s="237">
        <f>'SAISIE BAR BRASSERIE'!KMD224</f>
        <v>0</v>
      </c>
      <c r="KLU159" s="237">
        <f>'SAISIE BAR BRASSERIE'!KME224</f>
        <v>0</v>
      </c>
      <c r="KLV159" s="237">
        <f>'SAISIE BAR BRASSERIE'!KMF224</f>
        <v>0</v>
      </c>
      <c r="KLW159" s="237">
        <f>'SAISIE BAR BRASSERIE'!KMG224</f>
        <v>0</v>
      </c>
      <c r="KLX159" s="237">
        <f>'SAISIE BAR BRASSERIE'!KMH224</f>
        <v>0</v>
      </c>
      <c r="KLY159" s="237">
        <f>'SAISIE BAR BRASSERIE'!KMI224</f>
        <v>0</v>
      </c>
      <c r="KLZ159" s="237">
        <f>'SAISIE BAR BRASSERIE'!KMJ224</f>
        <v>0</v>
      </c>
      <c r="KMA159" s="237">
        <f>'SAISIE BAR BRASSERIE'!KMK224</f>
        <v>0</v>
      </c>
      <c r="KMB159" s="237">
        <f>'SAISIE BAR BRASSERIE'!KML224</f>
        <v>0</v>
      </c>
      <c r="KMC159" s="237">
        <f>'SAISIE BAR BRASSERIE'!KMM224</f>
        <v>0</v>
      </c>
      <c r="KMD159" s="237">
        <f>'SAISIE BAR BRASSERIE'!KMN224</f>
        <v>0</v>
      </c>
      <c r="KME159" s="237">
        <f>'SAISIE BAR BRASSERIE'!KMO224</f>
        <v>0</v>
      </c>
      <c r="KMF159" s="237">
        <f>'SAISIE BAR BRASSERIE'!KMP224</f>
        <v>0</v>
      </c>
      <c r="KMG159" s="237">
        <f>'SAISIE BAR BRASSERIE'!KMQ224</f>
        <v>0</v>
      </c>
      <c r="KMH159" s="237">
        <f>'SAISIE BAR BRASSERIE'!KMR224</f>
        <v>0</v>
      </c>
      <c r="KMI159" s="237">
        <f>'SAISIE BAR BRASSERIE'!KMS224</f>
        <v>0</v>
      </c>
      <c r="KMJ159" s="237">
        <f>'SAISIE BAR BRASSERIE'!KMT224</f>
        <v>0</v>
      </c>
      <c r="KMK159" s="237">
        <f>'SAISIE BAR BRASSERIE'!KMU224</f>
        <v>0</v>
      </c>
      <c r="KML159" s="237">
        <f>'SAISIE BAR BRASSERIE'!KMV224</f>
        <v>0</v>
      </c>
      <c r="KMM159" s="237">
        <f>'SAISIE BAR BRASSERIE'!KMW224</f>
        <v>0</v>
      </c>
      <c r="KMN159" s="237">
        <f>'SAISIE BAR BRASSERIE'!KMX224</f>
        <v>0</v>
      </c>
      <c r="KMO159" s="237">
        <f>'SAISIE BAR BRASSERIE'!KMY224</f>
        <v>0</v>
      </c>
      <c r="KMP159" s="237">
        <f>'SAISIE BAR BRASSERIE'!KMZ224</f>
        <v>0</v>
      </c>
      <c r="KMQ159" s="237">
        <f>'SAISIE BAR BRASSERIE'!KNA224</f>
        <v>0</v>
      </c>
      <c r="KMR159" s="237">
        <f>'SAISIE BAR BRASSERIE'!KNB224</f>
        <v>0</v>
      </c>
      <c r="KMS159" s="237">
        <f>'SAISIE BAR BRASSERIE'!KNC224</f>
        <v>0</v>
      </c>
      <c r="KMT159" s="237">
        <f>'SAISIE BAR BRASSERIE'!KND224</f>
        <v>0</v>
      </c>
      <c r="KMU159" s="237">
        <f>'SAISIE BAR BRASSERIE'!KNE224</f>
        <v>0</v>
      </c>
      <c r="KMV159" s="237">
        <f>'SAISIE BAR BRASSERIE'!KNF224</f>
        <v>0</v>
      </c>
      <c r="KMW159" s="237">
        <f>'SAISIE BAR BRASSERIE'!KNG224</f>
        <v>0</v>
      </c>
      <c r="KMX159" s="237">
        <f>'SAISIE BAR BRASSERIE'!KNH224</f>
        <v>0</v>
      </c>
      <c r="KMY159" s="237">
        <f>'SAISIE BAR BRASSERIE'!KNI224</f>
        <v>0</v>
      </c>
      <c r="KMZ159" s="237">
        <f>'SAISIE BAR BRASSERIE'!KNJ224</f>
        <v>0</v>
      </c>
      <c r="KNA159" s="237">
        <f>'SAISIE BAR BRASSERIE'!KNK224</f>
        <v>0</v>
      </c>
      <c r="KNB159" s="237">
        <f>'SAISIE BAR BRASSERIE'!KNL224</f>
        <v>0</v>
      </c>
      <c r="KNC159" s="237">
        <f>'SAISIE BAR BRASSERIE'!KNM224</f>
        <v>0</v>
      </c>
      <c r="KND159" s="237">
        <f>'SAISIE BAR BRASSERIE'!KNN224</f>
        <v>0</v>
      </c>
      <c r="KNE159" s="237">
        <f>'SAISIE BAR BRASSERIE'!KNO224</f>
        <v>0</v>
      </c>
      <c r="KNF159" s="237">
        <f>'SAISIE BAR BRASSERIE'!KNP224</f>
        <v>0</v>
      </c>
      <c r="KNG159" s="237">
        <f>'SAISIE BAR BRASSERIE'!KNQ224</f>
        <v>0</v>
      </c>
      <c r="KNH159" s="237">
        <f>'SAISIE BAR BRASSERIE'!KNR224</f>
        <v>0</v>
      </c>
      <c r="KNI159" s="237">
        <f>'SAISIE BAR BRASSERIE'!KNS224</f>
        <v>0</v>
      </c>
      <c r="KNJ159" s="237">
        <f>'SAISIE BAR BRASSERIE'!KNT224</f>
        <v>0</v>
      </c>
      <c r="KNK159" s="237">
        <f>'SAISIE BAR BRASSERIE'!KNU224</f>
        <v>0</v>
      </c>
      <c r="KNL159" s="237">
        <f>'SAISIE BAR BRASSERIE'!KNV224</f>
        <v>0</v>
      </c>
      <c r="KNM159" s="237">
        <f>'SAISIE BAR BRASSERIE'!KNW224</f>
        <v>0</v>
      </c>
      <c r="KNN159" s="237">
        <f>'SAISIE BAR BRASSERIE'!KNX224</f>
        <v>0</v>
      </c>
      <c r="KNO159" s="237">
        <f>'SAISIE BAR BRASSERIE'!KNY224</f>
        <v>0</v>
      </c>
      <c r="KNP159" s="237">
        <f>'SAISIE BAR BRASSERIE'!KNZ224</f>
        <v>0</v>
      </c>
      <c r="KNQ159" s="237">
        <f>'SAISIE BAR BRASSERIE'!KOA224</f>
        <v>0</v>
      </c>
      <c r="KNR159" s="237">
        <f>'SAISIE BAR BRASSERIE'!KOB224</f>
        <v>0</v>
      </c>
      <c r="KNS159" s="237">
        <f>'SAISIE BAR BRASSERIE'!KOC224</f>
        <v>0</v>
      </c>
      <c r="KNT159" s="237">
        <f>'SAISIE BAR BRASSERIE'!KOD224</f>
        <v>0</v>
      </c>
      <c r="KNU159" s="237">
        <f>'SAISIE BAR BRASSERIE'!KOE224</f>
        <v>0</v>
      </c>
      <c r="KNV159" s="237">
        <f>'SAISIE BAR BRASSERIE'!KOF224</f>
        <v>0</v>
      </c>
      <c r="KNW159" s="237">
        <f>'SAISIE BAR BRASSERIE'!KOG224</f>
        <v>0</v>
      </c>
      <c r="KNX159" s="237">
        <f>'SAISIE BAR BRASSERIE'!KOH224</f>
        <v>0</v>
      </c>
      <c r="KNY159" s="237">
        <f>'SAISIE BAR BRASSERIE'!KOI224</f>
        <v>0</v>
      </c>
      <c r="KNZ159" s="237">
        <f>'SAISIE BAR BRASSERIE'!KOJ224</f>
        <v>0</v>
      </c>
      <c r="KOA159" s="237">
        <f>'SAISIE BAR BRASSERIE'!KOK224</f>
        <v>0</v>
      </c>
      <c r="KOB159" s="237">
        <f>'SAISIE BAR BRASSERIE'!KOL224</f>
        <v>0</v>
      </c>
      <c r="KOC159" s="237">
        <f>'SAISIE BAR BRASSERIE'!KOM224</f>
        <v>0</v>
      </c>
      <c r="KOD159" s="237">
        <f>'SAISIE BAR BRASSERIE'!KON224</f>
        <v>0</v>
      </c>
      <c r="KOE159" s="237">
        <f>'SAISIE BAR BRASSERIE'!KOO224</f>
        <v>0</v>
      </c>
      <c r="KOF159" s="237">
        <f>'SAISIE BAR BRASSERIE'!KOP224</f>
        <v>0</v>
      </c>
      <c r="KOG159" s="237">
        <f>'SAISIE BAR BRASSERIE'!KOQ224</f>
        <v>0</v>
      </c>
      <c r="KOH159" s="237">
        <f>'SAISIE BAR BRASSERIE'!KOR224</f>
        <v>0</v>
      </c>
      <c r="KOI159" s="237">
        <f>'SAISIE BAR BRASSERIE'!KOS224</f>
        <v>0</v>
      </c>
      <c r="KOJ159" s="237">
        <f>'SAISIE BAR BRASSERIE'!KOT224</f>
        <v>0</v>
      </c>
      <c r="KOK159" s="237">
        <f>'SAISIE BAR BRASSERIE'!KOU224</f>
        <v>0</v>
      </c>
      <c r="KOL159" s="237">
        <f>'SAISIE BAR BRASSERIE'!KOV224</f>
        <v>0</v>
      </c>
      <c r="KOM159" s="237">
        <f>'SAISIE BAR BRASSERIE'!KOW224</f>
        <v>0</v>
      </c>
      <c r="KON159" s="237">
        <f>'SAISIE BAR BRASSERIE'!KOX224</f>
        <v>0</v>
      </c>
      <c r="KOO159" s="237">
        <f>'SAISIE BAR BRASSERIE'!KOY224</f>
        <v>0</v>
      </c>
      <c r="KOP159" s="237">
        <f>'SAISIE BAR BRASSERIE'!KOZ224</f>
        <v>0</v>
      </c>
      <c r="KOQ159" s="237">
        <f>'SAISIE BAR BRASSERIE'!KPA224</f>
        <v>0</v>
      </c>
      <c r="KOR159" s="237">
        <f>'SAISIE BAR BRASSERIE'!KPB224</f>
        <v>0</v>
      </c>
      <c r="KOS159" s="237">
        <f>'SAISIE BAR BRASSERIE'!KPC224</f>
        <v>0</v>
      </c>
      <c r="KOT159" s="237">
        <f>'SAISIE BAR BRASSERIE'!KPD224</f>
        <v>0</v>
      </c>
      <c r="KOU159" s="237">
        <f>'SAISIE BAR BRASSERIE'!KPE224</f>
        <v>0</v>
      </c>
      <c r="KOV159" s="237">
        <f>'SAISIE BAR BRASSERIE'!KPF224</f>
        <v>0</v>
      </c>
      <c r="KOW159" s="237">
        <f>'SAISIE BAR BRASSERIE'!KPG224</f>
        <v>0</v>
      </c>
      <c r="KOX159" s="237">
        <f>'SAISIE BAR BRASSERIE'!KPH224</f>
        <v>0</v>
      </c>
      <c r="KOY159" s="237">
        <f>'SAISIE BAR BRASSERIE'!KPI224</f>
        <v>0</v>
      </c>
      <c r="KOZ159" s="237">
        <f>'SAISIE BAR BRASSERIE'!KPJ224</f>
        <v>0</v>
      </c>
      <c r="KPA159" s="237">
        <f>'SAISIE BAR BRASSERIE'!KPK224</f>
        <v>0</v>
      </c>
      <c r="KPB159" s="237">
        <f>'SAISIE BAR BRASSERIE'!KPL224</f>
        <v>0</v>
      </c>
      <c r="KPC159" s="237">
        <f>'SAISIE BAR BRASSERIE'!KPM224</f>
        <v>0</v>
      </c>
      <c r="KPD159" s="237">
        <f>'SAISIE BAR BRASSERIE'!KPN224</f>
        <v>0</v>
      </c>
      <c r="KPE159" s="237">
        <f>'SAISIE BAR BRASSERIE'!KPO224</f>
        <v>0</v>
      </c>
      <c r="KPF159" s="237">
        <f>'SAISIE BAR BRASSERIE'!KPP224</f>
        <v>0</v>
      </c>
      <c r="KPG159" s="237">
        <f>'SAISIE BAR BRASSERIE'!KPQ224</f>
        <v>0</v>
      </c>
      <c r="KPH159" s="237">
        <f>'SAISIE BAR BRASSERIE'!KPR224</f>
        <v>0</v>
      </c>
      <c r="KPI159" s="237">
        <f>'SAISIE BAR BRASSERIE'!KPS224</f>
        <v>0</v>
      </c>
      <c r="KPJ159" s="237">
        <f>'SAISIE BAR BRASSERIE'!KPT224</f>
        <v>0</v>
      </c>
      <c r="KPK159" s="237">
        <f>'SAISIE BAR BRASSERIE'!KPU224</f>
        <v>0</v>
      </c>
      <c r="KPL159" s="237">
        <f>'SAISIE BAR BRASSERIE'!KPV224</f>
        <v>0</v>
      </c>
      <c r="KPM159" s="237">
        <f>'SAISIE BAR BRASSERIE'!KPW224</f>
        <v>0</v>
      </c>
      <c r="KPN159" s="237">
        <f>'SAISIE BAR BRASSERIE'!KPX224</f>
        <v>0</v>
      </c>
      <c r="KPO159" s="237">
        <f>'SAISIE BAR BRASSERIE'!KPY224</f>
        <v>0</v>
      </c>
      <c r="KPP159" s="237">
        <f>'SAISIE BAR BRASSERIE'!KPZ224</f>
        <v>0</v>
      </c>
      <c r="KPQ159" s="237">
        <f>'SAISIE BAR BRASSERIE'!KQA224</f>
        <v>0</v>
      </c>
      <c r="KPR159" s="237">
        <f>'SAISIE BAR BRASSERIE'!KQB224</f>
        <v>0</v>
      </c>
      <c r="KPS159" s="237">
        <f>'SAISIE BAR BRASSERIE'!KQC224</f>
        <v>0</v>
      </c>
      <c r="KPT159" s="237">
        <f>'SAISIE BAR BRASSERIE'!KQD224</f>
        <v>0</v>
      </c>
      <c r="KPU159" s="237">
        <f>'SAISIE BAR BRASSERIE'!KQE224</f>
        <v>0</v>
      </c>
      <c r="KPV159" s="237">
        <f>'SAISIE BAR BRASSERIE'!KQF224</f>
        <v>0</v>
      </c>
      <c r="KPW159" s="237">
        <f>'SAISIE BAR BRASSERIE'!KQG224</f>
        <v>0</v>
      </c>
      <c r="KPX159" s="237">
        <f>'SAISIE BAR BRASSERIE'!KQH224</f>
        <v>0</v>
      </c>
      <c r="KPY159" s="237">
        <f>'SAISIE BAR BRASSERIE'!KQI224</f>
        <v>0</v>
      </c>
      <c r="KPZ159" s="237">
        <f>'SAISIE BAR BRASSERIE'!KQJ224</f>
        <v>0</v>
      </c>
      <c r="KQA159" s="237">
        <f>'SAISIE BAR BRASSERIE'!KQK224</f>
        <v>0</v>
      </c>
      <c r="KQB159" s="237">
        <f>'SAISIE BAR BRASSERIE'!KQL224</f>
        <v>0</v>
      </c>
      <c r="KQC159" s="237">
        <f>'SAISIE BAR BRASSERIE'!KQM224</f>
        <v>0</v>
      </c>
      <c r="KQD159" s="237">
        <f>'SAISIE BAR BRASSERIE'!KQN224</f>
        <v>0</v>
      </c>
      <c r="KQE159" s="237">
        <f>'SAISIE BAR BRASSERIE'!KQO224</f>
        <v>0</v>
      </c>
      <c r="KQF159" s="237">
        <f>'SAISIE BAR BRASSERIE'!KQP224</f>
        <v>0</v>
      </c>
      <c r="KQG159" s="237">
        <f>'SAISIE BAR BRASSERIE'!KQQ224</f>
        <v>0</v>
      </c>
      <c r="KQH159" s="237">
        <f>'SAISIE BAR BRASSERIE'!KQR224</f>
        <v>0</v>
      </c>
      <c r="KQI159" s="237">
        <f>'SAISIE BAR BRASSERIE'!KQS224</f>
        <v>0</v>
      </c>
      <c r="KQJ159" s="237">
        <f>'SAISIE BAR BRASSERIE'!KQT224</f>
        <v>0</v>
      </c>
      <c r="KQK159" s="237">
        <f>'SAISIE BAR BRASSERIE'!KQU224</f>
        <v>0</v>
      </c>
      <c r="KQL159" s="237">
        <f>'SAISIE BAR BRASSERIE'!KQV224</f>
        <v>0</v>
      </c>
      <c r="KQM159" s="237">
        <f>'SAISIE BAR BRASSERIE'!KQW224</f>
        <v>0</v>
      </c>
      <c r="KQN159" s="237">
        <f>'SAISIE BAR BRASSERIE'!KQX224</f>
        <v>0</v>
      </c>
      <c r="KQO159" s="237">
        <f>'SAISIE BAR BRASSERIE'!KQY224</f>
        <v>0</v>
      </c>
      <c r="KQP159" s="237">
        <f>'SAISIE BAR BRASSERIE'!KQZ224</f>
        <v>0</v>
      </c>
      <c r="KQQ159" s="237">
        <f>'SAISIE BAR BRASSERIE'!KRA224</f>
        <v>0</v>
      </c>
      <c r="KQR159" s="237">
        <f>'SAISIE BAR BRASSERIE'!KRB224</f>
        <v>0</v>
      </c>
      <c r="KQS159" s="237">
        <f>'SAISIE BAR BRASSERIE'!KRC224</f>
        <v>0</v>
      </c>
      <c r="KQT159" s="237">
        <f>'SAISIE BAR BRASSERIE'!KRD224</f>
        <v>0</v>
      </c>
      <c r="KQU159" s="237">
        <f>'SAISIE BAR BRASSERIE'!KRE224</f>
        <v>0</v>
      </c>
      <c r="KQV159" s="237">
        <f>'SAISIE BAR BRASSERIE'!KRF224</f>
        <v>0</v>
      </c>
      <c r="KQW159" s="237">
        <f>'SAISIE BAR BRASSERIE'!KRG224</f>
        <v>0</v>
      </c>
      <c r="KQX159" s="237">
        <f>'SAISIE BAR BRASSERIE'!KRH224</f>
        <v>0</v>
      </c>
      <c r="KQY159" s="237">
        <f>'SAISIE BAR BRASSERIE'!KRI224</f>
        <v>0</v>
      </c>
      <c r="KQZ159" s="237">
        <f>'SAISIE BAR BRASSERIE'!KRJ224</f>
        <v>0</v>
      </c>
      <c r="KRA159" s="237">
        <f>'SAISIE BAR BRASSERIE'!KRK224</f>
        <v>0</v>
      </c>
      <c r="KRB159" s="237">
        <f>'SAISIE BAR BRASSERIE'!KRL224</f>
        <v>0</v>
      </c>
      <c r="KRC159" s="237">
        <f>'SAISIE BAR BRASSERIE'!KRM224</f>
        <v>0</v>
      </c>
      <c r="KRD159" s="237">
        <f>'SAISIE BAR BRASSERIE'!KRN224</f>
        <v>0</v>
      </c>
      <c r="KRE159" s="237">
        <f>'SAISIE BAR BRASSERIE'!KRO224</f>
        <v>0</v>
      </c>
      <c r="KRF159" s="237">
        <f>'SAISIE BAR BRASSERIE'!KRP224</f>
        <v>0</v>
      </c>
      <c r="KRG159" s="237">
        <f>'SAISIE BAR BRASSERIE'!KRQ224</f>
        <v>0</v>
      </c>
      <c r="KRH159" s="237">
        <f>'SAISIE BAR BRASSERIE'!KRR224</f>
        <v>0</v>
      </c>
      <c r="KRI159" s="237">
        <f>'SAISIE BAR BRASSERIE'!KRS224</f>
        <v>0</v>
      </c>
      <c r="KRJ159" s="237">
        <f>'SAISIE BAR BRASSERIE'!KRT224</f>
        <v>0</v>
      </c>
      <c r="KRK159" s="237">
        <f>'SAISIE BAR BRASSERIE'!KRU224</f>
        <v>0</v>
      </c>
      <c r="KRL159" s="237">
        <f>'SAISIE BAR BRASSERIE'!KRV224</f>
        <v>0</v>
      </c>
      <c r="KRM159" s="237">
        <f>'SAISIE BAR BRASSERIE'!KRW224</f>
        <v>0</v>
      </c>
      <c r="KRN159" s="237">
        <f>'SAISIE BAR BRASSERIE'!KRX224</f>
        <v>0</v>
      </c>
      <c r="KRO159" s="237">
        <f>'SAISIE BAR BRASSERIE'!KRY224</f>
        <v>0</v>
      </c>
      <c r="KRP159" s="237">
        <f>'SAISIE BAR BRASSERIE'!KRZ224</f>
        <v>0</v>
      </c>
      <c r="KRQ159" s="237">
        <f>'SAISIE BAR BRASSERIE'!KSA224</f>
        <v>0</v>
      </c>
      <c r="KRR159" s="237">
        <f>'SAISIE BAR BRASSERIE'!KSB224</f>
        <v>0</v>
      </c>
      <c r="KRS159" s="237">
        <f>'SAISIE BAR BRASSERIE'!KSC224</f>
        <v>0</v>
      </c>
      <c r="KRT159" s="237">
        <f>'SAISIE BAR BRASSERIE'!KSD224</f>
        <v>0</v>
      </c>
      <c r="KRU159" s="237">
        <f>'SAISIE BAR BRASSERIE'!KSE224</f>
        <v>0</v>
      </c>
      <c r="KRV159" s="237">
        <f>'SAISIE BAR BRASSERIE'!KSF224</f>
        <v>0</v>
      </c>
      <c r="KRW159" s="237">
        <f>'SAISIE BAR BRASSERIE'!KSG224</f>
        <v>0</v>
      </c>
      <c r="KRX159" s="237">
        <f>'SAISIE BAR BRASSERIE'!KSH224</f>
        <v>0</v>
      </c>
      <c r="KRY159" s="237">
        <f>'SAISIE BAR BRASSERIE'!KSI224</f>
        <v>0</v>
      </c>
      <c r="KRZ159" s="237">
        <f>'SAISIE BAR BRASSERIE'!KSJ224</f>
        <v>0</v>
      </c>
      <c r="KSA159" s="237">
        <f>'SAISIE BAR BRASSERIE'!KSK224</f>
        <v>0</v>
      </c>
      <c r="KSB159" s="237">
        <f>'SAISIE BAR BRASSERIE'!KSL224</f>
        <v>0</v>
      </c>
      <c r="KSC159" s="237">
        <f>'SAISIE BAR BRASSERIE'!KSM224</f>
        <v>0</v>
      </c>
      <c r="KSD159" s="237">
        <f>'SAISIE BAR BRASSERIE'!KSN224</f>
        <v>0</v>
      </c>
      <c r="KSE159" s="237">
        <f>'SAISIE BAR BRASSERIE'!KSO224</f>
        <v>0</v>
      </c>
      <c r="KSF159" s="237">
        <f>'SAISIE BAR BRASSERIE'!KSP224</f>
        <v>0</v>
      </c>
      <c r="KSG159" s="237">
        <f>'SAISIE BAR BRASSERIE'!KSQ224</f>
        <v>0</v>
      </c>
      <c r="KSH159" s="237">
        <f>'SAISIE BAR BRASSERIE'!KSR224</f>
        <v>0</v>
      </c>
      <c r="KSI159" s="237">
        <f>'SAISIE BAR BRASSERIE'!KSS224</f>
        <v>0</v>
      </c>
      <c r="KSJ159" s="237">
        <f>'SAISIE BAR BRASSERIE'!KST224</f>
        <v>0</v>
      </c>
      <c r="KSK159" s="237">
        <f>'SAISIE BAR BRASSERIE'!KSU224</f>
        <v>0</v>
      </c>
      <c r="KSL159" s="237">
        <f>'SAISIE BAR BRASSERIE'!KSV224</f>
        <v>0</v>
      </c>
      <c r="KSM159" s="237">
        <f>'SAISIE BAR BRASSERIE'!KSW224</f>
        <v>0</v>
      </c>
      <c r="KSN159" s="237">
        <f>'SAISIE BAR BRASSERIE'!KSX224</f>
        <v>0</v>
      </c>
      <c r="KSO159" s="237">
        <f>'SAISIE BAR BRASSERIE'!KSY224</f>
        <v>0</v>
      </c>
      <c r="KSP159" s="237">
        <f>'SAISIE BAR BRASSERIE'!KSZ224</f>
        <v>0</v>
      </c>
      <c r="KSQ159" s="237">
        <f>'SAISIE BAR BRASSERIE'!KTA224</f>
        <v>0</v>
      </c>
      <c r="KSR159" s="237">
        <f>'SAISIE BAR BRASSERIE'!KTB224</f>
        <v>0</v>
      </c>
      <c r="KSS159" s="237">
        <f>'SAISIE BAR BRASSERIE'!KTC224</f>
        <v>0</v>
      </c>
      <c r="KST159" s="237">
        <f>'SAISIE BAR BRASSERIE'!KTD224</f>
        <v>0</v>
      </c>
      <c r="KSU159" s="237">
        <f>'SAISIE BAR BRASSERIE'!KTE224</f>
        <v>0</v>
      </c>
      <c r="KSV159" s="237">
        <f>'SAISIE BAR BRASSERIE'!KTF224</f>
        <v>0</v>
      </c>
      <c r="KSW159" s="237">
        <f>'SAISIE BAR BRASSERIE'!KTG224</f>
        <v>0</v>
      </c>
      <c r="KSX159" s="237">
        <f>'SAISIE BAR BRASSERIE'!KTH224</f>
        <v>0</v>
      </c>
      <c r="KSY159" s="237">
        <f>'SAISIE BAR BRASSERIE'!KTI224</f>
        <v>0</v>
      </c>
      <c r="KSZ159" s="237">
        <f>'SAISIE BAR BRASSERIE'!KTJ224</f>
        <v>0</v>
      </c>
      <c r="KTA159" s="237">
        <f>'SAISIE BAR BRASSERIE'!KTK224</f>
        <v>0</v>
      </c>
      <c r="KTB159" s="237">
        <f>'SAISIE BAR BRASSERIE'!KTL224</f>
        <v>0</v>
      </c>
      <c r="KTC159" s="237">
        <f>'SAISIE BAR BRASSERIE'!KTM224</f>
        <v>0</v>
      </c>
      <c r="KTD159" s="237">
        <f>'SAISIE BAR BRASSERIE'!KTN224</f>
        <v>0</v>
      </c>
      <c r="KTE159" s="237">
        <f>'SAISIE BAR BRASSERIE'!KTO224</f>
        <v>0</v>
      </c>
      <c r="KTF159" s="237">
        <f>'SAISIE BAR BRASSERIE'!KTP224</f>
        <v>0</v>
      </c>
      <c r="KTG159" s="237">
        <f>'SAISIE BAR BRASSERIE'!KTQ224</f>
        <v>0</v>
      </c>
      <c r="KTH159" s="237">
        <f>'SAISIE BAR BRASSERIE'!KTR224</f>
        <v>0</v>
      </c>
      <c r="KTI159" s="237">
        <f>'SAISIE BAR BRASSERIE'!KTS224</f>
        <v>0</v>
      </c>
      <c r="KTJ159" s="237">
        <f>'SAISIE BAR BRASSERIE'!KTT224</f>
        <v>0</v>
      </c>
      <c r="KTK159" s="237">
        <f>'SAISIE BAR BRASSERIE'!KTU224</f>
        <v>0</v>
      </c>
      <c r="KTL159" s="237">
        <f>'SAISIE BAR BRASSERIE'!KTV224</f>
        <v>0</v>
      </c>
      <c r="KTM159" s="237">
        <f>'SAISIE BAR BRASSERIE'!KTW224</f>
        <v>0</v>
      </c>
      <c r="KTN159" s="237">
        <f>'SAISIE BAR BRASSERIE'!KTX224</f>
        <v>0</v>
      </c>
      <c r="KTO159" s="237">
        <f>'SAISIE BAR BRASSERIE'!KTY224</f>
        <v>0</v>
      </c>
      <c r="KTP159" s="237">
        <f>'SAISIE BAR BRASSERIE'!KTZ224</f>
        <v>0</v>
      </c>
      <c r="KTQ159" s="237">
        <f>'SAISIE BAR BRASSERIE'!KUA224</f>
        <v>0</v>
      </c>
      <c r="KTR159" s="237">
        <f>'SAISIE BAR BRASSERIE'!KUB224</f>
        <v>0</v>
      </c>
      <c r="KTS159" s="237">
        <f>'SAISIE BAR BRASSERIE'!KUC224</f>
        <v>0</v>
      </c>
      <c r="KTT159" s="237">
        <f>'SAISIE BAR BRASSERIE'!KUD224</f>
        <v>0</v>
      </c>
      <c r="KTU159" s="237">
        <f>'SAISIE BAR BRASSERIE'!KUE224</f>
        <v>0</v>
      </c>
      <c r="KTV159" s="237">
        <f>'SAISIE BAR BRASSERIE'!KUF224</f>
        <v>0</v>
      </c>
      <c r="KTW159" s="237">
        <f>'SAISIE BAR BRASSERIE'!KUG224</f>
        <v>0</v>
      </c>
      <c r="KTX159" s="237">
        <f>'SAISIE BAR BRASSERIE'!KUH224</f>
        <v>0</v>
      </c>
      <c r="KTY159" s="237">
        <f>'SAISIE BAR BRASSERIE'!KUI224</f>
        <v>0</v>
      </c>
      <c r="KTZ159" s="237">
        <f>'SAISIE BAR BRASSERIE'!KUJ224</f>
        <v>0</v>
      </c>
      <c r="KUA159" s="237">
        <f>'SAISIE BAR BRASSERIE'!KUK224</f>
        <v>0</v>
      </c>
      <c r="KUB159" s="237">
        <f>'SAISIE BAR BRASSERIE'!KUL224</f>
        <v>0</v>
      </c>
      <c r="KUC159" s="237">
        <f>'SAISIE BAR BRASSERIE'!KUM224</f>
        <v>0</v>
      </c>
      <c r="KUD159" s="237">
        <f>'SAISIE BAR BRASSERIE'!KUN224</f>
        <v>0</v>
      </c>
      <c r="KUE159" s="237">
        <f>'SAISIE BAR BRASSERIE'!KUO224</f>
        <v>0</v>
      </c>
      <c r="KUF159" s="237">
        <f>'SAISIE BAR BRASSERIE'!KUP224</f>
        <v>0</v>
      </c>
      <c r="KUG159" s="237">
        <f>'SAISIE BAR BRASSERIE'!KUQ224</f>
        <v>0</v>
      </c>
      <c r="KUH159" s="237">
        <f>'SAISIE BAR BRASSERIE'!KUR224</f>
        <v>0</v>
      </c>
      <c r="KUI159" s="237">
        <f>'SAISIE BAR BRASSERIE'!KUS224</f>
        <v>0</v>
      </c>
      <c r="KUJ159" s="237">
        <f>'SAISIE BAR BRASSERIE'!KUT224</f>
        <v>0</v>
      </c>
      <c r="KUK159" s="237">
        <f>'SAISIE BAR BRASSERIE'!KUU224</f>
        <v>0</v>
      </c>
      <c r="KUL159" s="237">
        <f>'SAISIE BAR BRASSERIE'!KUV224</f>
        <v>0</v>
      </c>
      <c r="KUM159" s="237">
        <f>'SAISIE BAR BRASSERIE'!KUW224</f>
        <v>0</v>
      </c>
      <c r="KUN159" s="237">
        <f>'SAISIE BAR BRASSERIE'!KUX224</f>
        <v>0</v>
      </c>
      <c r="KUO159" s="237">
        <f>'SAISIE BAR BRASSERIE'!KUY224</f>
        <v>0</v>
      </c>
      <c r="KUP159" s="237">
        <f>'SAISIE BAR BRASSERIE'!KUZ224</f>
        <v>0</v>
      </c>
      <c r="KUQ159" s="237">
        <f>'SAISIE BAR BRASSERIE'!KVA224</f>
        <v>0</v>
      </c>
      <c r="KUR159" s="237">
        <f>'SAISIE BAR BRASSERIE'!KVB224</f>
        <v>0</v>
      </c>
      <c r="KUS159" s="237">
        <f>'SAISIE BAR BRASSERIE'!KVC224</f>
        <v>0</v>
      </c>
      <c r="KUT159" s="237">
        <f>'SAISIE BAR BRASSERIE'!KVD224</f>
        <v>0</v>
      </c>
      <c r="KUU159" s="237">
        <f>'SAISIE BAR BRASSERIE'!KVE224</f>
        <v>0</v>
      </c>
      <c r="KUV159" s="237">
        <f>'SAISIE BAR BRASSERIE'!KVF224</f>
        <v>0</v>
      </c>
      <c r="KUW159" s="237">
        <f>'SAISIE BAR BRASSERIE'!KVG224</f>
        <v>0</v>
      </c>
      <c r="KUX159" s="237">
        <f>'SAISIE BAR BRASSERIE'!KVH224</f>
        <v>0</v>
      </c>
      <c r="KUY159" s="237">
        <f>'SAISIE BAR BRASSERIE'!KVI224</f>
        <v>0</v>
      </c>
      <c r="KUZ159" s="237">
        <f>'SAISIE BAR BRASSERIE'!KVJ224</f>
        <v>0</v>
      </c>
      <c r="KVA159" s="237">
        <f>'SAISIE BAR BRASSERIE'!KVK224</f>
        <v>0</v>
      </c>
      <c r="KVB159" s="237">
        <f>'SAISIE BAR BRASSERIE'!KVL224</f>
        <v>0</v>
      </c>
      <c r="KVC159" s="237">
        <f>'SAISIE BAR BRASSERIE'!KVM224</f>
        <v>0</v>
      </c>
      <c r="KVD159" s="237">
        <f>'SAISIE BAR BRASSERIE'!KVN224</f>
        <v>0</v>
      </c>
      <c r="KVE159" s="237">
        <f>'SAISIE BAR BRASSERIE'!KVO224</f>
        <v>0</v>
      </c>
      <c r="KVF159" s="237">
        <f>'SAISIE BAR BRASSERIE'!KVP224</f>
        <v>0</v>
      </c>
      <c r="KVG159" s="237">
        <f>'SAISIE BAR BRASSERIE'!KVQ224</f>
        <v>0</v>
      </c>
      <c r="KVH159" s="237">
        <f>'SAISIE BAR BRASSERIE'!KVR224</f>
        <v>0</v>
      </c>
      <c r="KVI159" s="237">
        <f>'SAISIE BAR BRASSERIE'!KVS224</f>
        <v>0</v>
      </c>
      <c r="KVJ159" s="237">
        <f>'SAISIE BAR BRASSERIE'!KVT224</f>
        <v>0</v>
      </c>
      <c r="KVK159" s="237">
        <f>'SAISIE BAR BRASSERIE'!KVU224</f>
        <v>0</v>
      </c>
      <c r="KVL159" s="237">
        <f>'SAISIE BAR BRASSERIE'!KVV224</f>
        <v>0</v>
      </c>
      <c r="KVM159" s="237">
        <f>'SAISIE BAR BRASSERIE'!KVW224</f>
        <v>0</v>
      </c>
      <c r="KVN159" s="237">
        <f>'SAISIE BAR BRASSERIE'!KVX224</f>
        <v>0</v>
      </c>
      <c r="KVO159" s="237">
        <f>'SAISIE BAR BRASSERIE'!KVY224</f>
        <v>0</v>
      </c>
      <c r="KVP159" s="237">
        <f>'SAISIE BAR BRASSERIE'!KVZ224</f>
        <v>0</v>
      </c>
      <c r="KVQ159" s="237">
        <f>'SAISIE BAR BRASSERIE'!KWA224</f>
        <v>0</v>
      </c>
      <c r="KVR159" s="237">
        <f>'SAISIE BAR BRASSERIE'!KWB224</f>
        <v>0</v>
      </c>
      <c r="KVS159" s="237">
        <f>'SAISIE BAR BRASSERIE'!KWC224</f>
        <v>0</v>
      </c>
      <c r="KVT159" s="237">
        <f>'SAISIE BAR BRASSERIE'!KWD224</f>
        <v>0</v>
      </c>
      <c r="KVU159" s="237">
        <f>'SAISIE BAR BRASSERIE'!KWE224</f>
        <v>0</v>
      </c>
      <c r="KVV159" s="237">
        <f>'SAISIE BAR BRASSERIE'!KWF224</f>
        <v>0</v>
      </c>
      <c r="KVW159" s="237">
        <f>'SAISIE BAR BRASSERIE'!KWG224</f>
        <v>0</v>
      </c>
      <c r="KVX159" s="237">
        <f>'SAISIE BAR BRASSERIE'!KWH224</f>
        <v>0</v>
      </c>
      <c r="KVY159" s="237">
        <f>'SAISIE BAR BRASSERIE'!KWI224</f>
        <v>0</v>
      </c>
      <c r="KVZ159" s="237">
        <f>'SAISIE BAR BRASSERIE'!KWJ224</f>
        <v>0</v>
      </c>
      <c r="KWA159" s="237">
        <f>'SAISIE BAR BRASSERIE'!KWK224</f>
        <v>0</v>
      </c>
      <c r="KWB159" s="237">
        <f>'SAISIE BAR BRASSERIE'!KWL224</f>
        <v>0</v>
      </c>
      <c r="KWC159" s="237">
        <f>'SAISIE BAR BRASSERIE'!KWM224</f>
        <v>0</v>
      </c>
      <c r="KWD159" s="237">
        <f>'SAISIE BAR BRASSERIE'!KWN224</f>
        <v>0</v>
      </c>
      <c r="KWE159" s="237">
        <f>'SAISIE BAR BRASSERIE'!KWO224</f>
        <v>0</v>
      </c>
      <c r="KWF159" s="237">
        <f>'SAISIE BAR BRASSERIE'!KWP224</f>
        <v>0</v>
      </c>
      <c r="KWG159" s="237">
        <f>'SAISIE BAR BRASSERIE'!KWQ224</f>
        <v>0</v>
      </c>
      <c r="KWH159" s="237">
        <f>'SAISIE BAR BRASSERIE'!KWR224</f>
        <v>0</v>
      </c>
      <c r="KWI159" s="237">
        <f>'SAISIE BAR BRASSERIE'!KWS224</f>
        <v>0</v>
      </c>
      <c r="KWJ159" s="237">
        <f>'SAISIE BAR BRASSERIE'!KWT224</f>
        <v>0</v>
      </c>
      <c r="KWK159" s="237">
        <f>'SAISIE BAR BRASSERIE'!KWU224</f>
        <v>0</v>
      </c>
      <c r="KWL159" s="237">
        <f>'SAISIE BAR BRASSERIE'!KWV224</f>
        <v>0</v>
      </c>
      <c r="KWM159" s="237">
        <f>'SAISIE BAR BRASSERIE'!KWW224</f>
        <v>0</v>
      </c>
      <c r="KWN159" s="237">
        <f>'SAISIE BAR BRASSERIE'!KWX224</f>
        <v>0</v>
      </c>
      <c r="KWO159" s="237">
        <f>'SAISIE BAR BRASSERIE'!KWY224</f>
        <v>0</v>
      </c>
      <c r="KWP159" s="237">
        <f>'SAISIE BAR BRASSERIE'!KWZ224</f>
        <v>0</v>
      </c>
      <c r="KWQ159" s="237">
        <f>'SAISIE BAR BRASSERIE'!KXA224</f>
        <v>0</v>
      </c>
      <c r="KWR159" s="237">
        <f>'SAISIE BAR BRASSERIE'!KXB224</f>
        <v>0</v>
      </c>
      <c r="KWS159" s="237">
        <f>'SAISIE BAR BRASSERIE'!KXC224</f>
        <v>0</v>
      </c>
      <c r="KWT159" s="237">
        <f>'SAISIE BAR BRASSERIE'!KXD224</f>
        <v>0</v>
      </c>
      <c r="KWU159" s="237">
        <f>'SAISIE BAR BRASSERIE'!KXE224</f>
        <v>0</v>
      </c>
      <c r="KWV159" s="237">
        <f>'SAISIE BAR BRASSERIE'!KXF224</f>
        <v>0</v>
      </c>
      <c r="KWW159" s="237">
        <f>'SAISIE BAR BRASSERIE'!KXG224</f>
        <v>0</v>
      </c>
      <c r="KWX159" s="237">
        <f>'SAISIE BAR BRASSERIE'!KXH224</f>
        <v>0</v>
      </c>
      <c r="KWY159" s="237">
        <f>'SAISIE BAR BRASSERIE'!KXI224</f>
        <v>0</v>
      </c>
      <c r="KWZ159" s="237">
        <f>'SAISIE BAR BRASSERIE'!KXJ224</f>
        <v>0</v>
      </c>
      <c r="KXA159" s="237">
        <f>'SAISIE BAR BRASSERIE'!KXK224</f>
        <v>0</v>
      </c>
      <c r="KXB159" s="237">
        <f>'SAISIE BAR BRASSERIE'!KXL224</f>
        <v>0</v>
      </c>
      <c r="KXC159" s="237">
        <f>'SAISIE BAR BRASSERIE'!KXM224</f>
        <v>0</v>
      </c>
      <c r="KXD159" s="237">
        <f>'SAISIE BAR BRASSERIE'!KXN224</f>
        <v>0</v>
      </c>
      <c r="KXE159" s="237">
        <f>'SAISIE BAR BRASSERIE'!KXO224</f>
        <v>0</v>
      </c>
      <c r="KXF159" s="237">
        <f>'SAISIE BAR BRASSERIE'!KXP224</f>
        <v>0</v>
      </c>
      <c r="KXG159" s="237">
        <f>'SAISIE BAR BRASSERIE'!KXQ224</f>
        <v>0</v>
      </c>
      <c r="KXH159" s="237">
        <f>'SAISIE BAR BRASSERIE'!KXR224</f>
        <v>0</v>
      </c>
      <c r="KXI159" s="237">
        <f>'SAISIE BAR BRASSERIE'!KXS224</f>
        <v>0</v>
      </c>
      <c r="KXJ159" s="237">
        <f>'SAISIE BAR BRASSERIE'!KXT224</f>
        <v>0</v>
      </c>
      <c r="KXK159" s="237">
        <f>'SAISIE BAR BRASSERIE'!KXU224</f>
        <v>0</v>
      </c>
      <c r="KXL159" s="237">
        <f>'SAISIE BAR BRASSERIE'!KXV224</f>
        <v>0</v>
      </c>
      <c r="KXM159" s="237">
        <f>'SAISIE BAR BRASSERIE'!KXW224</f>
        <v>0</v>
      </c>
      <c r="KXN159" s="237">
        <f>'SAISIE BAR BRASSERIE'!KXX224</f>
        <v>0</v>
      </c>
      <c r="KXO159" s="237">
        <f>'SAISIE BAR BRASSERIE'!KXY224</f>
        <v>0</v>
      </c>
      <c r="KXP159" s="237">
        <f>'SAISIE BAR BRASSERIE'!KXZ224</f>
        <v>0</v>
      </c>
      <c r="KXQ159" s="237">
        <f>'SAISIE BAR BRASSERIE'!KYA224</f>
        <v>0</v>
      </c>
      <c r="KXR159" s="237">
        <f>'SAISIE BAR BRASSERIE'!KYB224</f>
        <v>0</v>
      </c>
      <c r="KXS159" s="237">
        <f>'SAISIE BAR BRASSERIE'!KYC224</f>
        <v>0</v>
      </c>
      <c r="KXT159" s="237">
        <f>'SAISIE BAR BRASSERIE'!KYD224</f>
        <v>0</v>
      </c>
      <c r="KXU159" s="237">
        <f>'SAISIE BAR BRASSERIE'!KYE224</f>
        <v>0</v>
      </c>
      <c r="KXV159" s="237">
        <f>'SAISIE BAR BRASSERIE'!KYF224</f>
        <v>0</v>
      </c>
      <c r="KXW159" s="237">
        <f>'SAISIE BAR BRASSERIE'!KYG224</f>
        <v>0</v>
      </c>
      <c r="KXX159" s="237">
        <f>'SAISIE BAR BRASSERIE'!KYH224</f>
        <v>0</v>
      </c>
      <c r="KXY159" s="237">
        <f>'SAISIE BAR BRASSERIE'!KYI224</f>
        <v>0</v>
      </c>
      <c r="KXZ159" s="237">
        <f>'SAISIE BAR BRASSERIE'!KYJ224</f>
        <v>0</v>
      </c>
      <c r="KYA159" s="237">
        <f>'SAISIE BAR BRASSERIE'!KYK224</f>
        <v>0</v>
      </c>
      <c r="KYB159" s="237">
        <f>'SAISIE BAR BRASSERIE'!KYL224</f>
        <v>0</v>
      </c>
      <c r="KYC159" s="237">
        <f>'SAISIE BAR BRASSERIE'!KYM224</f>
        <v>0</v>
      </c>
      <c r="KYD159" s="237">
        <f>'SAISIE BAR BRASSERIE'!KYN224</f>
        <v>0</v>
      </c>
      <c r="KYE159" s="237">
        <f>'SAISIE BAR BRASSERIE'!KYO224</f>
        <v>0</v>
      </c>
      <c r="KYF159" s="237">
        <f>'SAISIE BAR BRASSERIE'!KYP224</f>
        <v>0</v>
      </c>
      <c r="KYG159" s="237">
        <f>'SAISIE BAR BRASSERIE'!KYQ224</f>
        <v>0</v>
      </c>
      <c r="KYH159" s="237">
        <f>'SAISIE BAR BRASSERIE'!KYR224</f>
        <v>0</v>
      </c>
      <c r="KYI159" s="237">
        <f>'SAISIE BAR BRASSERIE'!KYS224</f>
        <v>0</v>
      </c>
      <c r="KYJ159" s="237">
        <f>'SAISIE BAR BRASSERIE'!KYT224</f>
        <v>0</v>
      </c>
      <c r="KYK159" s="237">
        <f>'SAISIE BAR BRASSERIE'!KYU224</f>
        <v>0</v>
      </c>
      <c r="KYL159" s="237">
        <f>'SAISIE BAR BRASSERIE'!KYV224</f>
        <v>0</v>
      </c>
      <c r="KYM159" s="237">
        <f>'SAISIE BAR BRASSERIE'!KYW224</f>
        <v>0</v>
      </c>
      <c r="KYN159" s="237">
        <f>'SAISIE BAR BRASSERIE'!KYX224</f>
        <v>0</v>
      </c>
      <c r="KYO159" s="237">
        <f>'SAISIE BAR BRASSERIE'!KYY224</f>
        <v>0</v>
      </c>
      <c r="KYP159" s="237">
        <f>'SAISIE BAR BRASSERIE'!KYZ224</f>
        <v>0</v>
      </c>
      <c r="KYQ159" s="237">
        <f>'SAISIE BAR BRASSERIE'!KZA224</f>
        <v>0</v>
      </c>
      <c r="KYR159" s="237">
        <f>'SAISIE BAR BRASSERIE'!KZB224</f>
        <v>0</v>
      </c>
      <c r="KYS159" s="237">
        <f>'SAISIE BAR BRASSERIE'!KZC224</f>
        <v>0</v>
      </c>
      <c r="KYT159" s="237">
        <f>'SAISIE BAR BRASSERIE'!KZD224</f>
        <v>0</v>
      </c>
      <c r="KYU159" s="237">
        <f>'SAISIE BAR BRASSERIE'!KZE224</f>
        <v>0</v>
      </c>
      <c r="KYV159" s="237">
        <f>'SAISIE BAR BRASSERIE'!KZF224</f>
        <v>0</v>
      </c>
      <c r="KYW159" s="237">
        <f>'SAISIE BAR BRASSERIE'!KZG224</f>
        <v>0</v>
      </c>
      <c r="KYX159" s="237">
        <f>'SAISIE BAR BRASSERIE'!KZH224</f>
        <v>0</v>
      </c>
      <c r="KYY159" s="237">
        <f>'SAISIE BAR BRASSERIE'!KZI224</f>
        <v>0</v>
      </c>
      <c r="KYZ159" s="237">
        <f>'SAISIE BAR BRASSERIE'!KZJ224</f>
        <v>0</v>
      </c>
      <c r="KZA159" s="237">
        <f>'SAISIE BAR BRASSERIE'!KZK224</f>
        <v>0</v>
      </c>
      <c r="KZB159" s="237">
        <f>'SAISIE BAR BRASSERIE'!KZL224</f>
        <v>0</v>
      </c>
      <c r="KZC159" s="237">
        <f>'SAISIE BAR BRASSERIE'!KZM224</f>
        <v>0</v>
      </c>
      <c r="KZD159" s="237">
        <f>'SAISIE BAR BRASSERIE'!KZN224</f>
        <v>0</v>
      </c>
      <c r="KZE159" s="237">
        <f>'SAISIE BAR BRASSERIE'!KZO224</f>
        <v>0</v>
      </c>
      <c r="KZF159" s="237">
        <f>'SAISIE BAR BRASSERIE'!KZP224</f>
        <v>0</v>
      </c>
      <c r="KZG159" s="237">
        <f>'SAISIE BAR BRASSERIE'!KZQ224</f>
        <v>0</v>
      </c>
      <c r="KZH159" s="237">
        <f>'SAISIE BAR BRASSERIE'!KZR224</f>
        <v>0</v>
      </c>
      <c r="KZI159" s="237">
        <f>'SAISIE BAR BRASSERIE'!KZS224</f>
        <v>0</v>
      </c>
      <c r="KZJ159" s="237">
        <f>'SAISIE BAR BRASSERIE'!KZT224</f>
        <v>0</v>
      </c>
      <c r="KZK159" s="237">
        <f>'SAISIE BAR BRASSERIE'!KZU224</f>
        <v>0</v>
      </c>
      <c r="KZL159" s="237">
        <f>'SAISIE BAR BRASSERIE'!KZV224</f>
        <v>0</v>
      </c>
      <c r="KZM159" s="237">
        <f>'SAISIE BAR BRASSERIE'!KZW224</f>
        <v>0</v>
      </c>
      <c r="KZN159" s="237">
        <f>'SAISIE BAR BRASSERIE'!KZX224</f>
        <v>0</v>
      </c>
      <c r="KZO159" s="237">
        <f>'SAISIE BAR BRASSERIE'!KZY224</f>
        <v>0</v>
      </c>
      <c r="KZP159" s="237">
        <f>'SAISIE BAR BRASSERIE'!KZZ224</f>
        <v>0</v>
      </c>
      <c r="KZQ159" s="237">
        <f>'SAISIE BAR BRASSERIE'!LAA224</f>
        <v>0</v>
      </c>
      <c r="KZR159" s="237">
        <f>'SAISIE BAR BRASSERIE'!LAB224</f>
        <v>0</v>
      </c>
      <c r="KZS159" s="237">
        <f>'SAISIE BAR BRASSERIE'!LAC224</f>
        <v>0</v>
      </c>
      <c r="KZT159" s="237">
        <f>'SAISIE BAR BRASSERIE'!LAD224</f>
        <v>0</v>
      </c>
      <c r="KZU159" s="237">
        <f>'SAISIE BAR BRASSERIE'!LAE224</f>
        <v>0</v>
      </c>
      <c r="KZV159" s="237">
        <f>'SAISIE BAR BRASSERIE'!LAF224</f>
        <v>0</v>
      </c>
      <c r="KZW159" s="237">
        <f>'SAISIE BAR BRASSERIE'!LAG224</f>
        <v>0</v>
      </c>
      <c r="KZX159" s="237">
        <f>'SAISIE BAR BRASSERIE'!LAH224</f>
        <v>0</v>
      </c>
      <c r="KZY159" s="237">
        <f>'SAISIE BAR BRASSERIE'!LAI224</f>
        <v>0</v>
      </c>
      <c r="KZZ159" s="237">
        <f>'SAISIE BAR BRASSERIE'!LAJ224</f>
        <v>0</v>
      </c>
      <c r="LAA159" s="237">
        <f>'SAISIE BAR BRASSERIE'!LAK224</f>
        <v>0</v>
      </c>
      <c r="LAB159" s="237">
        <f>'SAISIE BAR BRASSERIE'!LAL224</f>
        <v>0</v>
      </c>
      <c r="LAC159" s="237">
        <f>'SAISIE BAR BRASSERIE'!LAM224</f>
        <v>0</v>
      </c>
      <c r="LAD159" s="237">
        <f>'SAISIE BAR BRASSERIE'!LAN224</f>
        <v>0</v>
      </c>
      <c r="LAE159" s="237">
        <f>'SAISIE BAR BRASSERIE'!LAO224</f>
        <v>0</v>
      </c>
      <c r="LAF159" s="237">
        <f>'SAISIE BAR BRASSERIE'!LAP224</f>
        <v>0</v>
      </c>
      <c r="LAG159" s="237">
        <f>'SAISIE BAR BRASSERIE'!LAQ224</f>
        <v>0</v>
      </c>
      <c r="LAH159" s="237">
        <f>'SAISIE BAR BRASSERIE'!LAR224</f>
        <v>0</v>
      </c>
      <c r="LAI159" s="237">
        <f>'SAISIE BAR BRASSERIE'!LAS224</f>
        <v>0</v>
      </c>
      <c r="LAJ159" s="237">
        <f>'SAISIE BAR BRASSERIE'!LAT224</f>
        <v>0</v>
      </c>
      <c r="LAK159" s="237">
        <f>'SAISIE BAR BRASSERIE'!LAU224</f>
        <v>0</v>
      </c>
      <c r="LAL159" s="237">
        <f>'SAISIE BAR BRASSERIE'!LAV224</f>
        <v>0</v>
      </c>
      <c r="LAM159" s="237">
        <f>'SAISIE BAR BRASSERIE'!LAW224</f>
        <v>0</v>
      </c>
      <c r="LAN159" s="237">
        <f>'SAISIE BAR BRASSERIE'!LAX224</f>
        <v>0</v>
      </c>
      <c r="LAO159" s="237">
        <f>'SAISIE BAR BRASSERIE'!LAY224</f>
        <v>0</v>
      </c>
      <c r="LAP159" s="237">
        <f>'SAISIE BAR BRASSERIE'!LAZ224</f>
        <v>0</v>
      </c>
      <c r="LAQ159" s="237">
        <f>'SAISIE BAR BRASSERIE'!LBA224</f>
        <v>0</v>
      </c>
      <c r="LAR159" s="237">
        <f>'SAISIE BAR BRASSERIE'!LBB224</f>
        <v>0</v>
      </c>
      <c r="LAS159" s="237">
        <f>'SAISIE BAR BRASSERIE'!LBC224</f>
        <v>0</v>
      </c>
      <c r="LAT159" s="237">
        <f>'SAISIE BAR BRASSERIE'!LBD224</f>
        <v>0</v>
      </c>
      <c r="LAU159" s="237">
        <f>'SAISIE BAR BRASSERIE'!LBE224</f>
        <v>0</v>
      </c>
      <c r="LAV159" s="237">
        <f>'SAISIE BAR BRASSERIE'!LBF224</f>
        <v>0</v>
      </c>
      <c r="LAW159" s="237">
        <f>'SAISIE BAR BRASSERIE'!LBG224</f>
        <v>0</v>
      </c>
      <c r="LAX159" s="237">
        <f>'SAISIE BAR BRASSERIE'!LBH224</f>
        <v>0</v>
      </c>
      <c r="LAY159" s="237">
        <f>'SAISIE BAR BRASSERIE'!LBI224</f>
        <v>0</v>
      </c>
      <c r="LAZ159" s="237">
        <f>'SAISIE BAR BRASSERIE'!LBJ224</f>
        <v>0</v>
      </c>
      <c r="LBA159" s="237">
        <f>'SAISIE BAR BRASSERIE'!LBK224</f>
        <v>0</v>
      </c>
      <c r="LBB159" s="237">
        <f>'SAISIE BAR BRASSERIE'!LBL224</f>
        <v>0</v>
      </c>
      <c r="LBC159" s="237">
        <f>'SAISIE BAR BRASSERIE'!LBM224</f>
        <v>0</v>
      </c>
      <c r="LBD159" s="237">
        <f>'SAISIE BAR BRASSERIE'!LBN224</f>
        <v>0</v>
      </c>
      <c r="LBE159" s="237">
        <f>'SAISIE BAR BRASSERIE'!LBO224</f>
        <v>0</v>
      </c>
      <c r="LBF159" s="237">
        <f>'SAISIE BAR BRASSERIE'!LBP224</f>
        <v>0</v>
      </c>
      <c r="LBG159" s="237">
        <f>'SAISIE BAR BRASSERIE'!LBQ224</f>
        <v>0</v>
      </c>
      <c r="LBH159" s="237">
        <f>'SAISIE BAR BRASSERIE'!LBR224</f>
        <v>0</v>
      </c>
      <c r="LBI159" s="237">
        <f>'SAISIE BAR BRASSERIE'!LBS224</f>
        <v>0</v>
      </c>
      <c r="LBJ159" s="237">
        <f>'SAISIE BAR BRASSERIE'!LBT224</f>
        <v>0</v>
      </c>
      <c r="LBK159" s="237">
        <f>'SAISIE BAR BRASSERIE'!LBU224</f>
        <v>0</v>
      </c>
      <c r="LBL159" s="237">
        <f>'SAISIE BAR BRASSERIE'!LBV224</f>
        <v>0</v>
      </c>
      <c r="LBM159" s="237">
        <f>'SAISIE BAR BRASSERIE'!LBW224</f>
        <v>0</v>
      </c>
      <c r="LBN159" s="237">
        <f>'SAISIE BAR BRASSERIE'!LBX224</f>
        <v>0</v>
      </c>
      <c r="LBO159" s="237">
        <f>'SAISIE BAR BRASSERIE'!LBY224</f>
        <v>0</v>
      </c>
      <c r="LBP159" s="237">
        <f>'SAISIE BAR BRASSERIE'!LBZ224</f>
        <v>0</v>
      </c>
      <c r="LBQ159" s="237">
        <f>'SAISIE BAR BRASSERIE'!LCA224</f>
        <v>0</v>
      </c>
      <c r="LBR159" s="237">
        <f>'SAISIE BAR BRASSERIE'!LCB224</f>
        <v>0</v>
      </c>
      <c r="LBS159" s="237">
        <f>'SAISIE BAR BRASSERIE'!LCC224</f>
        <v>0</v>
      </c>
      <c r="LBT159" s="237">
        <f>'SAISIE BAR BRASSERIE'!LCD224</f>
        <v>0</v>
      </c>
      <c r="LBU159" s="237">
        <f>'SAISIE BAR BRASSERIE'!LCE224</f>
        <v>0</v>
      </c>
      <c r="LBV159" s="237">
        <f>'SAISIE BAR BRASSERIE'!LCF224</f>
        <v>0</v>
      </c>
      <c r="LBW159" s="237">
        <f>'SAISIE BAR BRASSERIE'!LCG224</f>
        <v>0</v>
      </c>
      <c r="LBX159" s="237">
        <f>'SAISIE BAR BRASSERIE'!LCH224</f>
        <v>0</v>
      </c>
      <c r="LBY159" s="237">
        <f>'SAISIE BAR BRASSERIE'!LCI224</f>
        <v>0</v>
      </c>
      <c r="LBZ159" s="237">
        <f>'SAISIE BAR BRASSERIE'!LCJ224</f>
        <v>0</v>
      </c>
      <c r="LCA159" s="237">
        <f>'SAISIE BAR BRASSERIE'!LCK224</f>
        <v>0</v>
      </c>
      <c r="LCB159" s="237">
        <f>'SAISIE BAR BRASSERIE'!LCL224</f>
        <v>0</v>
      </c>
      <c r="LCC159" s="237">
        <f>'SAISIE BAR BRASSERIE'!LCM224</f>
        <v>0</v>
      </c>
      <c r="LCD159" s="237">
        <f>'SAISIE BAR BRASSERIE'!LCN224</f>
        <v>0</v>
      </c>
      <c r="LCE159" s="237">
        <f>'SAISIE BAR BRASSERIE'!LCO224</f>
        <v>0</v>
      </c>
      <c r="LCF159" s="237">
        <f>'SAISIE BAR BRASSERIE'!LCP224</f>
        <v>0</v>
      </c>
      <c r="LCG159" s="237">
        <f>'SAISIE BAR BRASSERIE'!LCQ224</f>
        <v>0</v>
      </c>
      <c r="LCH159" s="237">
        <f>'SAISIE BAR BRASSERIE'!LCR224</f>
        <v>0</v>
      </c>
      <c r="LCI159" s="237">
        <f>'SAISIE BAR BRASSERIE'!LCS224</f>
        <v>0</v>
      </c>
      <c r="LCJ159" s="237">
        <f>'SAISIE BAR BRASSERIE'!LCT224</f>
        <v>0</v>
      </c>
      <c r="LCK159" s="237">
        <f>'SAISIE BAR BRASSERIE'!LCU224</f>
        <v>0</v>
      </c>
      <c r="LCL159" s="237">
        <f>'SAISIE BAR BRASSERIE'!LCV224</f>
        <v>0</v>
      </c>
      <c r="LCM159" s="237">
        <f>'SAISIE BAR BRASSERIE'!LCW224</f>
        <v>0</v>
      </c>
      <c r="LCN159" s="237">
        <f>'SAISIE BAR BRASSERIE'!LCX224</f>
        <v>0</v>
      </c>
      <c r="LCO159" s="237">
        <f>'SAISIE BAR BRASSERIE'!LCY224</f>
        <v>0</v>
      </c>
      <c r="LCP159" s="237">
        <f>'SAISIE BAR BRASSERIE'!LCZ224</f>
        <v>0</v>
      </c>
      <c r="LCQ159" s="237">
        <f>'SAISIE BAR BRASSERIE'!LDA224</f>
        <v>0</v>
      </c>
      <c r="LCR159" s="237">
        <f>'SAISIE BAR BRASSERIE'!LDB224</f>
        <v>0</v>
      </c>
      <c r="LCS159" s="237">
        <f>'SAISIE BAR BRASSERIE'!LDC224</f>
        <v>0</v>
      </c>
      <c r="LCT159" s="237">
        <f>'SAISIE BAR BRASSERIE'!LDD224</f>
        <v>0</v>
      </c>
      <c r="LCU159" s="237">
        <f>'SAISIE BAR BRASSERIE'!LDE224</f>
        <v>0</v>
      </c>
      <c r="LCV159" s="237">
        <f>'SAISIE BAR BRASSERIE'!LDF224</f>
        <v>0</v>
      </c>
      <c r="LCW159" s="237">
        <f>'SAISIE BAR BRASSERIE'!LDG224</f>
        <v>0</v>
      </c>
      <c r="LCX159" s="237">
        <f>'SAISIE BAR BRASSERIE'!LDH224</f>
        <v>0</v>
      </c>
      <c r="LCY159" s="237">
        <f>'SAISIE BAR BRASSERIE'!LDI224</f>
        <v>0</v>
      </c>
      <c r="LCZ159" s="237">
        <f>'SAISIE BAR BRASSERIE'!LDJ224</f>
        <v>0</v>
      </c>
      <c r="LDA159" s="237">
        <f>'SAISIE BAR BRASSERIE'!LDK224</f>
        <v>0</v>
      </c>
      <c r="LDB159" s="237">
        <f>'SAISIE BAR BRASSERIE'!LDL224</f>
        <v>0</v>
      </c>
      <c r="LDC159" s="237">
        <f>'SAISIE BAR BRASSERIE'!LDM224</f>
        <v>0</v>
      </c>
      <c r="LDD159" s="237">
        <f>'SAISIE BAR BRASSERIE'!LDN224</f>
        <v>0</v>
      </c>
      <c r="LDE159" s="237">
        <f>'SAISIE BAR BRASSERIE'!LDO224</f>
        <v>0</v>
      </c>
      <c r="LDF159" s="237">
        <f>'SAISIE BAR BRASSERIE'!LDP224</f>
        <v>0</v>
      </c>
      <c r="LDG159" s="237">
        <f>'SAISIE BAR BRASSERIE'!LDQ224</f>
        <v>0</v>
      </c>
      <c r="LDH159" s="237">
        <f>'SAISIE BAR BRASSERIE'!LDR224</f>
        <v>0</v>
      </c>
      <c r="LDI159" s="237">
        <f>'SAISIE BAR BRASSERIE'!LDS224</f>
        <v>0</v>
      </c>
      <c r="LDJ159" s="237">
        <f>'SAISIE BAR BRASSERIE'!LDT224</f>
        <v>0</v>
      </c>
      <c r="LDK159" s="237">
        <f>'SAISIE BAR BRASSERIE'!LDU224</f>
        <v>0</v>
      </c>
      <c r="LDL159" s="237">
        <f>'SAISIE BAR BRASSERIE'!LDV224</f>
        <v>0</v>
      </c>
      <c r="LDM159" s="237">
        <f>'SAISIE BAR BRASSERIE'!LDW224</f>
        <v>0</v>
      </c>
      <c r="LDN159" s="237">
        <f>'SAISIE BAR BRASSERIE'!LDX224</f>
        <v>0</v>
      </c>
      <c r="LDO159" s="237">
        <f>'SAISIE BAR BRASSERIE'!LDY224</f>
        <v>0</v>
      </c>
      <c r="LDP159" s="237">
        <f>'SAISIE BAR BRASSERIE'!LDZ224</f>
        <v>0</v>
      </c>
      <c r="LDQ159" s="237">
        <f>'SAISIE BAR BRASSERIE'!LEA224</f>
        <v>0</v>
      </c>
      <c r="LDR159" s="237">
        <f>'SAISIE BAR BRASSERIE'!LEB224</f>
        <v>0</v>
      </c>
      <c r="LDS159" s="237">
        <f>'SAISIE BAR BRASSERIE'!LEC224</f>
        <v>0</v>
      </c>
      <c r="LDT159" s="237">
        <f>'SAISIE BAR BRASSERIE'!LED224</f>
        <v>0</v>
      </c>
      <c r="LDU159" s="237">
        <f>'SAISIE BAR BRASSERIE'!LEE224</f>
        <v>0</v>
      </c>
      <c r="LDV159" s="237">
        <f>'SAISIE BAR BRASSERIE'!LEF224</f>
        <v>0</v>
      </c>
      <c r="LDW159" s="237">
        <f>'SAISIE BAR BRASSERIE'!LEG224</f>
        <v>0</v>
      </c>
      <c r="LDX159" s="237">
        <f>'SAISIE BAR BRASSERIE'!LEH224</f>
        <v>0</v>
      </c>
      <c r="LDY159" s="237">
        <f>'SAISIE BAR BRASSERIE'!LEI224</f>
        <v>0</v>
      </c>
      <c r="LDZ159" s="237">
        <f>'SAISIE BAR BRASSERIE'!LEJ224</f>
        <v>0</v>
      </c>
      <c r="LEA159" s="237">
        <f>'SAISIE BAR BRASSERIE'!LEK224</f>
        <v>0</v>
      </c>
      <c r="LEB159" s="237">
        <f>'SAISIE BAR BRASSERIE'!LEL224</f>
        <v>0</v>
      </c>
      <c r="LEC159" s="237">
        <f>'SAISIE BAR BRASSERIE'!LEM224</f>
        <v>0</v>
      </c>
      <c r="LED159" s="237">
        <f>'SAISIE BAR BRASSERIE'!LEN224</f>
        <v>0</v>
      </c>
      <c r="LEE159" s="237">
        <f>'SAISIE BAR BRASSERIE'!LEO224</f>
        <v>0</v>
      </c>
      <c r="LEF159" s="237">
        <f>'SAISIE BAR BRASSERIE'!LEP224</f>
        <v>0</v>
      </c>
      <c r="LEG159" s="237">
        <f>'SAISIE BAR BRASSERIE'!LEQ224</f>
        <v>0</v>
      </c>
      <c r="LEH159" s="237">
        <f>'SAISIE BAR BRASSERIE'!LER224</f>
        <v>0</v>
      </c>
      <c r="LEI159" s="237">
        <f>'SAISIE BAR BRASSERIE'!LES224</f>
        <v>0</v>
      </c>
      <c r="LEJ159" s="237">
        <f>'SAISIE BAR BRASSERIE'!LET224</f>
        <v>0</v>
      </c>
      <c r="LEK159" s="237">
        <f>'SAISIE BAR BRASSERIE'!LEU224</f>
        <v>0</v>
      </c>
      <c r="LEL159" s="237">
        <f>'SAISIE BAR BRASSERIE'!LEV224</f>
        <v>0</v>
      </c>
      <c r="LEM159" s="237">
        <f>'SAISIE BAR BRASSERIE'!LEW224</f>
        <v>0</v>
      </c>
      <c r="LEN159" s="237">
        <f>'SAISIE BAR BRASSERIE'!LEX224</f>
        <v>0</v>
      </c>
      <c r="LEO159" s="237">
        <f>'SAISIE BAR BRASSERIE'!LEY224</f>
        <v>0</v>
      </c>
      <c r="LEP159" s="237">
        <f>'SAISIE BAR BRASSERIE'!LEZ224</f>
        <v>0</v>
      </c>
      <c r="LEQ159" s="237">
        <f>'SAISIE BAR BRASSERIE'!LFA224</f>
        <v>0</v>
      </c>
      <c r="LER159" s="237">
        <f>'SAISIE BAR BRASSERIE'!LFB224</f>
        <v>0</v>
      </c>
      <c r="LES159" s="237">
        <f>'SAISIE BAR BRASSERIE'!LFC224</f>
        <v>0</v>
      </c>
      <c r="LET159" s="237">
        <f>'SAISIE BAR BRASSERIE'!LFD224</f>
        <v>0</v>
      </c>
      <c r="LEU159" s="237">
        <f>'SAISIE BAR BRASSERIE'!LFE224</f>
        <v>0</v>
      </c>
      <c r="LEV159" s="237">
        <f>'SAISIE BAR BRASSERIE'!LFF224</f>
        <v>0</v>
      </c>
      <c r="LEW159" s="237">
        <f>'SAISIE BAR BRASSERIE'!LFG224</f>
        <v>0</v>
      </c>
      <c r="LEX159" s="237">
        <f>'SAISIE BAR BRASSERIE'!LFH224</f>
        <v>0</v>
      </c>
      <c r="LEY159" s="237">
        <f>'SAISIE BAR BRASSERIE'!LFI224</f>
        <v>0</v>
      </c>
      <c r="LEZ159" s="237">
        <f>'SAISIE BAR BRASSERIE'!LFJ224</f>
        <v>0</v>
      </c>
      <c r="LFA159" s="237">
        <f>'SAISIE BAR BRASSERIE'!LFK224</f>
        <v>0</v>
      </c>
      <c r="LFB159" s="237">
        <f>'SAISIE BAR BRASSERIE'!LFL224</f>
        <v>0</v>
      </c>
      <c r="LFC159" s="237">
        <f>'SAISIE BAR BRASSERIE'!LFM224</f>
        <v>0</v>
      </c>
      <c r="LFD159" s="237">
        <f>'SAISIE BAR BRASSERIE'!LFN224</f>
        <v>0</v>
      </c>
      <c r="LFE159" s="237">
        <f>'SAISIE BAR BRASSERIE'!LFO224</f>
        <v>0</v>
      </c>
      <c r="LFF159" s="237">
        <f>'SAISIE BAR BRASSERIE'!LFP224</f>
        <v>0</v>
      </c>
      <c r="LFG159" s="237">
        <f>'SAISIE BAR BRASSERIE'!LFQ224</f>
        <v>0</v>
      </c>
      <c r="LFH159" s="237">
        <f>'SAISIE BAR BRASSERIE'!LFR224</f>
        <v>0</v>
      </c>
      <c r="LFI159" s="237">
        <f>'SAISIE BAR BRASSERIE'!LFS224</f>
        <v>0</v>
      </c>
      <c r="LFJ159" s="237">
        <f>'SAISIE BAR BRASSERIE'!LFT224</f>
        <v>0</v>
      </c>
      <c r="LFK159" s="237">
        <f>'SAISIE BAR BRASSERIE'!LFU224</f>
        <v>0</v>
      </c>
      <c r="LFL159" s="237">
        <f>'SAISIE BAR BRASSERIE'!LFV224</f>
        <v>0</v>
      </c>
      <c r="LFM159" s="237">
        <f>'SAISIE BAR BRASSERIE'!LFW224</f>
        <v>0</v>
      </c>
      <c r="LFN159" s="237">
        <f>'SAISIE BAR BRASSERIE'!LFX224</f>
        <v>0</v>
      </c>
      <c r="LFO159" s="237">
        <f>'SAISIE BAR BRASSERIE'!LFY224</f>
        <v>0</v>
      </c>
      <c r="LFP159" s="237">
        <f>'SAISIE BAR BRASSERIE'!LFZ224</f>
        <v>0</v>
      </c>
      <c r="LFQ159" s="237">
        <f>'SAISIE BAR BRASSERIE'!LGA224</f>
        <v>0</v>
      </c>
      <c r="LFR159" s="237">
        <f>'SAISIE BAR BRASSERIE'!LGB224</f>
        <v>0</v>
      </c>
      <c r="LFS159" s="237">
        <f>'SAISIE BAR BRASSERIE'!LGC224</f>
        <v>0</v>
      </c>
      <c r="LFT159" s="237">
        <f>'SAISIE BAR BRASSERIE'!LGD224</f>
        <v>0</v>
      </c>
      <c r="LFU159" s="237">
        <f>'SAISIE BAR BRASSERIE'!LGE224</f>
        <v>0</v>
      </c>
      <c r="LFV159" s="237">
        <f>'SAISIE BAR BRASSERIE'!LGF224</f>
        <v>0</v>
      </c>
      <c r="LFW159" s="237">
        <f>'SAISIE BAR BRASSERIE'!LGG224</f>
        <v>0</v>
      </c>
      <c r="LFX159" s="237">
        <f>'SAISIE BAR BRASSERIE'!LGH224</f>
        <v>0</v>
      </c>
      <c r="LFY159" s="237">
        <f>'SAISIE BAR BRASSERIE'!LGI224</f>
        <v>0</v>
      </c>
      <c r="LFZ159" s="237">
        <f>'SAISIE BAR BRASSERIE'!LGJ224</f>
        <v>0</v>
      </c>
      <c r="LGA159" s="237">
        <f>'SAISIE BAR BRASSERIE'!LGK224</f>
        <v>0</v>
      </c>
      <c r="LGB159" s="237">
        <f>'SAISIE BAR BRASSERIE'!LGL224</f>
        <v>0</v>
      </c>
      <c r="LGC159" s="237">
        <f>'SAISIE BAR BRASSERIE'!LGM224</f>
        <v>0</v>
      </c>
      <c r="LGD159" s="237">
        <f>'SAISIE BAR BRASSERIE'!LGN224</f>
        <v>0</v>
      </c>
      <c r="LGE159" s="237">
        <f>'SAISIE BAR BRASSERIE'!LGO224</f>
        <v>0</v>
      </c>
      <c r="LGF159" s="237">
        <f>'SAISIE BAR BRASSERIE'!LGP224</f>
        <v>0</v>
      </c>
      <c r="LGG159" s="237">
        <f>'SAISIE BAR BRASSERIE'!LGQ224</f>
        <v>0</v>
      </c>
      <c r="LGH159" s="237">
        <f>'SAISIE BAR BRASSERIE'!LGR224</f>
        <v>0</v>
      </c>
      <c r="LGI159" s="237">
        <f>'SAISIE BAR BRASSERIE'!LGS224</f>
        <v>0</v>
      </c>
      <c r="LGJ159" s="237">
        <f>'SAISIE BAR BRASSERIE'!LGT224</f>
        <v>0</v>
      </c>
      <c r="LGK159" s="237">
        <f>'SAISIE BAR BRASSERIE'!LGU224</f>
        <v>0</v>
      </c>
      <c r="LGL159" s="237">
        <f>'SAISIE BAR BRASSERIE'!LGV224</f>
        <v>0</v>
      </c>
      <c r="LGM159" s="237">
        <f>'SAISIE BAR BRASSERIE'!LGW224</f>
        <v>0</v>
      </c>
      <c r="LGN159" s="237">
        <f>'SAISIE BAR BRASSERIE'!LGX224</f>
        <v>0</v>
      </c>
      <c r="LGO159" s="237">
        <f>'SAISIE BAR BRASSERIE'!LGY224</f>
        <v>0</v>
      </c>
      <c r="LGP159" s="237">
        <f>'SAISIE BAR BRASSERIE'!LGZ224</f>
        <v>0</v>
      </c>
      <c r="LGQ159" s="237">
        <f>'SAISIE BAR BRASSERIE'!LHA224</f>
        <v>0</v>
      </c>
      <c r="LGR159" s="237">
        <f>'SAISIE BAR BRASSERIE'!LHB224</f>
        <v>0</v>
      </c>
      <c r="LGS159" s="237">
        <f>'SAISIE BAR BRASSERIE'!LHC224</f>
        <v>0</v>
      </c>
      <c r="LGT159" s="237">
        <f>'SAISIE BAR BRASSERIE'!LHD224</f>
        <v>0</v>
      </c>
      <c r="LGU159" s="237">
        <f>'SAISIE BAR BRASSERIE'!LHE224</f>
        <v>0</v>
      </c>
      <c r="LGV159" s="237">
        <f>'SAISIE BAR BRASSERIE'!LHF224</f>
        <v>0</v>
      </c>
      <c r="LGW159" s="237">
        <f>'SAISIE BAR BRASSERIE'!LHG224</f>
        <v>0</v>
      </c>
      <c r="LGX159" s="237">
        <f>'SAISIE BAR BRASSERIE'!LHH224</f>
        <v>0</v>
      </c>
      <c r="LGY159" s="237">
        <f>'SAISIE BAR BRASSERIE'!LHI224</f>
        <v>0</v>
      </c>
      <c r="LGZ159" s="237">
        <f>'SAISIE BAR BRASSERIE'!LHJ224</f>
        <v>0</v>
      </c>
      <c r="LHA159" s="237">
        <f>'SAISIE BAR BRASSERIE'!LHK224</f>
        <v>0</v>
      </c>
      <c r="LHB159" s="237">
        <f>'SAISIE BAR BRASSERIE'!LHL224</f>
        <v>0</v>
      </c>
      <c r="LHC159" s="237">
        <f>'SAISIE BAR BRASSERIE'!LHM224</f>
        <v>0</v>
      </c>
      <c r="LHD159" s="237">
        <f>'SAISIE BAR BRASSERIE'!LHN224</f>
        <v>0</v>
      </c>
      <c r="LHE159" s="237">
        <f>'SAISIE BAR BRASSERIE'!LHO224</f>
        <v>0</v>
      </c>
      <c r="LHF159" s="237">
        <f>'SAISIE BAR BRASSERIE'!LHP224</f>
        <v>0</v>
      </c>
      <c r="LHG159" s="237">
        <f>'SAISIE BAR BRASSERIE'!LHQ224</f>
        <v>0</v>
      </c>
      <c r="LHH159" s="237">
        <f>'SAISIE BAR BRASSERIE'!LHR224</f>
        <v>0</v>
      </c>
      <c r="LHI159" s="237">
        <f>'SAISIE BAR BRASSERIE'!LHS224</f>
        <v>0</v>
      </c>
      <c r="LHJ159" s="237">
        <f>'SAISIE BAR BRASSERIE'!LHT224</f>
        <v>0</v>
      </c>
      <c r="LHK159" s="237">
        <f>'SAISIE BAR BRASSERIE'!LHU224</f>
        <v>0</v>
      </c>
      <c r="LHL159" s="237">
        <f>'SAISIE BAR BRASSERIE'!LHV224</f>
        <v>0</v>
      </c>
      <c r="LHM159" s="237">
        <f>'SAISIE BAR BRASSERIE'!LHW224</f>
        <v>0</v>
      </c>
      <c r="LHN159" s="237">
        <f>'SAISIE BAR BRASSERIE'!LHX224</f>
        <v>0</v>
      </c>
      <c r="LHO159" s="237">
        <f>'SAISIE BAR BRASSERIE'!LHY224</f>
        <v>0</v>
      </c>
      <c r="LHP159" s="237">
        <f>'SAISIE BAR BRASSERIE'!LHZ224</f>
        <v>0</v>
      </c>
      <c r="LHQ159" s="237">
        <f>'SAISIE BAR BRASSERIE'!LIA224</f>
        <v>0</v>
      </c>
      <c r="LHR159" s="237">
        <f>'SAISIE BAR BRASSERIE'!LIB224</f>
        <v>0</v>
      </c>
      <c r="LHS159" s="237">
        <f>'SAISIE BAR BRASSERIE'!LIC224</f>
        <v>0</v>
      </c>
      <c r="LHT159" s="237">
        <f>'SAISIE BAR BRASSERIE'!LID224</f>
        <v>0</v>
      </c>
      <c r="LHU159" s="237">
        <f>'SAISIE BAR BRASSERIE'!LIE224</f>
        <v>0</v>
      </c>
      <c r="LHV159" s="237">
        <f>'SAISIE BAR BRASSERIE'!LIF224</f>
        <v>0</v>
      </c>
      <c r="LHW159" s="237">
        <f>'SAISIE BAR BRASSERIE'!LIG224</f>
        <v>0</v>
      </c>
      <c r="LHX159" s="237">
        <f>'SAISIE BAR BRASSERIE'!LIH224</f>
        <v>0</v>
      </c>
      <c r="LHY159" s="237">
        <f>'SAISIE BAR BRASSERIE'!LII224</f>
        <v>0</v>
      </c>
      <c r="LHZ159" s="237">
        <f>'SAISIE BAR BRASSERIE'!LIJ224</f>
        <v>0</v>
      </c>
      <c r="LIA159" s="237">
        <f>'SAISIE BAR BRASSERIE'!LIK224</f>
        <v>0</v>
      </c>
      <c r="LIB159" s="237">
        <f>'SAISIE BAR BRASSERIE'!LIL224</f>
        <v>0</v>
      </c>
      <c r="LIC159" s="237">
        <f>'SAISIE BAR BRASSERIE'!LIM224</f>
        <v>0</v>
      </c>
      <c r="LID159" s="237">
        <f>'SAISIE BAR BRASSERIE'!LIN224</f>
        <v>0</v>
      </c>
      <c r="LIE159" s="237">
        <f>'SAISIE BAR BRASSERIE'!LIO224</f>
        <v>0</v>
      </c>
      <c r="LIF159" s="237">
        <f>'SAISIE BAR BRASSERIE'!LIP224</f>
        <v>0</v>
      </c>
      <c r="LIG159" s="237">
        <f>'SAISIE BAR BRASSERIE'!LIQ224</f>
        <v>0</v>
      </c>
      <c r="LIH159" s="237">
        <f>'SAISIE BAR BRASSERIE'!LIR224</f>
        <v>0</v>
      </c>
      <c r="LII159" s="237">
        <f>'SAISIE BAR BRASSERIE'!LIS224</f>
        <v>0</v>
      </c>
      <c r="LIJ159" s="237">
        <f>'SAISIE BAR BRASSERIE'!LIT224</f>
        <v>0</v>
      </c>
      <c r="LIK159" s="237">
        <f>'SAISIE BAR BRASSERIE'!LIU224</f>
        <v>0</v>
      </c>
      <c r="LIL159" s="237">
        <f>'SAISIE BAR BRASSERIE'!LIV224</f>
        <v>0</v>
      </c>
      <c r="LIM159" s="237">
        <f>'SAISIE BAR BRASSERIE'!LIW224</f>
        <v>0</v>
      </c>
      <c r="LIN159" s="237">
        <f>'SAISIE BAR BRASSERIE'!LIX224</f>
        <v>0</v>
      </c>
      <c r="LIO159" s="237">
        <f>'SAISIE BAR BRASSERIE'!LIY224</f>
        <v>0</v>
      </c>
      <c r="LIP159" s="237">
        <f>'SAISIE BAR BRASSERIE'!LIZ224</f>
        <v>0</v>
      </c>
      <c r="LIQ159" s="237">
        <f>'SAISIE BAR BRASSERIE'!LJA224</f>
        <v>0</v>
      </c>
      <c r="LIR159" s="237">
        <f>'SAISIE BAR BRASSERIE'!LJB224</f>
        <v>0</v>
      </c>
      <c r="LIS159" s="237">
        <f>'SAISIE BAR BRASSERIE'!LJC224</f>
        <v>0</v>
      </c>
      <c r="LIT159" s="237">
        <f>'SAISIE BAR BRASSERIE'!LJD224</f>
        <v>0</v>
      </c>
      <c r="LIU159" s="237">
        <f>'SAISIE BAR BRASSERIE'!LJE224</f>
        <v>0</v>
      </c>
      <c r="LIV159" s="237">
        <f>'SAISIE BAR BRASSERIE'!LJF224</f>
        <v>0</v>
      </c>
      <c r="LIW159" s="237">
        <f>'SAISIE BAR BRASSERIE'!LJG224</f>
        <v>0</v>
      </c>
      <c r="LIX159" s="237">
        <f>'SAISIE BAR BRASSERIE'!LJH224</f>
        <v>0</v>
      </c>
      <c r="LIY159" s="237">
        <f>'SAISIE BAR BRASSERIE'!LJI224</f>
        <v>0</v>
      </c>
      <c r="LIZ159" s="237">
        <f>'SAISIE BAR BRASSERIE'!LJJ224</f>
        <v>0</v>
      </c>
      <c r="LJA159" s="237">
        <f>'SAISIE BAR BRASSERIE'!LJK224</f>
        <v>0</v>
      </c>
      <c r="LJB159" s="237">
        <f>'SAISIE BAR BRASSERIE'!LJL224</f>
        <v>0</v>
      </c>
      <c r="LJC159" s="237">
        <f>'SAISIE BAR BRASSERIE'!LJM224</f>
        <v>0</v>
      </c>
      <c r="LJD159" s="237">
        <f>'SAISIE BAR BRASSERIE'!LJN224</f>
        <v>0</v>
      </c>
      <c r="LJE159" s="237">
        <f>'SAISIE BAR BRASSERIE'!LJO224</f>
        <v>0</v>
      </c>
      <c r="LJF159" s="237">
        <f>'SAISIE BAR BRASSERIE'!LJP224</f>
        <v>0</v>
      </c>
      <c r="LJG159" s="237">
        <f>'SAISIE BAR BRASSERIE'!LJQ224</f>
        <v>0</v>
      </c>
      <c r="LJH159" s="237">
        <f>'SAISIE BAR BRASSERIE'!LJR224</f>
        <v>0</v>
      </c>
      <c r="LJI159" s="237">
        <f>'SAISIE BAR BRASSERIE'!LJS224</f>
        <v>0</v>
      </c>
      <c r="LJJ159" s="237">
        <f>'SAISIE BAR BRASSERIE'!LJT224</f>
        <v>0</v>
      </c>
      <c r="LJK159" s="237">
        <f>'SAISIE BAR BRASSERIE'!LJU224</f>
        <v>0</v>
      </c>
      <c r="LJL159" s="237">
        <f>'SAISIE BAR BRASSERIE'!LJV224</f>
        <v>0</v>
      </c>
      <c r="LJM159" s="237">
        <f>'SAISIE BAR BRASSERIE'!LJW224</f>
        <v>0</v>
      </c>
      <c r="LJN159" s="237">
        <f>'SAISIE BAR BRASSERIE'!LJX224</f>
        <v>0</v>
      </c>
      <c r="LJO159" s="237">
        <f>'SAISIE BAR BRASSERIE'!LJY224</f>
        <v>0</v>
      </c>
      <c r="LJP159" s="237">
        <f>'SAISIE BAR BRASSERIE'!LJZ224</f>
        <v>0</v>
      </c>
      <c r="LJQ159" s="237">
        <f>'SAISIE BAR BRASSERIE'!LKA224</f>
        <v>0</v>
      </c>
      <c r="LJR159" s="237">
        <f>'SAISIE BAR BRASSERIE'!LKB224</f>
        <v>0</v>
      </c>
      <c r="LJS159" s="237">
        <f>'SAISIE BAR BRASSERIE'!LKC224</f>
        <v>0</v>
      </c>
      <c r="LJT159" s="237">
        <f>'SAISIE BAR BRASSERIE'!LKD224</f>
        <v>0</v>
      </c>
      <c r="LJU159" s="237">
        <f>'SAISIE BAR BRASSERIE'!LKE224</f>
        <v>0</v>
      </c>
      <c r="LJV159" s="237">
        <f>'SAISIE BAR BRASSERIE'!LKF224</f>
        <v>0</v>
      </c>
      <c r="LJW159" s="237">
        <f>'SAISIE BAR BRASSERIE'!LKG224</f>
        <v>0</v>
      </c>
      <c r="LJX159" s="237">
        <f>'SAISIE BAR BRASSERIE'!LKH224</f>
        <v>0</v>
      </c>
      <c r="LJY159" s="237">
        <f>'SAISIE BAR BRASSERIE'!LKI224</f>
        <v>0</v>
      </c>
      <c r="LJZ159" s="237">
        <f>'SAISIE BAR BRASSERIE'!LKJ224</f>
        <v>0</v>
      </c>
      <c r="LKA159" s="237">
        <f>'SAISIE BAR BRASSERIE'!LKK224</f>
        <v>0</v>
      </c>
      <c r="LKB159" s="237">
        <f>'SAISIE BAR BRASSERIE'!LKL224</f>
        <v>0</v>
      </c>
      <c r="LKC159" s="237">
        <f>'SAISIE BAR BRASSERIE'!LKM224</f>
        <v>0</v>
      </c>
      <c r="LKD159" s="237">
        <f>'SAISIE BAR BRASSERIE'!LKN224</f>
        <v>0</v>
      </c>
      <c r="LKE159" s="237">
        <f>'SAISIE BAR BRASSERIE'!LKO224</f>
        <v>0</v>
      </c>
      <c r="LKF159" s="237">
        <f>'SAISIE BAR BRASSERIE'!LKP224</f>
        <v>0</v>
      </c>
      <c r="LKG159" s="237">
        <f>'SAISIE BAR BRASSERIE'!LKQ224</f>
        <v>0</v>
      </c>
      <c r="LKH159" s="237">
        <f>'SAISIE BAR BRASSERIE'!LKR224</f>
        <v>0</v>
      </c>
      <c r="LKI159" s="237">
        <f>'SAISIE BAR BRASSERIE'!LKS224</f>
        <v>0</v>
      </c>
      <c r="LKJ159" s="237">
        <f>'SAISIE BAR BRASSERIE'!LKT224</f>
        <v>0</v>
      </c>
      <c r="LKK159" s="237">
        <f>'SAISIE BAR BRASSERIE'!LKU224</f>
        <v>0</v>
      </c>
      <c r="LKL159" s="237">
        <f>'SAISIE BAR BRASSERIE'!LKV224</f>
        <v>0</v>
      </c>
      <c r="LKM159" s="237">
        <f>'SAISIE BAR BRASSERIE'!LKW224</f>
        <v>0</v>
      </c>
      <c r="LKN159" s="237">
        <f>'SAISIE BAR BRASSERIE'!LKX224</f>
        <v>0</v>
      </c>
      <c r="LKO159" s="237">
        <f>'SAISIE BAR BRASSERIE'!LKY224</f>
        <v>0</v>
      </c>
      <c r="LKP159" s="237">
        <f>'SAISIE BAR BRASSERIE'!LKZ224</f>
        <v>0</v>
      </c>
      <c r="LKQ159" s="237">
        <f>'SAISIE BAR BRASSERIE'!LLA224</f>
        <v>0</v>
      </c>
      <c r="LKR159" s="237">
        <f>'SAISIE BAR BRASSERIE'!LLB224</f>
        <v>0</v>
      </c>
      <c r="LKS159" s="237">
        <f>'SAISIE BAR BRASSERIE'!LLC224</f>
        <v>0</v>
      </c>
      <c r="LKT159" s="237">
        <f>'SAISIE BAR BRASSERIE'!LLD224</f>
        <v>0</v>
      </c>
      <c r="LKU159" s="237">
        <f>'SAISIE BAR BRASSERIE'!LLE224</f>
        <v>0</v>
      </c>
      <c r="LKV159" s="237">
        <f>'SAISIE BAR BRASSERIE'!LLF224</f>
        <v>0</v>
      </c>
      <c r="LKW159" s="237">
        <f>'SAISIE BAR BRASSERIE'!LLG224</f>
        <v>0</v>
      </c>
      <c r="LKX159" s="237">
        <f>'SAISIE BAR BRASSERIE'!LLH224</f>
        <v>0</v>
      </c>
      <c r="LKY159" s="237">
        <f>'SAISIE BAR BRASSERIE'!LLI224</f>
        <v>0</v>
      </c>
      <c r="LKZ159" s="237">
        <f>'SAISIE BAR BRASSERIE'!LLJ224</f>
        <v>0</v>
      </c>
      <c r="LLA159" s="237">
        <f>'SAISIE BAR BRASSERIE'!LLK224</f>
        <v>0</v>
      </c>
      <c r="LLB159" s="237">
        <f>'SAISIE BAR BRASSERIE'!LLL224</f>
        <v>0</v>
      </c>
      <c r="LLC159" s="237">
        <f>'SAISIE BAR BRASSERIE'!LLM224</f>
        <v>0</v>
      </c>
      <c r="LLD159" s="237">
        <f>'SAISIE BAR BRASSERIE'!LLN224</f>
        <v>0</v>
      </c>
      <c r="LLE159" s="237">
        <f>'SAISIE BAR BRASSERIE'!LLO224</f>
        <v>0</v>
      </c>
      <c r="LLF159" s="237">
        <f>'SAISIE BAR BRASSERIE'!LLP224</f>
        <v>0</v>
      </c>
      <c r="LLG159" s="237">
        <f>'SAISIE BAR BRASSERIE'!LLQ224</f>
        <v>0</v>
      </c>
      <c r="LLH159" s="237">
        <f>'SAISIE BAR BRASSERIE'!LLR224</f>
        <v>0</v>
      </c>
      <c r="LLI159" s="237">
        <f>'SAISIE BAR BRASSERIE'!LLS224</f>
        <v>0</v>
      </c>
      <c r="LLJ159" s="237">
        <f>'SAISIE BAR BRASSERIE'!LLT224</f>
        <v>0</v>
      </c>
      <c r="LLK159" s="237">
        <f>'SAISIE BAR BRASSERIE'!LLU224</f>
        <v>0</v>
      </c>
      <c r="LLL159" s="237">
        <f>'SAISIE BAR BRASSERIE'!LLV224</f>
        <v>0</v>
      </c>
      <c r="LLM159" s="237">
        <f>'SAISIE BAR BRASSERIE'!LLW224</f>
        <v>0</v>
      </c>
      <c r="LLN159" s="237">
        <f>'SAISIE BAR BRASSERIE'!LLX224</f>
        <v>0</v>
      </c>
      <c r="LLO159" s="237">
        <f>'SAISIE BAR BRASSERIE'!LLY224</f>
        <v>0</v>
      </c>
      <c r="LLP159" s="237">
        <f>'SAISIE BAR BRASSERIE'!LLZ224</f>
        <v>0</v>
      </c>
      <c r="LLQ159" s="237">
        <f>'SAISIE BAR BRASSERIE'!LMA224</f>
        <v>0</v>
      </c>
      <c r="LLR159" s="237">
        <f>'SAISIE BAR BRASSERIE'!LMB224</f>
        <v>0</v>
      </c>
      <c r="LLS159" s="237">
        <f>'SAISIE BAR BRASSERIE'!LMC224</f>
        <v>0</v>
      </c>
      <c r="LLT159" s="237">
        <f>'SAISIE BAR BRASSERIE'!LMD224</f>
        <v>0</v>
      </c>
      <c r="LLU159" s="237">
        <f>'SAISIE BAR BRASSERIE'!LME224</f>
        <v>0</v>
      </c>
      <c r="LLV159" s="237">
        <f>'SAISIE BAR BRASSERIE'!LMF224</f>
        <v>0</v>
      </c>
      <c r="LLW159" s="237">
        <f>'SAISIE BAR BRASSERIE'!LMG224</f>
        <v>0</v>
      </c>
      <c r="LLX159" s="237">
        <f>'SAISIE BAR BRASSERIE'!LMH224</f>
        <v>0</v>
      </c>
      <c r="LLY159" s="237">
        <f>'SAISIE BAR BRASSERIE'!LMI224</f>
        <v>0</v>
      </c>
      <c r="LLZ159" s="237">
        <f>'SAISIE BAR BRASSERIE'!LMJ224</f>
        <v>0</v>
      </c>
      <c r="LMA159" s="237">
        <f>'SAISIE BAR BRASSERIE'!LMK224</f>
        <v>0</v>
      </c>
      <c r="LMB159" s="237">
        <f>'SAISIE BAR BRASSERIE'!LML224</f>
        <v>0</v>
      </c>
      <c r="LMC159" s="237">
        <f>'SAISIE BAR BRASSERIE'!LMM224</f>
        <v>0</v>
      </c>
      <c r="LMD159" s="237">
        <f>'SAISIE BAR BRASSERIE'!LMN224</f>
        <v>0</v>
      </c>
      <c r="LME159" s="237">
        <f>'SAISIE BAR BRASSERIE'!LMO224</f>
        <v>0</v>
      </c>
      <c r="LMF159" s="237">
        <f>'SAISIE BAR BRASSERIE'!LMP224</f>
        <v>0</v>
      </c>
      <c r="LMG159" s="237">
        <f>'SAISIE BAR BRASSERIE'!LMQ224</f>
        <v>0</v>
      </c>
      <c r="LMH159" s="237">
        <f>'SAISIE BAR BRASSERIE'!LMR224</f>
        <v>0</v>
      </c>
      <c r="LMI159" s="237">
        <f>'SAISIE BAR BRASSERIE'!LMS224</f>
        <v>0</v>
      </c>
      <c r="LMJ159" s="237">
        <f>'SAISIE BAR BRASSERIE'!LMT224</f>
        <v>0</v>
      </c>
      <c r="LMK159" s="237">
        <f>'SAISIE BAR BRASSERIE'!LMU224</f>
        <v>0</v>
      </c>
      <c r="LML159" s="237">
        <f>'SAISIE BAR BRASSERIE'!LMV224</f>
        <v>0</v>
      </c>
      <c r="LMM159" s="237">
        <f>'SAISIE BAR BRASSERIE'!LMW224</f>
        <v>0</v>
      </c>
      <c r="LMN159" s="237">
        <f>'SAISIE BAR BRASSERIE'!LMX224</f>
        <v>0</v>
      </c>
      <c r="LMO159" s="237">
        <f>'SAISIE BAR BRASSERIE'!LMY224</f>
        <v>0</v>
      </c>
      <c r="LMP159" s="237">
        <f>'SAISIE BAR BRASSERIE'!LMZ224</f>
        <v>0</v>
      </c>
      <c r="LMQ159" s="237">
        <f>'SAISIE BAR BRASSERIE'!LNA224</f>
        <v>0</v>
      </c>
      <c r="LMR159" s="237">
        <f>'SAISIE BAR BRASSERIE'!LNB224</f>
        <v>0</v>
      </c>
      <c r="LMS159" s="237">
        <f>'SAISIE BAR BRASSERIE'!LNC224</f>
        <v>0</v>
      </c>
      <c r="LMT159" s="237">
        <f>'SAISIE BAR BRASSERIE'!LND224</f>
        <v>0</v>
      </c>
      <c r="LMU159" s="237">
        <f>'SAISIE BAR BRASSERIE'!LNE224</f>
        <v>0</v>
      </c>
      <c r="LMV159" s="237">
        <f>'SAISIE BAR BRASSERIE'!LNF224</f>
        <v>0</v>
      </c>
      <c r="LMW159" s="237">
        <f>'SAISIE BAR BRASSERIE'!LNG224</f>
        <v>0</v>
      </c>
      <c r="LMX159" s="237">
        <f>'SAISIE BAR BRASSERIE'!LNH224</f>
        <v>0</v>
      </c>
      <c r="LMY159" s="237">
        <f>'SAISIE BAR BRASSERIE'!LNI224</f>
        <v>0</v>
      </c>
      <c r="LMZ159" s="237">
        <f>'SAISIE BAR BRASSERIE'!LNJ224</f>
        <v>0</v>
      </c>
      <c r="LNA159" s="237">
        <f>'SAISIE BAR BRASSERIE'!LNK224</f>
        <v>0</v>
      </c>
      <c r="LNB159" s="237">
        <f>'SAISIE BAR BRASSERIE'!LNL224</f>
        <v>0</v>
      </c>
      <c r="LNC159" s="237">
        <f>'SAISIE BAR BRASSERIE'!LNM224</f>
        <v>0</v>
      </c>
      <c r="LND159" s="237">
        <f>'SAISIE BAR BRASSERIE'!LNN224</f>
        <v>0</v>
      </c>
      <c r="LNE159" s="237">
        <f>'SAISIE BAR BRASSERIE'!LNO224</f>
        <v>0</v>
      </c>
      <c r="LNF159" s="237">
        <f>'SAISIE BAR BRASSERIE'!LNP224</f>
        <v>0</v>
      </c>
      <c r="LNG159" s="237">
        <f>'SAISIE BAR BRASSERIE'!LNQ224</f>
        <v>0</v>
      </c>
      <c r="LNH159" s="237">
        <f>'SAISIE BAR BRASSERIE'!LNR224</f>
        <v>0</v>
      </c>
      <c r="LNI159" s="237">
        <f>'SAISIE BAR BRASSERIE'!LNS224</f>
        <v>0</v>
      </c>
      <c r="LNJ159" s="237">
        <f>'SAISIE BAR BRASSERIE'!LNT224</f>
        <v>0</v>
      </c>
      <c r="LNK159" s="237">
        <f>'SAISIE BAR BRASSERIE'!LNU224</f>
        <v>0</v>
      </c>
      <c r="LNL159" s="237">
        <f>'SAISIE BAR BRASSERIE'!LNV224</f>
        <v>0</v>
      </c>
      <c r="LNM159" s="237">
        <f>'SAISIE BAR BRASSERIE'!LNW224</f>
        <v>0</v>
      </c>
      <c r="LNN159" s="237">
        <f>'SAISIE BAR BRASSERIE'!LNX224</f>
        <v>0</v>
      </c>
      <c r="LNO159" s="237">
        <f>'SAISIE BAR BRASSERIE'!LNY224</f>
        <v>0</v>
      </c>
      <c r="LNP159" s="237">
        <f>'SAISIE BAR BRASSERIE'!LNZ224</f>
        <v>0</v>
      </c>
      <c r="LNQ159" s="237">
        <f>'SAISIE BAR BRASSERIE'!LOA224</f>
        <v>0</v>
      </c>
      <c r="LNR159" s="237">
        <f>'SAISIE BAR BRASSERIE'!LOB224</f>
        <v>0</v>
      </c>
      <c r="LNS159" s="237">
        <f>'SAISIE BAR BRASSERIE'!LOC224</f>
        <v>0</v>
      </c>
      <c r="LNT159" s="237">
        <f>'SAISIE BAR BRASSERIE'!LOD224</f>
        <v>0</v>
      </c>
      <c r="LNU159" s="237">
        <f>'SAISIE BAR BRASSERIE'!LOE224</f>
        <v>0</v>
      </c>
      <c r="LNV159" s="237">
        <f>'SAISIE BAR BRASSERIE'!LOF224</f>
        <v>0</v>
      </c>
      <c r="LNW159" s="237">
        <f>'SAISIE BAR BRASSERIE'!LOG224</f>
        <v>0</v>
      </c>
      <c r="LNX159" s="237">
        <f>'SAISIE BAR BRASSERIE'!LOH224</f>
        <v>0</v>
      </c>
      <c r="LNY159" s="237">
        <f>'SAISIE BAR BRASSERIE'!LOI224</f>
        <v>0</v>
      </c>
      <c r="LNZ159" s="237">
        <f>'SAISIE BAR BRASSERIE'!LOJ224</f>
        <v>0</v>
      </c>
      <c r="LOA159" s="237">
        <f>'SAISIE BAR BRASSERIE'!LOK224</f>
        <v>0</v>
      </c>
      <c r="LOB159" s="237">
        <f>'SAISIE BAR BRASSERIE'!LOL224</f>
        <v>0</v>
      </c>
      <c r="LOC159" s="237">
        <f>'SAISIE BAR BRASSERIE'!LOM224</f>
        <v>0</v>
      </c>
      <c r="LOD159" s="237">
        <f>'SAISIE BAR BRASSERIE'!LON224</f>
        <v>0</v>
      </c>
      <c r="LOE159" s="237">
        <f>'SAISIE BAR BRASSERIE'!LOO224</f>
        <v>0</v>
      </c>
      <c r="LOF159" s="237">
        <f>'SAISIE BAR BRASSERIE'!LOP224</f>
        <v>0</v>
      </c>
      <c r="LOG159" s="237">
        <f>'SAISIE BAR BRASSERIE'!LOQ224</f>
        <v>0</v>
      </c>
      <c r="LOH159" s="237">
        <f>'SAISIE BAR BRASSERIE'!LOR224</f>
        <v>0</v>
      </c>
      <c r="LOI159" s="237">
        <f>'SAISIE BAR BRASSERIE'!LOS224</f>
        <v>0</v>
      </c>
      <c r="LOJ159" s="237">
        <f>'SAISIE BAR BRASSERIE'!LOT224</f>
        <v>0</v>
      </c>
      <c r="LOK159" s="237">
        <f>'SAISIE BAR BRASSERIE'!LOU224</f>
        <v>0</v>
      </c>
      <c r="LOL159" s="237">
        <f>'SAISIE BAR BRASSERIE'!LOV224</f>
        <v>0</v>
      </c>
      <c r="LOM159" s="237">
        <f>'SAISIE BAR BRASSERIE'!LOW224</f>
        <v>0</v>
      </c>
      <c r="LON159" s="237">
        <f>'SAISIE BAR BRASSERIE'!LOX224</f>
        <v>0</v>
      </c>
      <c r="LOO159" s="237">
        <f>'SAISIE BAR BRASSERIE'!LOY224</f>
        <v>0</v>
      </c>
      <c r="LOP159" s="237">
        <f>'SAISIE BAR BRASSERIE'!LOZ224</f>
        <v>0</v>
      </c>
      <c r="LOQ159" s="237">
        <f>'SAISIE BAR BRASSERIE'!LPA224</f>
        <v>0</v>
      </c>
      <c r="LOR159" s="237">
        <f>'SAISIE BAR BRASSERIE'!LPB224</f>
        <v>0</v>
      </c>
      <c r="LOS159" s="237">
        <f>'SAISIE BAR BRASSERIE'!LPC224</f>
        <v>0</v>
      </c>
      <c r="LOT159" s="237">
        <f>'SAISIE BAR BRASSERIE'!LPD224</f>
        <v>0</v>
      </c>
      <c r="LOU159" s="237">
        <f>'SAISIE BAR BRASSERIE'!LPE224</f>
        <v>0</v>
      </c>
      <c r="LOV159" s="237">
        <f>'SAISIE BAR BRASSERIE'!LPF224</f>
        <v>0</v>
      </c>
      <c r="LOW159" s="237">
        <f>'SAISIE BAR BRASSERIE'!LPG224</f>
        <v>0</v>
      </c>
      <c r="LOX159" s="237">
        <f>'SAISIE BAR BRASSERIE'!LPH224</f>
        <v>0</v>
      </c>
      <c r="LOY159" s="237">
        <f>'SAISIE BAR BRASSERIE'!LPI224</f>
        <v>0</v>
      </c>
      <c r="LOZ159" s="237">
        <f>'SAISIE BAR BRASSERIE'!LPJ224</f>
        <v>0</v>
      </c>
      <c r="LPA159" s="237">
        <f>'SAISIE BAR BRASSERIE'!LPK224</f>
        <v>0</v>
      </c>
      <c r="LPB159" s="237">
        <f>'SAISIE BAR BRASSERIE'!LPL224</f>
        <v>0</v>
      </c>
      <c r="LPC159" s="237">
        <f>'SAISIE BAR BRASSERIE'!LPM224</f>
        <v>0</v>
      </c>
      <c r="LPD159" s="237">
        <f>'SAISIE BAR BRASSERIE'!LPN224</f>
        <v>0</v>
      </c>
      <c r="LPE159" s="237">
        <f>'SAISIE BAR BRASSERIE'!LPO224</f>
        <v>0</v>
      </c>
      <c r="LPF159" s="237">
        <f>'SAISIE BAR BRASSERIE'!LPP224</f>
        <v>0</v>
      </c>
      <c r="LPG159" s="237">
        <f>'SAISIE BAR BRASSERIE'!LPQ224</f>
        <v>0</v>
      </c>
      <c r="LPH159" s="237">
        <f>'SAISIE BAR BRASSERIE'!LPR224</f>
        <v>0</v>
      </c>
      <c r="LPI159" s="237">
        <f>'SAISIE BAR BRASSERIE'!LPS224</f>
        <v>0</v>
      </c>
      <c r="LPJ159" s="237">
        <f>'SAISIE BAR BRASSERIE'!LPT224</f>
        <v>0</v>
      </c>
      <c r="LPK159" s="237">
        <f>'SAISIE BAR BRASSERIE'!LPU224</f>
        <v>0</v>
      </c>
      <c r="LPL159" s="237">
        <f>'SAISIE BAR BRASSERIE'!LPV224</f>
        <v>0</v>
      </c>
      <c r="LPM159" s="237">
        <f>'SAISIE BAR BRASSERIE'!LPW224</f>
        <v>0</v>
      </c>
      <c r="LPN159" s="237">
        <f>'SAISIE BAR BRASSERIE'!LPX224</f>
        <v>0</v>
      </c>
      <c r="LPO159" s="237">
        <f>'SAISIE BAR BRASSERIE'!LPY224</f>
        <v>0</v>
      </c>
      <c r="LPP159" s="237">
        <f>'SAISIE BAR BRASSERIE'!LPZ224</f>
        <v>0</v>
      </c>
      <c r="LPQ159" s="237">
        <f>'SAISIE BAR BRASSERIE'!LQA224</f>
        <v>0</v>
      </c>
      <c r="LPR159" s="237">
        <f>'SAISIE BAR BRASSERIE'!LQB224</f>
        <v>0</v>
      </c>
      <c r="LPS159" s="237">
        <f>'SAISIE BAR BRASSERIE'!LQC224</f>
        <v>0</v>
      </c>
      <c r="LPT159" s="237">
        <f>'SAISIE BAR BRASSERIE'!LQD224</f>
        <v>0</v>
      </c>
      <c r="LPU159" s="237">
        <f>'SAISIE BAR BRASSERIE'!LQE224</f>
        <v>0</v>
      </c>
      <c r="LPV159" s="237">
        <f>'SAISIE BAR BRASSERIE'!LQF224</f>
        <v>0</v>
      </c>
      <c r="LPW159" s="237">
        <f>'SAISIE BAR BRASSERIE'!LQG224</f>
        <v>0</v>
      </c>
      <c r="LPX159" s="237">
        <f>'SAISIE BAR BRASSERIE'!LQH224</f>
        <v>0</v>
      </c>
      <c r="LPY159" s="237">
        <f>'SAISIE BAR BRASSERIE'!LQI224</f>
        <v>0</v>
      </c>
      <c r="LPZ159" s="237">
        <f>'SAISIE BAR BRASSERIE'!LQJ224</f>
        <v>0</v>
      </c>
      <c r="LQA159" s="237">
        <f>'SAISIE BAR BRASSERIE'!LQK224</f>
        <v>0</v>
      </c>
      <c r="LQB159" s="237">
        <f>'SAISIE BAR BRASSERIE'!LQL224</f>
        <v>0</v>
      </c>
      <c r="LQC159" s="237">
        <f>'SAISIE BAR BRASSERIE'!LQM224</f>
        <v>0</v>
      </c>
      <c r="LQD159" s="237">
        <f>'SAISIE BAR BRASSERIE'!LQN224</f>
        <v>0</v>
      </c>
      <c r="LQE159" s="237">
        <f>'SAISIE BAR BRASSERIE'!LQO224</f>
        <v>0</v>
      </c>
      <c r="LQF159" s="237">
        <f>'SAISIE BAR BRASSERIE'!LQP224</f>
        <v>0</v>
      </c>
      <c r="LQG159" s="237">
        <f>'SAISIE BAR BRASSERIE'!LQQ224</f>
        <v>0</v>
      </c>
      <c r="LQH159" s="237">
        <f>'SAISIE BAR BRASSERIE'!LQR224</f>
        <v>0</v>
      </c>
      <c r="LQI159" s="237">
        <f>'SAISIE BAR BRASSERIE'!LQS224</f>
        <v>0</v>
      </c>
      <c r="LQJ159" s="237">
        <f>'SAISIE BAR BRASSERIE'!LQT224</f>
        <v>0</v>
      </c>
      <c r="LQK159" s="237">
        <f>'SAISIE BAR BRASSERIE'!LQU224</f>
        <v>0</v>
      </c>
      <c r="LQL159" s="237">
        <f>'SAISIE BAR BRASSERIE'!LQV224</f>
        <v>0</v>
      </c>
      <c r="LQM159" s="237">
        <f>'SAISIE BAR BRASSERIE'!LQW224</f>
        <v>0</v>
      </c>
      <c r="LQN159" s="237">
        <f>'SAISIE BAR BRASSERIE'!LQX224</f>
        <v>0</v>
      </c>
      <c r="LQO159" s="237">
        <f>'SAISIE BAR BRASSERIE'!LQY224</f>
        <v>0</v>
      </c>
      <c r="LQP159" s="237">
        <f>'SAISIE BAR BRASSERIE'!LQZ224</f>
        <v>0</v>
      </c>
      <c r="LQQ159" s="237">
        <f>'SAISIE BAR BRASSERIE'!LRA224</f>
        <v>0</v>
      </c>
      <c r="LQR159" s="237">
        <f>'SAISIE BAR BRASSERIE'!LRB224</f>
        <v>0</v>
      </c>
      <c r="LQS159" s="237">
        <f>'SAISIE BAR BRASSERIE'!LRC224</f>
        <v>0</v>
      </c>
      <c r="LQT159" s="237">
        <f>'SAISIE BAR BRASSERIE'!LRD224</f>
        <v>0</v>
      </c>
      <c r="LQU159" s="237">
        <f>'SAISIE BAR BRASSERIE'!LRE224</f>
        <v>0</v>
      </c>
      <c r="LQV159" s="237">
        <f>'SAISIE BAR BRASSERIE'!LRF224</f>
        <v>0</v>
      </c>
      <c r="LQW159" s="237">
        <f>'SAISIE BAR BRASSERIE'!LRG224</f>
        <v>0</v>
      </c>
      <c r="LQX159" s="237">
        <f>'SAISIE BAR BRASSERIE'!LRH224</f>
        <v>0</v>
      </c>
      <c r="LQY159" s="237">
        <f>'SAISIE BAR BRASSERIE'!LRI224</f>
        <v>0</v>
      </c>
      <c r="LQZ159" s="237">
        <f>'SAISIE BAR BRASSERIE'!LRJ224</f>
        <v>0</v>
      </c>
      <c r="LRA159" s="237">
        <f>'SAISIE BAR BRASSERIE'!LRK224</f>
        <v>0</v>
      </c>
      <c r="LRB159" s="237">
        <f>'SAISIE BAR BRASSERIE'!LRL224</f>
        <v>0</v>
      </c>
      <c r="LRC159" s="237">
        <f>'SAISIE BAR BRASSERIE'!LRM224</f>
        <v>0</v>
      </c>
      <c r="LRD159" s="237">
        <f>'SAISIE BAR BRASSERIE'!LRN224</f>
        <v>0</v>
      </c>
      <c r="LRE159" s="237">
        <f>'SAISIE BAR BRASSERIE'!LRO224</f>
        <v>0</v>
      </c>
      <c r="LRF159" s="237">
        <f>'SAISIE BAR BRASSERIE'!LRP224</f>
        <v>0</v>
      </c>
      <c r="LRG159" s="237">
        <f>'SAISIE BAR BRASSERIE'!LRQ224</f>
        <v>0</v>
      </c>
      <c r="LRH159" s="237">
        <f>'SAISIE BAR BRASSERIE'!LRR224</f>
        <v>0</v>
      </c>
      <c r="LRI159" s="237">
        <f>'SAISIE BAR BRASSERIE'!LRS224</f>
        <v>0</v>
      </c>
      <c r="LRJ159" s="237">
        <f>'SAISIE BAR BRASSERIE'!LRT224</f>
        <v>0</v>
      </c>
      <c r="LRK159" s="237">
        <f>'SAISIE BAR BRASSERIE'!LRU224</f>
        <v>0</v>
      </c>
      <c r="LRL159" s="237">
        <f>'SAISIE BAR BRASSERIE'!LRV224</f>
        <v>0</v>
      </c>
      <c r="LRM159" s="237">
        <f>'SAISIE BAR BRASSERIE'!LRW224</f>
        <v>0</v>
      </c>
      <c r="LRN159" s="237">
        <f>'SAISIE BAR BRASSERIE'!LRX224</f>
        <v>0</v>
      </c>
      <c r="LRO159" s="237">
        <f>'SAISIE BAR BRASSERIE'!LRY224</f>
        <v>0</v>
      </c>
      <c r="LRP159" s="237">
        <f>'SAISIE BAR BRASSERIE'!LRZ224</f>
        <v>0</v>
      </c>
      <c r="LRQ159" s="237">
        <f>'SAISIE BAR BRASSERIE'!LSA224</f>
        <v>0</v>
      </c>
      <c r="LRR159" s="237">
        <f>'SAISIE BAR BRASSERIE'!LSB224</f>
        <v>0</v>
      </c>
      <c r="LRS159" s="237">
        <f>'SAISIE BAR BRASSERIE'!LSC224</f>
        <v>0</v>
      </c>
      <c r="LRT159" s="237">
        <f>'SAISIE BAR BRASSERIE'!LSD224</f>
        <v>0</v>
      </c>
      <c r="LRU159" s="237">
        <f>'SAISIE BAR BRASSERIE'!LSE224</f>
        <v>0</v>
      </c>
      <c r="LRV159" s="237">
        <f>'SAISIE BAR BRASSERIE'!LSF224</f>
        <v>0</v>
      </c>
      <c r="LRW159" s="237">
        <f>'SAISIE BAR BRASSERIE'!LSG224</f>
        <v>0</v>
      </c>
      <c r="LRX159" s="237">
        <f>'SAISIE BAR BRASSERIE'!LSH224</f>
        <v>0</v>
      </c>
      <c r="LRY159" s="237">
        <f>'SAISIE BAR BRASSERIE'!LSI224</f>
        <v>0</v>
      </c>
      <c r="LRZ159" s="237">
        <f>'SAISIE BAR BRASSERIE'!LSJ224</f>
        <v>0</v>
      </c>
      <c r="LSA159" s="237">
        <f>'SAISIE BAR BRASSERIE'!LSK224</f>
        <v>0</v>
      </c>
      <c r="LSB159" s="237">
        <f>'SAISIE BAR BRASSERIE'!LSL224</f>
        <v>0</v>
      </c>
      <c r="LSC159" s="237">
        <f>'SAISIE BAR BRASSERIE'!LSM224</f>
        <v>0</v>
      </c>
      <c r="LSD159" s="237">
        <f>'SAISIE BAR BRASSERIE'!LSN224</f>
        <v>0</v>
      </c>
      <c r="LSE159" s="237">
        <f>'SAISIE BAR BRASSERIE'!LSO224</f>
        <v>0</v>
      </c>
      <c r="LSF159" s="237">
        <f>'SAISIE BAR BRASSERIE'!LSP224</f>
        <v>0</v>
      </c>
      <c r="LSG159" s="237">
        <f>'SAISIE BAR BRASSERIE'!LSQ224</f>
        <v>0</v>
      </c>
      <c r="LSH159" s="237">
        <f>'SAISIE BAR BRASSERIE'!LSR224</f>
        <v>0</v>
      </c>
      <c r="LSI159" s="237">
        <f>'SAISIE BAR BRASSERIE'!LSS224</f>
        <v>0</v>
      </c>
      <c r="LSJ159" s="237">
        <f>'SAISIE BAR BRASSERIE'!LST224</f>
        <v>0</v>
      </c>
      <c r="LSK159" s="237">
        <f>'SAISIE BAR BRASSERIE'!LSU224</f>
        <v>0</v>
      </c>
      <c r="LSL159" s="237">
        <f>'SAISIE BAR BRASSERIE'!LSV224</f>
        <v>0</v>
      </c>
      <c r="LSM159" s="237">
        <f>'SAISIE BAR BRASSERIE'!LSW224</f>
        <v>0</v>
      </c>
      <c r="LSN159" s="237">
        <f>'SAISIE BAR BRASSERIE'!LSX224</f>
        <v>0</v>
      </c>
      <c r="LSO159" s="237">
        <f>'SAISIE BAR BRASSERIE'!LSY224</f>
        <v>0</v>
      </c>
      <c r="LSP159" s="237">
        <f>'SAISIE BAR BRASSERIE'!LSZ224</f>
        <v>0</v>
      </c>
      <c r="LSQ159" s="237">
        <f>'SAISIE BAR BRASSERIE'!LTA224</f>
        <v>0</v>
      </c>
      <c r="LSR159" s="237">
        <f>'SAISIE BAR BRASSERIE'!LTB224</f>
        <v>0</v>
      </c>
      <c r="LSS159" s="237">
        <f>'SAISIE BAR BRASSERIE'!LTC224</f>
        <v>0</v>
      </c>
      <c r="LST159" s="237">
        <f>'SAISIE BAR BRASSERIE'!LTD224</f>
        <v>0</v>
      </c>
      <c r="LSU159" s="237">
        <f>'SAISIE BAR BRASSERIE'!LTE224</f>
        <v>0</v>
      </c>
      <c r="LSV159" s="237">
        <f>'SAISIE BAR BRASSERIE'!LTF224</f>
        <v>0</v>
      </c>
      <c r="LSW159" s="237">
        <f>'SAISIE BAR BRASSERIE'!LTG224</f>
        <v>0</v>
      </c>
      <c r="LSX159" s="237">
        <f>'SAISIE BAR BRASSERIE'!LTH224</f>
        <v>0</v>
      </c>
      <c r="LSY159" s="237">
        <f>'SAISIE BAR BRASSERIE'!LTI224</f>
        <v>0</v>
      </c>
      <c r="LSZ159" s="237">
        <f>'SAISIE BAR BRASSERIE'!LTJ224</f>
        <v>0</v>
      </c>
      <c r="LTA159" s="237">
        <f>'SAISIE BAR BRASSERIE'!LTK224</f>
        <v>0</v>
      </c>
      <c r="LTB159" s="237">
        <f>'SAISIE BAR BRASSERIE'!LTL224</f>
        <v>0</v>
      </c>
      <c r="LTC159" s="237">
        <f>'SAISIE BAR BRASSERIE'!LTM224</f>
        <v>0</v>
      </c>
      <c r="LTD159" s="237">
        <f>'SAISIE BAR BRASSERIE'!LTN224</f>
        <v>0</v>
      </c>
      <c r="LTE159" s="237">
        <f>'SAISIE BAR BRASSERIE'!LTO224</f>
        <v>0</v>
      </c>
      <c r="LTF159" s="237">
        <f>'SAISIE BAR BRASSERIE'!LTP224</f>
        <v>0</v>
      </c>
      <c r="LTG159" s="237">
        <f>'SAISIE BAR BRASSERIE'!LTQ224</f>
        <v>0</v>
      </c>
      <c r="LTH159" s="237">
        <f>'SAISIE BAR BRASSERIE'!LTR224</f>
        <v>0</v>
      </c>
      <c r="LTI159" s="237">
        <f>'SAISIE BAR BRASSERIE'!LTS224</f>
        <v>0</v>
      </c>
      <c r="LTJ159" s="237">
        <f>'SAISIE BAR BRASSERIE'!LTT224</f>
        <v>0</v>
      </c>
      <c r="LTK159" s="237">
        <f>'SAISIE BAR BRASSERIE'!LTU224</f>
        <v>0</v>
      </c>
      <c r="LTL159" s="237">
        <f>'SAISIE BAR BRASSERIE'!LTV224</f>
        <v>0</v>
      </c>
      <c r="LTM159" s="237">
        <f>'SAISIE BAR BRASSERIE'!LTW224</f>
        <v>0</v>
      </c>
      <c r="LTN159" s="237">
        <f>'SAISIE BAR BRASSERIE'!LTX224</f>
        <v>0</v>
      </c>
      <c r="LTO159" s="237">
        <f>'SAISIE BAR BRASSERIE'!LTY224</f>
        <v>0</v>
      </c>
      <c r="LTP159" s="237">
        <f>'SAISIE BAR BRASSERIE'!LTZ224</f>
        <v>0</v>
      </c>
      <c r="LTQ159" s="237">
        <f>'SAISIE BAR BRASSERIE'!LUA224</f>
        <v>0</v>
      </c>
      <c r="LTR159" s="237">
        <f>'SAISIE BAR BRASSERIE'!LUB224</f>
        <v>0</v>
      </c>
      <c r="LTS159" s="237">
        <f>'SAISIE BAR BRASSERIE'!LUC224</f>
        <v>0</v>
      </c>
      <c r="LTT159" s="237">
        <f>'SAISIE BAR BRASSERIE'!LUD224</f>
        <v>0</v>
      </c>
      <c r="LTU159" s="237">
        <f>'SAISIE BAR BRASSERIE'!LUE224</f>
        <v>0</v>
      </c>
      <c r="LTV159" s="237">
        <f>'SAISIE BAR BRASSERIE'!LUF224</f>
        <v>0</v>
      </c>
      <c r="LTW159" s="237">
        <f>'SAISIE BAR BRASSERIE'!LUG224</f>
        <v>0</v>
      </c>
      <c r="LTX159" s="237">
        <f>'SAISIE BAR BRASSERIE'!LUH224</f>
        <v>0</v>
      </c>
      <c r="LTY159" s="237">
        <f>'SAISIE BAR BRASSERIE'!LUI224</f>
        <v>0</v>
      </c>
      <c r="LTZ159" s="237">
        <f>'SAISIE BAR BRASSERIE'!LUJ224</f>
        <v>0</v>
      </c>
      <c r="LUA159" s="237">
        <f>'SAISIE BAR BRASSERIE'!LUK224</f>
        <v>0</v>
      </c>
      <c r="LUB159" s="237">
        <f>'SAISIE BAR BRASSERIE'!LUL224</f>
        <v>0</v>
      </c>
      <c r="LUC159" s="237">
        <f>'SAISIE BAR BRASSERIE'!LUM224</f>
        <v>0</v>
      </c>
      <c r="LUD159" s="237">
        <f>'SAISIE BAR BRASSERIE'!LUN224</f>
        <v>0</v>
      </c>
      <c r="LUE159" s="237">
        <f>'SAISIE BAR BRASSERIE'!LUO224</f>
        <v>0</v>
      </c>
      <c r="LUF159" s="237">
        <f>'SAISIE BAR BRASSERIE'!LUP224</f>
        <v>0</v>
      </c>
      <c r="LUG159" s="237">
        <f>'SAISIE BAR BRASSERIE'!LUQ224</f>
        <v>0</v>
      </c>
      <c r="LUH159" s="237">
        <f>'SAISIE BAR BRASSERIE'!LUR224</f>
        <v>0</v>
      </c>
      <c r="LUI159" s="237">
        <f>'SAISIE BAR BRASSERIE'!LUS224</f>
        <v>0</v>
      </c>
      <c r="LUJ159" s="237">
        <f>'SAISIE BAR BRASSERIE'!LUT224</f>
        <v>0</v>
      </c>
      <c r="LUK159" s="237">
        <f>'SAISIE BAR BRASSERIE'!LUU224</f>
        <v>0</v>
      </c>
      <c r="LUL159" s="237">
        <f>'SAISIE BAR BRASSERIE'!LUV224</f>
        <v>0</v>
      </c>
      <c r="LUM159" s="237">
        <f>'SAISIE BAR BRASSERIE'!LUW224</f>
        <v>0</v>
      </c>
      <c r="LUN159" s="237">
        <f>'SAISIE BAR BRASSERIE'!LUX224</f>
        <v>0</v>
      </c>
      <c r="LUO159" s="237">
        <f>'SAISIE BAR BRASSERIE'!LUY224</f>
        <v>0</v>
      </c>
      <c r="LUP159" s="237">
        <f>'SAISIE BAR BRASSERIE'!LUZ224</f>
        <v>0</v>
      </c>
      <c r="LUQ159" s="237">
        <f>'SAISIE BAR BRASSERIE'!LVA224</f>
        <v>0</v>
      </c>
      <c r="LUR159" s="237">
        <f>'SAISIE BAR BRASSERIE'!LVB224</f>
        <v>0</v>
      </c>
      <c r="LUS159" s="237">
        <f>'SAISIE BAR BRASSERIE'!LVC224</f>
        <v>0</v>
      </c>
      <c r="LUT159" s="237">
        <f>'SAISIE BAR BRASSERIE'!LVD224</f>
        <v>0</v>
      </c>
      <c r="LUU159" s="237">
        <f>'SAISIE BAR BRASSERIE'!LVE224</f>
        <v>0</v>
      </c>
      <c r="LUV159" s="237">
        <f>'SAISIE BAR BRASSERIE'!LVF224</f>
        <v>0</v>
      </c>
      <c r="LUW159" s="237">
        <f>'SAISIE BAR BRASSERIE'!LVG224</f>
        <v>0</v>
      </c>
      <c r="LUX159" s="237">
        <f>'SAISIE BAR BRASSERIE'!LVH224</f>
        <v>0</v>
      </c>
      <c r="LUY159" s="237">
        <f>'SAISIE BAR BRASSERIE'!LVI224</f>
        <v>0</v>
      </c>
      <c r="LUZ159" s="237">
        <f>'SAISIE BAR BRASSERIE'!LVJ224</f>
        <v>0</v>
      </c>
      <c r="LVA159" s="237">
        <f>'SAISIE BAR BRASSERIE'!LVK224</f>
        <v>0</v>
      </c>
      <c r="LVB159" s="237">
        <f>'SAISIE BAR BRASSERIE'!LVL224</f>
        <v>0</v>
      </c>
      <c r="LVC159" s="237">
        <f>'SAISIE BAR BRASSERIE'!LVM224</f>
        <v>0</v>
      </c>
      <c r="LVD159" s="237">
        <f>'SAISIE BAR BRASSERIE'!LVN224</f>
        <v>0</v>
      </c>
      <c r="LVE159" s="237">
        <f>'SAISIE BAR BRASSERIE'!LVO224</f>
        <v>0</v>
      </c>
      <c r="LVF159" s="237">
        <f>'SAISIE BAR BRASSERIE'!LVP224</f>
        <v>0</v>
      </c>
      <c r="LVG159" s="237">
        <f>'SAISIE BAR BRASSERIE'!LVQ224</f>
        <v>0</v>
      </c>
      <c r="LVH159" s="237">
        <f>'SAISIE BAR BRASSERIE'!LVR224</f>
        <v>0</v>
      </c>
      <c r="LVI159" s="237">
        <f>'SAISIE BAR BRASSERIE'!LVS224</f>
        <v>0</v>
      </c>
      <c r="LVJ159" s="237">
        <f>'SAISIE BAR BRASSERIE'!LVT224</f>
        <v>0</v>
      </c>
      <c r="LVK159" s="237">
        <f>'SAISIE BAR BRASSERIE'!LVU224</f>
        <v>0</v>
      </c>
      <c r="LVL159" s="237">
        <f>'SAISIE BAR BRASSERIE'!LVV224</f>
        <v>0</v>
      </c>
      <c r="LVM159" s="237">
        <f>'SAISIE BAR BRASSERIE'!LVW224</f>
        <v>0</v>
      </c>
      <c r="LVN159" s="237">
        <f>'SAISIE BAR BRASSERIE'!LVX224</f>
        <v>0</v>
      </c>
      <c r="LVO159" s="237">
        <f>'SAISIE BAR BRASSERIE'!LVY224</f>
        <v>0</v>
      </c>
      <c r="LVP159" s="237">
        <f>'SAISIE BAR BRASSERIE'!LVZ224</f>
        <v>0</v>
      </c>
      <c r="LVQ159" s="237">
        <f>'SAISIE BAR BRASSERIE'!LWA224</f>
        <v>0</v>
      </c>
      <c r="LVR159" s="237">
        <f>'SAISIE BAR BRASSERIE'!LWB224</f>
        <v>0</v>
      </c>
      <c r="LVS159" s="237">
        <f>'SAISIE BAR BRASSERIE'!LWC224</f>
        <v>0</v>
      </c>
      <c r="LVT159" s="237">
        <f>'SAISIE BAR BRASSERIE'!LWD224</f>
        <v>0</v>
      </c>
      <c r="LVU159" s="237">
        <f>'SAISIE BAR BRASSERIE'!LWE224</f>
        <v>0</v>
      </c>
      <c r="LVV159" s="237">
        <f>'SAISIE BAR BRASSERIE'!LWF224</f>
        <v>0</v>
      </c>
      <c r="LVW159" s="237">
        <f>'SAISIE BAR BRASSERIE'!LWG224</f>
        <v>0</v>
      </c>
      <c r="LVX159" s="237">
        <f>'SAISIE BAR BRASSERIE'!LWH224</f>
        <v>0</v>
      </c>
      <c r="LVY159" s="237">
        <f>'SAISIE BAR BRASSERIE'!LWI224</f>
        <v>0</v>
      </c>
      <c r="LVZ159" s="237">
        <f>'SAISIE BAR BRASSERIE'!LWJ224</f>
        <v>0</v>
      </c>
      <c r="LWA159" s="237">
        <f>'SAISIE BAR BRASSERIE'!LWK224</f>
        <v>0</v>
      </c>
      <c r="LWB159" s="237">
        <f>'SAISIE BAR BRASSERIE'!LWL224</f>
        <v>0</v>
      </c>
      <c r="LWC159" s="237">
        <f>'SAISIE BAR BRASSERIE'!LWM224</f>
        <v>0</v>
      </c>
      <c r="LWD159" s="237">
        <f>'SAISIE BAR BRASSERIE'!LWN224</f>
        <v>0</v>
      </c>
      <c r="LWE159" s="237">
        <f>'SAISIE BAR BRASSERIE'!LWO224</f>
        <v>0</v>
      </c>
      <c r="LWF159" s="237">
        <f>'SAISIE BAR BRASSERIE'!LWP224</f>
        <v>0</v>
      </c>
      <c r="LWG159" s="237">
        <f>'SAISIE BAR BRASSERIE'!LWQ224</f>
        <v>0</v>
      </c>
      <c r="LWH159" s="237">
        <f>'SAISIE BAR BRASSERIE'!LWR224</f>
        <v>0</v>
      </c>
      <c r="LWI159" s="237">
        <f>'SAISIE BAR BRASSERIE'!LWS224</f>
        <v>0</v>
      </c>
      <c r="LWJ159" s="237">
        <f>'SAISIE BAR BRASSERIE'!LWT224</f>
        <v>0</v>
      </c>
      <c r="LWK159" s="237">
        <f>'SAISIE BAR BRASSERIE'!LWU224</f>
        <v>0</v>
      </c>
      <c r="LWL159" s="237">
        <f>'SAISIE BAR BRASSERIE'!LWV224</f>
        <v>0</v>
      </c>
      <c r="LWM159" s="237">
        <f>'SAISIE BAR BRASSERIE'!LWW224</f>
        <v>0</v>
      </c>
      <c r="LWN159" s="237">
        <f>'SAISIE BAR BRASSERIE'!LWX224</f>
        <v>0</v>
      </c>
      <c r="LWO159" s="237">
        <f>'SAISIE BAR BRASSERIE'!LWY224</f>
        <v>0</v>
      </c>
      <c r="LWP159" s="237">
        <f>'SAISIE BAR BRASSERIE'!LWZ224</f>
        <v>0</v>
      </c>
      <c r="LWQ159" s="237">
        <f>'SAISIE BAR BRASSERIE'!LXA224</f>
        <v>0</v>
      </c>
      <c r="LWR159" s="237">
        <f>'SAISIE BAR BRASSERIE'!LXB224</f>
        <v>0</v>
      </c>
      <c r="LWS159" s="237">
        <f>'SAISIE BAR BRASSERIE'!LXC224</f>
        <v>0</v>
      </c>
      <c r="LWT159" s="237">
        <f>'SAISIE BAR BRASSERIE'!LXD224</f>
        <v>0</v>
      </c>
      <c r="LWU159" s="237">
        <f>'SAISIE BAR BRASSERIE'!LXE224</f>
        <v>0</v>
      </c>
      <c r="LWV159" s="237">
        <f>'SAISIE BAR BRASSERIE'!LXF224</f>
        <v>0</v>
      </c>
      <c r="LWW159" s="237">
        <f>'SAISIE BAR BRASSERIE'!LXG224</f>
        <v>0</v>
      </c>
      <c r="LWX159" s="237">
        <f>'SAISIE BAR BRASSERIE'!LXH224</f>
        <v>0</v>
      </c>
      <c r="LWY159" s="237">
        <f>'SAISIE BAR BRASSERIE'!LXI224</f>
        <v>0</v>
      </c>
      <c r="LWZ159" s="237">
        <f>'SAISIE BAR BRASSERIE'!LXJ224</f>
        <v>0</v>
      </c>
      <c r="LXA159" s="237">
        <f>'SAISIE BAR BRASSERIE'!LXK224</f>
        <v>0</v>
      </c>
      <c r="LXB159" s="237">
        <f>'SAISIE BAR BRASSERIE'!LXL224</f>
        <v>0</v>
      </c>
      <c r="LXC159" s="237">
        <f>'SAISIE BAR BRASSERIE'!LXM224</f>
        <v>0</v>
      </c>
      <c r="LXD159" s="237">
        <f>'SAISIE BAR BRASSERIE'!LXN224</f>
        <v>0</v>
      </c>
      <c r="LXE159" s="237">
        <f>'SAISIE BAR BRASSERIE'!LXO224</f>
        <v>0</v>
      </c>
      <c r="LXF159" s="237">
        <f>'SAISIE BAR BRASSERIE'!LXP224</f>
        <v>0</v>
      </c>
      <c r="LXG159" s="237">
        <f>'SAISIE BAR BRASSERIE'!LXQ224</f>
        <v>0</v>
      </c>
      <c r="LXH159" s="237">
        <f>'SAISIE BAR BRASSERIE'!LXR224</f>
        <v>0</v>
      </c>
      <c r="LXI159" s="237">
        <f>'SAISIE BAR BRASSERIE'!LXS224</f>
        <v>0</v>
      </c>
      <c r="LXJ159" s="237">
        <f>'SAISIE BAR BRASSERIE'!LXT224</f>
        <v>0</v>
      </c>
      <c r="LXK159" s="237">
        <f>'SAISIE BAR BRASSERIE'!LXU224</f>
        <v>0</v>
      </c>
      <c r="LXL159" s="237">
        <f>'SAISIE BAR BRASSERIE'!LXV224</f>
        <v>0</v>
      </c>
      <c r="LXM159" s="237">
        <f>'SAISIE BAR BRASSERIE'!LXW224</f>
        <v>0</v>
      </c>
      <c r="LXN159" s="237">
        <f>'SAISIE BAR BRASSERIE'!LXX224</f>
        <v>0</v>
      </c>
      <c r="LXO159" s="237">
        <f>'SAISIE BAR BRASSERIE'!LXY224</f>
        <v>0</v>
      </c>
      <c r="LXP159" s="237">
        <f>'SAISIE BAR BRASSERIE'!LXZ224</f>
        <v>0</v>
      </c>
      <c r="LXQ159" s="237">
        <f>'SAISIE BAR BRASSERIE'!LYA224</f>
        <v>0</v>
      </c>
      <c r="LXR159" s="237">
        <f>'SAISIE BAR BRASSERIE'!LYB224</f>
        <v>0</v>
      </c>
      <c r="LXS159" s="237">
        <f>'SAISIE BAR BRASSERIE'!LYC224</f>
        <v>0</v>
      </c>
      <c r="LXT159" s="237">
        <f>'SAISIE BAR BRASSERIE'!LYD224</f>
        <v>0</v>
      </c>
      <c r="LXU159" s="237">
        <f>'SAISIE BAR BRASSERIE'!LYE224</f>
        <v>0</v>
      </c>
      <c r="LXV159" s="237">
        <f>'SAISIE BAR BRASSERIE'!LYF224</f>
        <v>0</v>
      </c>
      <c r="LXW159" s="237">
        <f>'SAISIE BAR BRASSERIE'!LYG224</f>
        <v>0</v>
      </c>
      <c r="LXX159" s="237">
        <f>'SAISIE BAR BRASSERIE'!LYH224</f>
        <v>0</v>
      </c>
      <c r="LXY159" s="237">
        <f>'SAISIE BAR BRASSERIE'!LYI224</f>
        <v>0</v>
      </c>
      <c r="LXZ159" s="237">
        <f>'SAISIE BAR BRASSERIE'!LYJ224</f>
        <v>0</v>
      </c>
      <c r="LYA159" s="237">
        <f>'SAISIE BAR BRASSERIE'!LYK224</f>
        <v>0</v>
      </c>
      <c r="LYB159" s="237">
        <f>'SAISIE BAR BRASSERIE'!LYL224</f>
        <v>0</v>
      </c>
      <c r="LYC159" s="237">
        <f>'SAISIE BAR BRASSERIE'!LYM224</f>
        <v>0</v>
      </c>
      <c r="LYD159" s="237">
        <f>'SAISIE BAR BRASSERIE'!LYN224</f>
        <v>0</v>
      </c>
      <c r="LYE159" s="237">
        <f>'SAISIE BAR BRASSERIE'!LYO224</f>
        <v>0</v>
      </c>
      <c r="LYF159" s="237">
        <f>'SAISIE BAR BRASSERIE'!LYP224</f>
        <v>0</v>
      </c>
      <c r="LYG159" s="237">
        <f>'SAISIE BAR BRASSERIE'!LYQ224</f>
        <v>0</v>
      </c>
      <c r="LYH159" s="237">
        <f>'SAISIE BAR BRASSERIE'!LYR224</f>
        <v>0</v>
      </c>
      <c r="LYI159" s="237">
        <f>'SAISIE BAR BRASSERIE'!LYS224</f>
        <v>0</v>
      </c>
      <c r="LYJ159" s="237">
        <f>'SAISIE BAR BRASSERIE'!LYT224</f>
        <v>0</v>
      </c>
      <c r="LYK159" s="237">
        <f>'SAISIE BAR BRASSERIE'!LYU224</f>
        <v>0</v>
      </c>
      <c r="LYL159" s="237">
        <f>'SAISIE BAR BRASSERIE'!LYV224</f>
        <v>0</v>
      </c>
      <c r="LYM159" s="237">
        <f>'SAISIE BAR BRASSERIE'!LYW224</f>
        <v>0</v>
      </c>
      <c r="LYN159" s="237">
        <f>'SAISIE BAR BRASSERIE'!LYX224</f>
        <v>0</v>
      </c>
      <c r="LYO159" s="237">
        <f>'SAISIE BAR BRASSERIE'!LYY224</f>
        <v>0</v>
      </c>
      <c r="LYP159" s="237">
        <f>'SAISIE BAR BRASSERIE'!LYZ224</f>
        <v>0</v>
      </c>
      <c r="LYQ159" s="237">
        <f>'SAISIE BAR BRASSERIE'!LZA224</f>
        <v>0</v>
      </c>
      <c r="LYR159" s="237">
        <f>'SAISIE BAR BRASSERIE'!LZB224</f>
        <v>0</v>
      </c>
      <c r="LYS159" s="237">
        <f>'SAISIE BAR BRASSERIE'!LZC224</f>
        <v>0</v>
      </c>
      <c r="LYT159" s="237">
        <f>'SAISIE BAR BRASSERIE'!LZD224</f>
        <v>0</v>
      </c>
      <c r="LYU159" s="237">
        <f>'SAISIE BAR BRASSERIE'!LZE224</f>
        <v>0</v>
      </c>
      <c r="LYV159" s="237">
        <f>'SAISIE BAR BRASSERIE'!LZF224</f>
        <v>0</v>
      </c>
      <c r="LYW159" s="237">
        <f>'SAISIE BAR BRASSERIE'!LZG224</f>
        <v>0</v>
      </c>
      <c r="LYX159" s="237">
        <f>'SAISIE BAR BRASSERIE'!LZH224</f>
        <v>0</v>
      </c>
      <c r="LYY159" s="237">
        <f>'SAISIE BAR BRASSERIE'!LZI224</f>
        <v>0</v>
      </c>
      <c r="LYZ159" s="237">
        <f>'SAISIE BAR BRASSERIE'!LZJ224</f>
        <v>0</v>
      </c>
      <c r="LZA159" s="237">
        <f>'SAISIE BAR BRASSERIE'!LZK224</f>
        <v>0</v>
      </c>
      <c r="LZB159" s="237">
        <f>'SAISIE BAR BRASSERIE'!LZL224</f>
        <v>0</v>
      </c>
      <c r="LZC159" s="237">
        <f>'SAISIE BAR BRASSERIE'!LZM224</f>
        <v>0</v>
      </c>
      <c r="LZD159" s="237">
        <f>'SAISIE BAR BRASSERIE'!LZN224</f>
        <v>0</v>
      </c>
      <c r="LZE159" s="237">
        <f>'SAISIE BAR BRASSERIE'!LZO224</f>
        <v>0</v>
      </c>
      <c r="LZF159" s="237">
        <f>'SAISIE BAR BRASSERIE'!LZP224</f>
        <v>0</v>
      </c>
      <c r="LZG159" s="237">
        <f>'SAISIE BAR BRASSERIE'!LZQ224</f>
        <v>0</v>
      </c>
      <c r="LZH159" s="237">
        <f>'SAISIE BAR BRASSERIE'!LZR224</f>
        <v>0</v>
      </c>
      <c r="LZI159" s="237">
        <f>'SAISIE BAR BRASSERIE'!LZS224</f>
        <v>0</v>
      </c>
      <c r="LZJ159" s="237">
        <f>'SAISIE BAR BRASSERIE'!LZT224</f>
        <v>0</v>
      </c>
      <c r="LZK159" s="237">
        <f>'SAISIE BAR BRASSERIE'!LZU224</f>
        <v>0</v>
      </c>
      <c r="LZL159" s="237">
        <f>'SAISIE BAR BRASSERIE'!LZV224</f>
        <v>0</v>
      </c>
      <c r="LZM159" s="237">
        <f>'SAISIE BAR BRASSERIE'!LZW224</f>
        <v>0</v>
      </c>
      <c r="LZN159" s="237">
        <f>'SAISIE BAR BRASSERIE'!LZX224</f>
        <v>0</v>
      </c>
      <c r="LZO159" s="237">
        <f>'SAISIE BAR BRASSERIE'!LZY224</f>
        <v>0</v>
      </c>
      <c r="LZP159" s="237">
        <f>'SAISIE BAR BRASSERIE'!LZZ224</f>
        <v>0</v>
      </c>
      <c r="LZQ159" s="237">
        <f>'SAISIE BAR BRASSERIE'!MAA224</f>
        <v>0</v>
      </c>
      <c r="LZR159" s="237">
        <f>'SAISIE BAR BRASSERIE'!MAB224</f>
        <v>0</v>
      </c>
      <c r="LZS159" s="237">
        <f>'SAISIE BAR BRASSERIE'!MAC224</f>
        <v>0</v>
      </c>
      <c r="LZT159" s="237">
        <f>'SAISIE BAR BRASSERIE'!MAD224</f>
        <v>0</v>
      </c>
      <c r="LZU159" s="237">
        <f>'SAISIE BAR BRASSERIE'!MAE224</f>
        <v>0</v>
      </c>
      <c r="LZV159" s="237">
        <f>'SAISIE BAR BRASSERIE'!MAF224</f>
        <v>0</v>
      </c>
      <c r="LZW159" s="237">
        <f>'SAISIE BAR BRASSERIE'!MAG224</f>
        <v>0</v>
      </c>
      <c r="LZX159" s="237">
        <f>'SAISIE BAR BRASSERIE'!MAH224</f>
        <v>0</v>
      </c>
      <c r="LZY159" s="237">
        <f>'SAISIE BAR BRASSERIE'!MAI224</f>
        <v>0</v>
      </c>
      <c r="LZZ159" s="237">
        <f>'SAISIE BAR BRASSERIE'!MAJ224</f>
        <v>0</v>
      </c>
      <c r="MAA159" s="237">
        <f>'SAISIE BAR BRASSERIE'!MAK224</f>
        <v>0</v>
      </c>
      <c r="MAB159" s="237">
        <f>'SAISIE BAR BRASSERIE'!MAL224</f>
        <v>0</v>
      </c>
      <c r="MAC159" s="237">
        <f>'SAISIE BAR BRASSERIE'!MAM224</f>
        <v>0</v>
      </c>
      <c r="MAD159" s="237">
        <f>'SAISIE BAR BRASSERIE'!MAN224</f>
        <v>0</v>
      </c>
      <c r="MAE159" s="237">
        <f>'SAISIE BAR BRASSERIE'!MAO224</f>
        <v>0</v>
      </c>
      <c r="MAF159" s="237">
        <f>'SAISIE BAR BRASSERIE'!MAP224</f>
        <v>0</v>
      </c>
      <c r="MAG159" s="237">
        <f>'SAISIE BAR BRASSERIE'!MAQ224</f>
        <v>0</v>
      </c>
      <c r="MAH159" s="237">
        <f>'SAISIE BAR BRASSERIE'!MAR224</f>
        <v>0</v>
      </c>
      <c r="MAI159" s="237">
        <f>'SAISIE BAR BRASSERIE'!MAS224</f>
        <v>0</v>
      </c>
      <c r="MAJ159" s="237">
        <f>'SAISIE BAR BRASSERIE'!MAT224</f>
        <v>0</v>
      </c>
      <c r="MAK159" s="237">
        <f>'SAISIE BAR BRASSERIE'!MAU224</f>
        <v>0</v>
      </c>
      <c r="MAL159" s="237">
        <f>'SAISIE BAR BRASSERIE'!MAV224</f>
        <v>0</v>
      </c>
      <c r="MAM159" s="237">
        <f>'SAISIE BAR BRASSERIE'!MAW224</f>
        <v>0</v>
      </c>
      <c r="MAN159" s="237">
        <f>'SAISIE BAR BRASSERIE'!MAX224</f>
        <v>0</v>
      </c>
      <c r="MAO159" s="237">
        <f>'SAISIE BAR BRASSERIE'!MAY224</f>
        <v>0</v>
      </c>
      <c r="MAP159" s="237">
        <f>'SAISIE BAR BRASSERIE'!MAZ224</f>
        <v>0</v>
      </c>
      <c r="MAQ159" s="237">
        <f>'SAISIE BAR BRASSERIE'!MBA224</f>
        <v>0</v>
      </c>
      <c r="MAR159" s="237">
        <f>'SAISIE BAR BRASSERIE'!MBB224</f>
        <v>0</v>
      </c>
      <c r="MAS159" s="237">
        <f>'SAISIE BAR BRASSERIE'!MBC224</f>
        <v>0</v>
      </c>
      <c r="MAT159" s="237">
        <f>'SAISIE BAR BRASSERIE'!MBD224</f>
        <v>0</v>
      </c>
      <c r="MAU159" s="237">
        <f>'SAISIE BAR BRASSERIE'!MBE224</f>
        <v>0</v>
      </c>
      <c r="MAV159" s="237">
        <f>'SAISIE BAR BRASSERIE'!MBF224</f>
        <v>0</v>
      </c>
      <c r="MAW159" s="237">
        <f>'SAISIE BAR BRASSERIE'!MBG224</f>
        <v>0</v>
      </c>
      <c r="MAX159" s="237">
        <f>'SAISIE BAR BRASSERIE'!MBH224</f>
        <v>0</v>
      </c>
      <c r="MAY159" s="237">
        <f>'SAISIE BAR BRASSERIE'!MBI224</f>
        <v>0</v>
      </c>
      <c r="MAZ159" s="237">
        <f>'SAISIE BAR BRASSERIE'!MBJ224</f>
        <v>0</v>
      </c>
      <c r="MBA159" s="237">
        <f>'SAISIE BAR BRASSERIE'!MBK224</f>
        <v>0</v>
      </c>
      <c r="MBB159" s="237">
        <f>'SAISIE BAR BRASSERIE'!MBL224</f>
        <v>0</v>
      </c>
      <c r="MBC159" s="237">
        <f>'SAISIE BAR BRASSERIE'!MBM224</f>
        <v>0</v>
      </c>
      <c r="MBD159" s="237">
        <f>'SAISIE BAR BRASSERIE'!MBN224</f>
        <v>0</v>
      </c>
      <c r="MBE159" s="237">
        <f>'SAISIE BAR BRASSERIE'!MBO224</f>
        <v>0</v>
      </c>
      <c r="MBF159" s="237">
        <f>'SAISIE BAR BRASSERIE'!MBP224</f>
        <v>0</v>
      </c>
      <c r="MBG159" s="237">
        <f>'SAISIE BAR BRASSERIE'!MBQ224</f>
        <v>0</v>
      </c>
      <c r="MBH159" s="237">
        <f>'SAISIE BAR BRASSERIE'!MBR224</f>
        <v>0</v>
      </c>
      <c r="MBI159" s="237">
        <f>'SAISIE BAR BRASSERIE'!MBS224</f>
        <v>0</v>
      </c>
      <c r="MBJ159" s="237">
        <f>'SAISIE BAR BRASSERIE'!MBT224</f>
        <v>0</v>
      </c>
      <c r="MBK159" s="237">
        <f>'SAISIE BAR BRASSERIE'!MBU224</f>
        <v>0</v>
      </c>
      <c r="MBL159" s="237">
        <f>'SAISIE BAR BRASSERIE'!MBV224</f>
        <v>0</v>
      </c>
      <c r="MBM159" s="237">
        <f>'SAISIE BAR BRASSERIE'!MBW224</f>
        <v>0</v>
      </c>
      <c r="MBN159" s="237">
        <f>'SAISIE BAR BRASSERIE'!MBX224</f>
        <v>0</v>
      </c>
      <c r="MBO159" s="237">
        <f>'SAISIE BAR BRASSERIE'!MBY224</f>
        <v>0</v>
      </c>
      <c r="MBP159" s="237">
        <f>'SAISIE BAR BRASSERIE'!MBZ224</f>
        <v>0</v>
      </c>
      <c r="MBQ159" s="237">
        <f>'SAISIE BAR BRASSERIE'!MCA224</f>
        <v>0</v>
      </c>
      <c r="MBR159" s="237">
        <f>'SAISIE BAR BRASSERIE'!MCB224</f>
        <v>0</v>
      </c>
      <c r="MBS159" s="237">
        <f>'SAISIE BAR BRASSERIE'!MCC224</f>
        <v>0</v>
      </c>
      <c r="MBT159" s="237">
        <f>'SAISIE BAR BRASSERIE'!MCD224</f>
        <v>0</v>
      </c>
      <c r="MBU159" s="237">
        <f>'SAISIE BAR BRASSERIE'!MCE224</f>
        <v>0</v>
      </c>
      <c r="MBV159" s="237">
        <f>'SAISIE BAR BRASSERIE'!MCF224</f>
        <v>0</v>
      </c>
      <c r="MBW159" s="237">
        <f>'SAISIE BAR BRASSERIE'!MCG224</f>
        <v>0</v>
      </c>
      <c r="MBX159" s="237">
        <f>'SAISIE BAR BRASSERIE'!MCH224</f>
        <v>0</v>
      </c>
      <c r="MBY159" s="237">
        <f>'SAISIE BAR BRASSERIE'!MCI224</f>
        <v>0</v>
      </c>
      <c r="MBZ159" s="237">
        <f>'SAISIE BAR BRASSERIE'!MCJ224</f>
        <v>0</v>
      </c>
      <c r="MCA159" s="237">
        <f>'SAISIE BAR BRASSERIE'!MCK224</f>
        <v>0</v>
      </c>
      <c r="MCB159" s="237">
        <f>'SAISIE BAR BRASSERIE'!MCL224</f>
        <v>0</v>
      </c>
      <c r="MCC159" s="237">
        <f>'SAISIE BAR BRASSERIE'!MCM224</f>
        <v>0</v>
      </c>
      <c r="MCD159" s="237">
        <f>'SAISIE BAR BRASSERIE'!MCN224</f>
        <v>0</v>
      </c>
      <c r="MCE159" s="237">
        <f>'SAISIE BAR BRASSERIE'!MCO224</f>
        <v>0</v>
      </c>
      <c r="MCF159" s="237">
        <f>'SAISIE BAR BRASSERIE'!MCP224</f>
        <v>0</v>
      </c>
      <c r="MCG159" s="237">
        <f>'SAISIE BAR BRASSERIE'!MCQ224</f>
        <v>0</v>
      </c>
      <c r="MCH159" s="237">
        <f>'SAISIE BAR BRASSERIE'!MCR224</f>
        <v>0</v>
      </c>
      <c r="MCI159" s="237">
        <f>'SAISIE BAR BRASSERIE'!MCS224</f>
        <v>0</v>
      </c>
      <c r="MCJ159" s="237">
        <f>'SAISIE BAR BRASSERIE'!MCT224</f>
        <v>0</v>
      </c>
      <c r="MCK159" s="237">
        <f>'SAISIE BAR BRASSERIE'!MCU224</f>
        <v>0</v>
      </c>
      <c r="MCL159" s="237">
        <f>'SAISIE BAR BRASSERIE'!MCV224</f>
        <v>0</v>
      </c>
      <c r="MCM159" s="237">
        <f>'SAISIE BAR BRASSERIE'!MCW224</f>
        <v>0</v>
      </c>
      <c r="MCN159" s="237">
        <f>'SAISIE BAR BRASSERIE'!MCX224</f>
        <v>0</v>
      </c>
      <c r="MCO159" s="237">
        <f>'SAISIE BAR BRASSERIE'!MCY224</f>
        <v>0</v>
      </c>
      <c r="MCP159" s="237">
        <f>'SAISIE BAR BRASSERIE'!MCZ224</f>
        <v>0</v>
      </c>
      <c r="MCQ159" s="237">
        <f>'SAISIE BAR BRASSERIE'!MDA224</f>
        <v>0</v>
      </c>
      <c r="MCR159" s="237">
        <f>'SAISIE BAR BRASSERIE'!MDB224</f>
        <v>0</v>
      </c>
      <c r="MCS159" s="237">
        <f>'SAISIE BAR BRASSERIE'!MDC224</f>
        <v>0</v>
      </c>
      <c r="MCT159" s="237">
        <f>'SAISIE BAR BRASSERIE'!MDD224</f>
        <v>0</v>
      </c>
      <c r="MCU159" s="237">
        <f>'SAISIE BAR BRASSERIE'!MDE224</f>
        <v>0</v>
      </c>
      <c r="MCV159" s="237">
        <f>'SAISIE BAR BRASSERIE'!MDF224</f>
        <v>0</v>
      </c>
      <c r="MCW159" s="237">
        <f>'SAISIE BAR BRASSERIE'!MDG224</f>
        <v>0</v>
      </c>
      <c r="MCX159" s="237">
        <f>'SAISIE BAR BRASSERIE'!MDH224</f>
        <v>0</v>
      </c>
      <c r="MCY159" s="237">
        <f>'SAISIE BAR BRASSERIE'!MDI224</f>
        <v>0</v>
      </c>
      <c r="MCZ159" s="237">
        <f>'SAISIE BAR BRASSERIE'!MDJ224</f>
        <v>0</v>
      </c>
      <c r="MDA159" s="237">
        <f>'SAISIE BAR BRASSERIE'!MDK224</f>
        <v>0</v>
      </c>
      <c r="MDB159" s="237">
        <f>'SAISIE BAR BRASSERIE'!MDL224</f>
        <v>0</v>
      </c>
      <c r="MDC159" s="237">
        <f>'SAISIE BAR BRASSERIE'!MDM224</f>
        <v>0</v>
      </c>
      <c r="MDD159" s="237">
        <f>'SAISIE BAR BRASSERIE'!MDN224</f>
        <v>0</v>
      </c>
      <c r="MDE159" s="237">
        <f>'SAISIE BAR BRASSERIE'!MDO224</f>
        <v>0</v>
      </c>
      <c r="MDF159" s="237">
        <f>'SAISIE BAR BRASSERIE'!MDP224</f>
        <v>0</v>
      </c>
      <c r="MDG159" s="237">
        <f>'SAISIE BAR BRASSERIE'!MDQ224</f>
        <v>0</v>
      </c>
      <c r="MDH159" s="237">
        <f>'SAISIE BAR BRASSERIE'!MDR224</f>
        <v>0</v>
      </c>
      <c r="MDI159" s="237">
        <f>'SAISIE BAR BRASSERIE'!MDS224</f>
        <v>0</v>
      </c>
      <c r="MDJ159" s="237">
        <f>'SAISIE BAR BRASSERIE'!MDT224</f>
        <v>0</v>
      </c>
      <c r="MDK159" s="237">
        <f>'SAISIE BAR BRASSERIE'!MDU224</f>
        <v>0</v>
      </c>
      <c r="MDL159" s="237">
        <f>'SAISIE BAR BRASSERIE'!MDV224</f>
        <v>0</v>
      </c>
      <c r="MDM159" s="237">
        <f>'SAISIE BAR BRASSERIE'!MDW224</f>
        <v>0</v>
      </c>
      <c r="MDN159" s="237">
        <f>'SAISIE BAR BRASSERIE'!MDX224</f>
        <v>0</v>
      </c>
      <c r="MDO159" s="237">
        <f>'SAISIE BAR BRASSERIE'!MDY224</f>
        <v>0</v>
      </c>
      <c r="MDP159" s="237">
        <f>'SAISIE BAR BRASSERIE'!MDZ224</f>
        <v>0</v>
      </c>
      <c r="MDQ159" s="237">
        <f>'SAISIE BAR BRASSERIE'!MEA224</f>
        <v>0</v>
      </c>
      <c r="MDR159" s="237">
        <f>'SAISIE BAR BRASSERIE'!MEB224</f>
        <v>0</v>
      </c>
      <c r="MDS159" s="237">
        <f>'SAISIE BAR BRASSERIE'!MEC224</f>
        <v>0</v>
      </c>
      <c r="MDT159" s="237">
        <f>'SAISIE BAR BRASSERIE'!MED224</f>
        <v>0</v>
      </c>
      <c r="MDU159" s="237">
        <f>'SAISIE BAR BRASSERIE'!MEE224</f>
        <v>0</v>
      </c>
      <c r="MDV159" s="237">
        <f>'SAISIE BAR BRASSERIE'!MEF224</f>
        <v>0</v>
      </c>
      <c r="MDW159" s="237">
        <f>'SAISIE BAR BRASSERIE'!MEG224</f>
        <v>0</v>
      </c>
      <c r="MDX159" s="237">
        <f>'SAISIE BAR BRASSERIE'!MEH224</f>
        <v>0</v>
      </c>
      <c r="MDY159" s="237">
        <f>'SAISIE BAR BRASSERIE'!MEI224</f>
        <v>0</v>
      </c>
      <c r="MDZ159" s="237">
        <f>'SAISIE BAR BRASSERIE'!MEJ224</f>
        <v>0</v>
      </c>
      <c r="MEA159" s="237">
        <f>'SAISIE BAR BRASSERIE'!MEK224</f>
        <v>0</v>
      </c>
      <c r="MEB159" s="237">
        <f>'SAISIE BAR BRASSERIE'!MEL224</f>
        <v>0</v>
      </c>
      <c r="MEC159" s="237">
        <f>'SAISIE BAR BRASSERIE'!MEM224</f>
        <v>0</v>
      </c>
      <c r="MED159" s="237">
        <f>'SAISIE BAR BRASSERIE'!MEN224</f>
        <v>0</v>
      </c>
      <c r="MEE159" s="237">
        <f>'SAISIE BAR BRASSERIE'!MEO224</f>
        <v>0</v>
      </c>
      <c r="MEF159" s="237">
        <f>'SAISIE BAR BRASSERIE'!MEP224</f>
        <v>0</v>
      </c>
      <c r="MEG159" s="237">
        <f>'SAISIE BAR BRASSERIE'!MEQ224</f>
        <v>0</v>
      </c>
      <c r="MEH159" s="237">
        <f>'SAISIE BAR BRASSERIE'!MER224</f>
        <v>0</v>
      </c>
      <c r="MEI159" s="237">
        <f>'SAISIE BAR BRASSERIE'!MES224</f>
        <v>0</v>
      </c>
      <c r="MEJ159" s="237">
        <f>'SAISIE BAR BRASSERIE'!MET224</f>
        <v>0</v>
      </c>
      <c r="MEK159" s="237">
        <f>'SAISIE BAR BRASSERIE'!MEU224</f>
        <v>0</v>
      </c>
      <c r="MEL159" s="237">
        <f>'SAISIE BAR BRASSERIE'!MEV224</f>
        <v>0</v>
      </c>
      <c r="MEM159" s="237">
        <f>'SAISIE BAR BRASSERIE'!MEW224</f>
        <v>0</v>
      </c>
      <c r="MEN159" s="237">
        <f>'SAISIE BAR BRASSERIE'!MEX224</f>
        <v>0</v>
      </c>
      <c r="MEO159" s="237">
        <f>'SAISIE BAR BRASSERIE'!MEY224</f>
        <v>0</v>
      </c>
      <c r="MEP159" s="237">
        <f>'SAISIE BAR BRASSERIE'!MEZ224</f>
        <v>0</v>
      </c>
      <c r="MEQ159" s="237">
        <f>'SAISIE BAR BRASSERIE'!MFA224</f>
        <v>0</v>
      </c>
      <c r="MER159" s="237">
        <f>'SAISIE BAR BRASSERIE'!MFB224</f>
        <v>0</v>
      </c>
      <c r="MES159" s="237">
        <f>'SAISIE BAR BRASSERIE'!MFC224</f>
        <v>0</v>
      </c>
      <c r="MET159" s="237">
        <f>'SAISIE BAR BRASSERIE'!MFD224</f>
        <v>0</v>
      </c>
      <c r="MEU159" s="237">
        <f>'SAISIE BAR BRASSERIE'!MFE224</f>
        <v>0</v>
      </c>
      <c r="MEV159" s="237">
        <f>'SAISIE BAR BRASSERIE'!MFF224</f>
        <v>0</v>
      </c>
      <c r="MEW159" s="237">
        <f>'SAISIE BAR BRASSERIE'!MFG224</f>
        <v>0</v>
      </c>
      <c r="MEX159" s="237">
        <f>'SAISIE BAR BRASSERIE'!MFH224</f>
        <v>0</v>
      </c>
      <c r="MEY159" s="237">
        <f>'SAISIE BAR BRASSERIE'!MFI224</f>
        <v>0</v>
      </c>
      <c r="MEZ159" s="237">
        <f>'SAISIE BAR BRASSERIE'!MFJ224</f>
        <v>0</v>
      </c>
      <c r="MFA159" s="237">
        <f>'SAISIE BAR BRASSERIE'!MFK224</f>
        <v>0</v>
      </c>
      <c r="MFB159" s="237">
        <f>'SAISIE BAR BRASSERIE'!MFL224</f>
        <v>0</v>
      </c>
      <c r="MFC159" s="237">
        <f>'SAISIE BAR BRASSERIE'!MFM224</f>
        <v>0</v>
      </c>
      <c r="MFD159" s="237">
        <f>'SAISIE BAR BRASSERIE'!MFN224</f>
        <v>0</v>
      </c>
      <c r="MFE159" s="237">
        <f>'SAISIE BAR BRASSERIE'!MFO224</f>
        <v>0</v>
      </c>
      <c r="MFF159" s="237">
        <f>'SAISIE BAR BRASSERIE'!MFP224</f>
        <v>0</v>
      </c>
      <c r="MFG159" s="237">
        <f>'SAISIE BAR BRASSERIE'!MFQ224</f>
        <v>0</v>
      </c>
      <c r="MFH159" s="237">
        <f>'SAISIE BAR BRASSERIE'!MFR224</f>
        <v>0</v>
      </c>
      <c r="MFI159" s="237">
        <f>'SAISIE BAR BRASSERIE'!MFS224</f>
        <v>0</v>
      </c>
      <c r="MFJ159" s="237">
        <f>'SAISIE BAR BRASSERIE'!MFT224</f>
        <v>0</v>
      </c>
      <c r="MFK159" s="237">
        <f>'SAISIE BAR BRASSERIE'!MFU224</f>
        <v>0</v>
      </c>
      <c r="MFL159" s="237">
        <f>'SAISIE BAR BRASSERIE'!MFV224</f>
        <v>0</v>
      </c>
      <c r="MFM159" s="237">
        <f>'SAISIE BAR BRASSERIE'!MFW224</f>
        <v>0</v>
      </c>
      <c r="MFN159" s="237">
        <f>'SAISIE BAR BRASSERIE'!MFX224</f>
        <v>0</v>
      </c>
      <c r="MFO159" s="237">
        <f>'SAISIE BAR BRASSERIE'!MFY224</f>
        <v>0</v>
      </c>
      <c r="MFP159" s="237">
        <f>'SAISIE BAR BRASSERIE'!MFZ224</f>
        <v>0</v>
      </c>
      <c r="MFQ159" s="237">
        <f>'SAISIE BAR BRASSERIE'!MGA224</f>
        <v>0</v>
      </c>
      <c r="MFR159" s="237">
        <f>'SAISIE BAR BRASSERIE'!MGB224</f>
        <v>0</v>
      </c>
      <c r="MFS159" s="237">
        <f>'SAISIE BAR BRASSERIE'!MGC224</f>
        <v>0</v>
      </c>
      <c r="MFT159" s="237">
        <f>'SAISIE BAR BRASSERIE'!MGD224</f>
        <v>0</v>
      </c>
      <c r="MFU159" s="237">
        <f>'SAISIE BAR BRASSERIE'!MGE224</f>
        <v>0</v>
      </c>
      <c r="MFV159" s="237">
        <f>'SAISIE BAR BRASSERIE'!MGF224</f>
        <v>0</v>
      </c>
      <c r="MFW159" s="237">
        <f>'SAISIE BAR BRASSERIE'!MGG224</f>
        <v>0</v>
      </c>
      <c r="MFX159" s="237">
        <f>'SAISIE BAR BRASSERIE'!MGH224</f>
        <v>0</v>
      </c>
      <c r="MFY159" s="237">
        <f>'SAISIE BAR BRASSERIE'!MGI224</f>
        <v>0</v>
      </c>
      <c r="MFZ159" s="237">
        <f>'SAISIE BAR BRASSERIE'!MGJ224</f>
        <v>0</v>
      </c>
      <c r="MGA159" s="237">
        <f>'SAISIE BAR BRASSERIE'!MGK224</f>
        <v>0</v>
      </c>
      <c r="MGB159" s="237">
        <f>'SAISIE BAR BRASSERIE'!MGL224</f>
        <v>0</v>
      </c>
      <c r="MGC159" s="237">
        <f>'SAISIE BAR BRASSERIE'!MGM224</f>
        <v>0</v>
      </c>
      <c r="MGD159" s="237">
        <f>'SAISIE BAR BRASSERIE'!MGN224</f>
        <v>0</v>
      </c>
      <c r="MGE159" s="237">
        <f>'SAISIE BAR BRASSERIE'!MGO224</f>
        <v>0</v>
      </c>
      <c r="MGF159" s="237">
        <f>'SAISIE BAR BRASSERIE'!MGP224</f>
        <v>0</v>
      </c>
      <c r="MGG159" s="237">
        <f>'SAISIE BAR BRASSERIE'!MGQ224</f>
        <v>0</v>
      </c>
      <c r="MGH159" s="237">
        <f>'SAISIE BAR BRASSERIE'!MGR224</f>
        <v>0</v>
      </c>
      <c r="MGI159" s="237">
        <f>'SAISIE BAR BRASSERIE'!MGS224</f>
        <v>0</v>
      </c>
      <c r="MGJ159" s="237">
        <f>'SAISIE BAR BRASSERIE'!MGT224</f>
        <v>0</v>
      </c>
      <c r="MGK159" s="237">
        <f>'SAISIE BAR BRASSERIE'!MGU224</f>
        <v>0</v>
      </c>
      <c r="MGL159" s="237">
        <f>'SAISIE BAR BRASSERIE'!MGV224</f>
        <v>0</v>
      </c>
      <c r="MGM159" s="237">
        <f>'SAISIE BAR BRASSERIE'!MGW224</f>
        <v>0</v>
      </c>
      <c r="MGN159" s="237">
        <f>'SAISIE BAR BRASSERIE'!MGX224</f>
        <v>0</v>
      </c>
      <c r="MGO159" s="237">
        <f>'SAISIE BAR BRASSERIE'!MGY224</f>
        <v>0</v>
      </c>
      <c r="MGP159" s="237">
        <f>'SAISIE BAR BRASSERIE'!MGZ224</f>
        <v>0</v>
      </c>
      <c r="MGQ159" s="237">
        <f>'SAISIE BAR BRASSERIE'!MHA224</f>
        <v>0</v>
      </c>
      <c r="MGR159" s="237">
        <f>'SAISIE BAR BRASSERIE'!MHB224</f>
        <v>0</v>
      </c>
      <c r="MGS159" s="237">
        <f>'SAISIE BAR BRASSERIE'!MHC224</f>
        <v>0</v>
      </c>
      <c r="MGT159" s="237">
        <f>'SAISIE BAR BRASSERIE'!MHD224</f>
        <v>0</v>
      </c>
      <c r="MGU159" s="237">
        <f>'SAISIE BAR BRASSERIE'!MHE224</f>
        <v>0</v>
      </c>
      <c r="MGV159" s="237">
        <f>'SAISIE BAR BRASSERIE'!MHF224</f>
        <v>0</v>
      </c>
      <c r="MGW159" s="237">
        <f>'SAISIE BAR BRASSERIE'!MHG224</f>
        <v>0</v>
      </c>
      <c r="MGX159" s="237">
        <f>'SAISIE BAR BRASSERIE'!MHH224</f>
        <v>0</v>
      </c>
      <c r="MGY159" s="237">
        <f>'SAISIE BAR BRASSERIE'!MHI224</f>
        <v>0</v>
      </c>
      <c r="MGZ159" s="237">
        <f>'SAISIE BAR BRASSERIE'!MHJ224</f>
        <v>0</v>
      </c>
      <c r="MHA159" s="237">
        <f>'SAISIE BAR BRASSERIE'!MHK224</f>
        <v>0</v>
      </c>
      <c r="MHB159" s="237">
        <f>'SAISIE BAR BRASSERIE'!MHL224</f>
        <v>0</v>
      </c>
      <c r="MHC159" s="237">
        <f>'SAISIE BAR BRASSERIE'!MHM224</f>
        <v>0</v>
      </c>
      <c r="MHD159" s="237">
        <f>'SAISIE BAR BRASSERIE'!MHN224</f>
        <v>0</v>
      </c>
      <c r="MHE159" s="237">
        <f>'SAISIE BAR BRASSERIE'!MHO224</f>
        <v>0</v>
      </c>
      <c r="MHF159" s="237">
        <f>'SAISIE BAR BRASSERIE'!MHP224</f>
        <v>0</v>
      </c>
      <c r="MHG159" s="237">
        <f>'SAISIE BAR BRASSERIE'!MHQ224</f>
        <v>0</v>
      </c>
      <c r="MHH159" s="237">
        <f>'SAISIE BAR BRASSERIE'!MHR224</f>
        <v>0</v>
      </c>
      <c r="MHI159" s="237">
        <f>'SAISIE BAR BRASSERIE'!MHS224</f>
        <v>0</v>
      </c>
      <c r="MHJ159" s="237">
        <f>'SAISIE BAR BRASSERIE'!MHT224</f>
        <v>0</v>
      </c>
      <c r="MHK159" s="237">
        <f>'SAISIE BAR BRASSERIE'!MHU224</f>
        <v>0</v>
      </c>
      <c r="MHL159" s="237">
        <f>'SAISIE BAR BRASSERIE'!MHV224</f>
        <v>0</v>
      </c>
      <c r="MHM159" s="237">
        <f>'SAISIE BAR BRASSERIE'!MHW224</f>
        <v>0</v>
      </c>
      <c r="MHN159" s="237">
        <f>'SAISIE BAR BRASSERIE'!MHX224</f>
        <v>0</v>
      </c>
      <c r="MHO159" s="237">
        <f>'SAISIE BAR BRASSERIE'!MHY224</f>
        <v>0</v>
      </c>
      <c r="MHP159" s="237">
        <f>'SAISIE BAR BRASSERIE'!MHZ224</f>
        <v>0</v>
      </c>
      <c r="MHQ159" s="237">
        <f>'SAISIE BAR BRASSERIE'!MIA224</f>
        <v>0</v>
      </c>
      <c r="MHR159" s="237">
        <f>'SAISIE BAR BRASSERIE'!MIB224</f>
        <v>0</v>
      </c>
      <c r="MHS159" s="237">
        <f>'SAISIE BAR BRASSERIE'!MIC224</f>
        <v>0</v>
      </c>
      <c r="MHT159" s="237">
        <f>'SAISIE BAR BRASSERIE'!MID224</f>
        <v>0</v>
      </c>
      <c r="MHU159" s="237">
        <f>'SAISIE BAR BRASSERIE'!MIE224</f>
        <v>0</v>
      </c>
      <c r="MHV159" s="237">
        <f>'SAISIE BAR BRASSERIE'!MIF224</f>
        <v>0</v>
      </c>
      <c r="MHW159" s="237">
        <f>'SAISIE BAR BRASSERIE'!MIG224</f>
        <v>0</v>
      </c>
      <c r="MHX159" s="237">
        <f>'SAISIE BAR BRASSERIE'!MIH224</f>
        <v>0</v>
      </c>
      <c r="MHY159" s="237">
        <f>'SAISIE BAR BRASSERIE'!MII224</f>
        <v>0</v>
      </c>
      <c r="MHZ159" s="237">
        <f>'SAISIE BAR BRASSERIE'!MIJ224</f>
        <v>0</v>
      </c>
      <c r="MIA159" s="237">
        <f>'SAISIE BAR BRASSERIE'!MIK224</f>
        <v>0</v>
      </c>
      <c r="MIB159" s="237">
        <f>'SAISIE BAR BRASSERIE'!MIL224</f>
        <v>0</v>
      </c>
      <c r="MIC159" s="237">
        <f>'SAISIE BAR BRASSERIE'!MIM224</f>
        <v>0</v>
      </c>
      <c r="MID159" s="237">
        <f>'SAISIE BAR BRASSERIE'!MIN224</f>
        <v>0</v>
      </c>
      <c r="MIE159" s="237">
        <f>'SAISIE BAR BRASSERIE'!MIO224</f>
        <v>0</v>
      </c>
      <c r="MIF159" s="237">
        <f>'SAISIE BAR BRASSERIE'!MIP224</f>
        <v>0</v>
      </c>
      <c r="MIG159" s="237">
        <f>'SAISIE BAR BRASSERIE'!MIQ224</f>
        <v>0</v>
      </c>
      <c r="MIH159" s="237">
        <f>'SAISIE BAR BRASSERIE'!MIR224</f>
        <v>0</v>
      </c>
      <c r="MII159" s="237">
        <f>'SAISIE BAR BRASSERIE'!MIS224</f>
        <v>0</v>
      </c>
      <c r="MIJ159" s="237">
        <f>'SAISIE BAR BRASSERIE'!MIT224</f>
        <v>0</v>
      </c>
      <c r="MIK159" s="237">
        <f>'SAISIE BAR BRASSERIE'!MIU224</f>
        <v>0</v>
      </c>
      <c r="MIL159" s="237">
        <f>'SAISIE BAR BRASSERIE'!MIV224</f>
        <v>0</v>
      </c>
      <c r="MIM159" s="237">
        <f>'SAISIE BAR BRASSERIE'!MIW224</f>
        <v>0</v>
      </c>
      <c r="MIN159" s="237">
        <f>'SAISIE BAR BRASSERIE'!MIX224</f>
        <v>0</v>
      </c>
      <c r="MIO159" s="237">
        <f>'SAISIE BAR BRASSERIE'!MIY224</f>
        <v>0</v>
      </c>
      <c r="MIP159" s="237">
        <f>'SAISIE BAR BRASSERIE'!MIZ224</f>
        <v>0</v>
      </c>
      <c r="MIQ159" s="237">
        <f>'SAISIE BAR BRASSERIE'!MJA224</f>
        <v>0</v>
      </c>
      <c r="MIR159" s="237">
        <f>'SAISIE BAR BRASSERIE'!MJB224</f>
        <v>0</v>
      </c>
      <c r="MIS159" s="237">
        <f>'SAISIE BAR BRASSERIE'!MJC224</f>
        <v>0</v>
      </c>
      <c r="MIT159" s="237">
        <f>'SAISIE BAR BRASSERIE'!MJD224</f>
        <v>0</v>
      </c>
      <c r="MIU159" s="237">
        <f>'SAISIE BAR BRASSERIE'!MJE224</f>
        <v>0</v>
      </c>
      <c r="MIV159" s="237">
        <f>'SAISIE BAR BRASSERIE'!MJF224</f>
        <v>0</v>
      </c>
      <c r="MIW159" s="237">
        <f>'SAISIE BAR BRASSERIE'!MJG224</f>
        <v>0</v>
      </c>
      <c r="MIX159" s="237">
        <f>'SAISIE BAR BRASSERIE'!MJH224</f>
        <v>0</v>
      </c>
      <c r="MIY159" s="237">
        <f>'SAISIE BAR BRASSERIE'!MJI224</f>
        <v>0</v>
      </c>
      <c r="MIZ159" s="237">
        <f>'SAISIE BAR BRASSERIE'!MJJ224</f>
        <v>0</v>
      </c>
      <c r="MJA159" s="237">
        <f>'SAISIE BAR BRASSERIE'!MJK224</f>
        <v>0</v>
      </c>
      <c r="MJB159" s="237">
        <f>'SAISIE BAR BRASSERIE'!MJL224</f>
        <v>0</v>
      </c>
      <c r="MJC159" s="237">
        <f>'SAISIE BAR BRASSERIE'!MJM224</f>
        <v>0</v>
      </c>
      <c r="MJD159" s="237">
        <f>'SAISIE BAR BRASSERIE'!MJN224</f>
        <v>0</v>
      </c>
      <c r="MJE159" s="237">
        <f>'SAISIE BAR BRASSERIE'!MJO224</f>
        <v>0</v>
      </c>
      <c r="MJF159" s="237">
        <f>'SAISIE BAR BRASSERIE'!MJP224</f>
        <v>0</v>
      </c>
      <c r="MJG159" s="237">
        <f>'SAISIE BAR BRASSERIE'!MJQ224</f>
        <v>0</v>
      </c>
      <c r="MJH159" s="237">
        <f>'SAISIE BAR BRASSERIE'!MJR224</f>
        <v>0</v>
      </c>
      <c r="MJI159" s="237">
        <f>'SAISIE BAR BRASSERIE'!MJS224</f>
        <v>0</v>
      </c>
      <c r="MJJ159" s="237">
        <f>'SAISIE BAR BRASSERIE'!MJT224</f>
        <v>0</v>
      </c>
      <c r="MJK159" s="237">
        <f>'SAISIE BAR BRASSERIE'!MJU224</f>
        <v>0</v>
      </c>
      <c r="MJL159" s="237">
        <f>'SAISIE BAR BRASSERIE'!MJV224</f>
        <v>0</v>
      </c>
      <c r="MJM159" s="237">
        <f>'SAISIE BAR BRASSERIE'!MJW224</f>
        <v>0</v>
      </c>
      <c r="MJN159" s="237">
        <f>'SAISIE BAR BRASSERIE'!MJX224</f>
        <v>0</v>
      </c>
      <c r="MJO159" s="237">
        <f>'SAISIE BAR BRASSERIE'!MJY224</f>
        <v>0</v>
      </c>
      <c r="MJP159" s="237">
        <f>'SAISIE BAR BRASSERIE'!MJZ224</f>
        <v>0</v>
      </c>
      <c r="MJQ159" s="237">
        <f>'SAISIE BAR BRASSERIE'!MKA224</f>
        <v>0</v>
      </c>
      <c r="MJR159" s="237">
        <f>'SAISIE BAR BRASSERIE'!MKB224</f>
        <v>0</v>
      </c>
      <c r="MJS159" s="237">
        <f>'SAISIE BAR BRASSERIE'!MKC224</f>
        <v>0</v>
      </c>
      <c r="MJT159" s="237">
        <f>'SAISIE BAR BRASSERIE'!MKD224</f>
        <v>0</v>
      </c>
      <c r="MJU159" s="237">
        <f>'SAISIE BAR BRASSERIE'!MKE224</f>
        <v>0</v>
      </c>
      <c r="MJV159" s="237">
        <f>'SAISIE BAR BRASSERIE'!MKF224</f>
        <v>0</v>
      </c>
      <c r="MJW159" s="237">
        <f>'SAISIE BAR BRASSERIE'!MKG224</f>
        <v>0</v>
      </c>
      <c r="MJX159" s="237">
        <f>'SAISIE BAR BRASSERIE'!MKH224</f>
        <v>0</v>
      </c>
      <c r="MJY159" s="237">
        <f>'SAISIE BAR BRASSERIE'!MKI224</f>
        <v>0</v>
      </c>
      <c r="MJZ159" s="237">
        <f>'SAISIE BAR BRASSERIE'!MKJ224</f>
        <v>0</v>
      </c>
      <c r="MKA159" s="237">
        <f>'SAISIE BAR BRASSERIE'!MKK224</f>
        <v>0</v>
      </c>
      <c r="MKB159" s="237">
        <f>'SAISIE BAR BRASSERIE'!MKL224</f>
        <v>0</v>
      </c>
      <c r="MKC159" s="237">
        <f>'SAISIE BAR BRASSERIE'!MKM224</f>
        <v>0</v>
      </c>
      <c r="MKD159" s="237">
        <f>'SAISIE BAR BRASSERIE'!MKN224</f>
        <v>0</v>
      </c>
      <c r="MKE159" s="237">
        <f>'SAISIE BAR BRASSERIE'!MKO224</f>
        <v>0</v>
      </c>
      <c r="MKF159" s="237">
        <f>'SAISIE BAR BRASSERIE'!MKP224</f>
        <v>0</v>
      </c>
      <c r="MKG159" s="237">
        <f>'SAISIE BAR BRASSERIE'!MKQ224</f>
        <v>0</v>
      </c>
      <c r="MKH159" s="237">
        <f>'SAISIE BAR BRASSERIE'!MKR224</f>
        <v>0</v>
      </c>
      <c r="MKI159" s="237">
        <f>'SAISIE BAR BRASSERIE'!MKS224</f>
        <v>0</v>
      </c>
      <c r="MKJ159" s="237">
        <f>'SAISIE BAR BRASSERIE'!MKT224</f>
        <v>0</v>
      </c>
      <c r="MKK159" s="237">
        <f>'SAISIE BAR BRASSERIE'!MKU224</f>
        <v>0</v>
      </c>
      <c r="MKL159" s="237">
        <f>'SAISIE BAR BRASSERIE'!MKV224</f>
        <v>0</v>
      </c>
      <c r="MKM159" s="237">
        <f>'SAISIE BAR BRASSERIE'!MKW224</f>
        <v>0</v>
      </c>
      <c r="MKN159" s="237">
        <f>'SAISIE BAR BRASSERIE'!MKX224</f>
        <v>0</v>
      </c>
      <c r="MKO159" s="237">
        <f>'SAISIE BAR BRASSERIE'!MKY224</f>
        <v>0</v>
      </c>
      <c r="MKP159" s="237">
        <f>'SAISIE BAR BRASSERIE'!MKZ224</f>
        <v>0</v>
      </c>
      <c r="MKQ159" s="237">
        <f>'SAISIE BAR BRASSERIE'!MLA224</f>
        <v>0</v>
      </c>
      <c r="MKR159" s="237">
        <f>'SAISIE BAR BRASSERIE'!MLB224</f>
        <v>0</v>
      </c>
      <c r="MKS159" s="237">
        <f>'SAISIE BAR BRASSERIE'!MLC224</f>
        <v>0</v>
      </c>
      <c r="MKT159" s="237">
        <f>'SAISIE BAR BRASSERIE'!MLD224</f>
        <v>0</v>
      </c>
      <c r="MKU159" s="237">
        <f>'SAISIE BAR BRASSERIE'!MLE224</f>
        <v>0</v>
      </c>
      <c r="MKV159" s="237">
        <f>'SAISIE BAR BRASSERIE'!MLF224</f>
        <v>0</v>
      </c>
      <c r="MKW159" s="237">
        <f>'SAISIE BAR BRASSERIE'!MLG224</f>
        <v>0</v>
      </c>
      <c r="MKX159" s="237">
        <f>'SAISIE BAR BRASSERIE'!MLH224</f>
        <v>0</v>
      </c>
      <c r="MKY159" s="237">
        <f>'SAISIE BAR BRASSERIE'!MLI224</f>
        <v>0</v>
      </c>
      <c r="MKZ159" s="237">
        <f>'SAISIE BAR BRASSERIE'!MLJ224</f>
        <v>0</v>
      </c>
      <c r="MLA159" s="237">
        <f>'SAISIE BAR BRASSERIE'!MLK224</f>
        <v>0</v>
      </c>
      <c r="MLB159" s="237">
        <f>'SAISIE BAR BRASSERIE'!MLL224</f>
        <v>0</v>
      </c>
      <c r="MLC159" s="237">
        <f>'SAISIE BAR BRASSERIE'!MLM224</f>
        <v>0</v>
      </c>
      <c r="MLD159" s="237">
        <f>'SAISIE BAR BRASSERIE'!MLN224</f>
        <v>0</v>
      </c>
      <c r="MLE159" s="237">
        <f>'SAISIE BAR BRASSERIE'!MLO224</f>
        <v>0</v>
      </c>
      <c r="MLF159" s="237">
        <f>'SAISIE BAR BRASSERIE'!MLP224</f>
        <v>0</v>
      </c>
      <c r="MLG159" s="237">
        <f>'SAISIE BAR BRASSERIE'!MLQ224</f>
        <v>0</v>
      </c>
      <c r="MLH159" s="237">
        <f>'SAISIE BAR BRASSERIE'!MLR224</f>
        <v>0</v>
      </c>
      <c r="MLI159" s="237">
        <f>'SAISIE BAR BRASSERIE'!MLS224</f>
        <v>0</v>
      </c>
      <c r="MLJ159" s="237">
        <f>'SAISIE BAR BRASSERIE'!MLT224</f>
        <v>0</v>
      </c>
      <c r="MLK159" s="237">
        <f>'SAISIE BAR BRASSERIE'!MLU224</f>
        <v>0</v>
      </c>
      <c r="MLL159" s="237">
        <f>'SAISIE BAR BRASSERIE'!MLV224</f>
        <v>0</v>
      </c>
      <c r="MLM159" s="237">
        <f>'SAISIE BAR BRASSERIE'!MLW224</f>
        <v>0</v>
      </c>
      <c r="MLN159" s="237">
        <f>'SAISIE BAR BRASSERIE'!MLX224</f>
        <v>0</v>
      </c>
      <c r="MLO159" s="237">
        <f>'SAISIE BAR BRASSERIE'!MLY224</f>
        <v>0</v>
      </c>
      <c r="MLP159" s="237">
        <f>'SAISIE BAR BRASSERIE'!MLZ224</f>
        <v>0</v>
      </c>
      <c r="MLQ159" s="237">
        <f>'SAISIE BAR BRASSERIE'!MMA224</f>
        <v>0</v>
      </c>
      <c r="MLR159" s="237">
        <f>'SAISIE BAR BRASSERIE'!MMB224</f>
        <v>0</v>
      </c>
      <c r="MLS159" s="237">
        <f>'SAISIE BAR BRASSERIE'!MMC224</f>
        <v>0</v>
      </c>
      <c r="MLT159" s="237">
        <f>'SAISIE BAR BRASSERIE'!MMD224</f>
        <v>0</v>
      </c>
      <c r="MLU159" s="237">
        <f>'SAISIE BAR BRASSERIE'!MME224</f>
        <v>0</v>
      </c>
      <c r="MLV159" s="237">
        <f>'SAISIE BAR BRASSERIE'!MMF224</f>
        <v>0</v>
      </c>
      <c r="MLW159" s="237">
        <f>'SAISIE BAR BRASSERIE'!MMG224</f>
        <v>0</v>
      </c>
      <c r="MLX159" s="237">
        <f>'SAISIE BAR BRASSERIE'!MMH224</f>
        <v>0</v>
      </c>
      <c r="MLY159" s="237">
        <f>'SAISIE BAR BRASSERIE'!MMI224</f>
        <v>0</v>
      </c>
      <c r="MLZ159" s="237">
        <f>'SAISIE BAR BRASSERIE'!MMJ224</f>
        <v>0</v>
      </c>
      <c r="MMA159" s="237">
        <f>'SAISIE BAR BRASSERIE'!MMK224</f>
        <v>0</v>
      </c>
      <c r="MMB159" s="237">
        <f>'SAISIE BAR BRASSERIE'!MML224</f>
        <v>0</v>
      </c>
      <c r="MMC159" s="237">
        <f>'SAISIE BAR BRASSERIE'!MMM224</f>
        <v>0</v>
      </c>
      <c r="MMD159" s="237">
        <f>'SAISIE BAR BRASSERIE'!MMN224</f>
        <v>0</v>
      </c>
      <c r="MME159" s="237">
        <f>'SAISIE BAR BRASSERIE'!MMO224</f>
        <v>0</v>
      </c>
      <c r="MMF159" s="237">
        <f>'SAISIE BAR BRASSERIE'!MMP224</f>
        <v>0</v>
      </c>
      <c r="MMG159" s="237">
        <f>'SAISIE BAR BRASSERIE'!MMQ224</f>
        <v>0</v>
      </c>
      <c r="MMH159" s="237">
        <f>'SAISIE BAR BRASSERIE'!MMR224</f>
        <v>0</v>
      </c>
      <c r="MMI159" s="237">
        <f>'SAISIE BAR BRASSERIE'!MMS224</f>
        <v>0</v>
      </c>
      <c r="MMJ159" s="237">
        <f>'SAISIE BAR BRASSERIE'!MMT224</f>
        <v>0</v>
      </c>
      <c r="MMK159" s="237">
        <f>'SAISIE BAR BRASSERIE'!MMU224</f>
        <v>0</v>
      </c>
      <c r="MML159" s="237">
        <f>'SAISIE BAR BRASSERIE'!MMV224</f>
        <v>0</v>
      </c>
      <c r="MMM159" s="237">
        <f>'SAISIE BAR BRASSERIE'!MMW224</f>
        <v>0</v>
      </c>
      <c r="MMN159" s="237">
        <f>'SAISIE BAR BRASSERIE'!MMX224</f>
        <v>0</v>
      </c>
      <c r="MMO159" s="237">
        <f>'SAISIE BAR BRASSERIE'!MMY224</f>
        <v>0</v>
      </c>
      <c r="MMP159" s="237">
        <f>'SAISIE BAR BRASSERIE'!MMZ224</f>
        <v>0</v>
      </c>
      <c r="MMQ159" s="237">
        <f>'SAISIE BAR BRASSERIE'!MNA224</f>
        <v>0</v>
      </c>
      <c r="MMR159" s="237">
        <f>'SAISIE BAR BRASSERIE'!MNB224</f>
        <v>0</v>
      </c>
      <c r="MMS159" s="237">
        <f>'SAISIE BAR BRASSERIE'!MNC224</f>
        <v>0</v>
      </c>
      <c r="MMT159" s="237">
        <f>'SAISIE BAR BRASSERIE'!MND224</f>
        <v>0</v>
      </c>
      <c r="MMU159" s="237">
        <f>'SAISIE BAR BRASSERIE'!MNE224</f>
        <v>0</v>
      </c>
      <c r="MMV159" s="237">
        <f>'SAISIE BAR BRASSERIE'!MNF224</f>
        <v>0</v>
      </c>
      <c r="MMW159" s="237">
        <f>'SAISIE BAR BRASSERIE'!MNG224</f>
        <v>0</v>
      </c>
      <c r="MMX159" s="237">
        <f>'SAISIE BAR BRASSERIE'!MNH224</f>
        <v>0</v>
      </c>
      <c r="MMY159" s="237">
        <f>'SAISIE BAR BRASSERIE'!MNI224</f>
        <v>0</v>
      </c>
      <c r="MMZ159" s="237">
        <f>'SAISIE BAR BRASSERIE'!MNJ224</f>
        <v>0</v>
      </c>
      <c r="MNA159" s="237">
        <f>'SAISIE BAR BRASSERIE'!MNK224</f>
        <v>0</v>
      </c>
      <c r="MNB159" s="237">
        <f>'SAISIE BAR BRASSERIE'!MNL224</f>
        <v>0</v>
      </c>
      <c r="MNC159" s="237">
        <f>'SAISIE BAR BRASSERIE'!MNM224</f>
        <v>0</v>
      </c>
      <c r="MND159" s="237">
        <f>'SAISIE BAR BRASSERIE'!MNN224</f>
        <v>0</v>
      </c>
      <c r="MNE159" s="237">
        <f>'SAISIE BAR BRASSERIE'!MNO224</f>
        <v>0</v>
      </c>
      <c r="MNF159" s="237">
        <f>'SAISIE BAR BRASSERIE'!MNP224</f>
        <v>0</v>
      </c>
      <c r="MNG159" s="237">
        <f>'SAISIE BAR BRASSERIE'!MNQ224</f>
        <v>0</v>
      </c>
      <c r="MNH159" s="237">
        <f>'SAISIE BAR BRASSERIE'!MNR224</f>
        <v>0</v>
      </c>
      <c r="MNI159" s="237">
        <f>'SAISIE BAR BRASSERIE'!MNS224</f>
        <v>0</v>
      </c>
      <c r="MNJ159" s="237">
        <f>'SAISIE BAR BRASSERIE'!MNT224</f>
        <v>0</v>
      </c>
      <c r="MNK159" s="237">
        <f>'SAISIE BAR BRASSERIE'!MNU224</f>
        <v>0</v>
      </c>
      <c r="MNL159" s="237">
        <f>'SAISIE BAR BRASSERIE'!MNV224</f>
        <v>0</v>
      </c>
      <c r="MNM159" s="237">
        <f>'SAISIE BAR BRASSERIE'!MNW224</f>
        <v>0</v>
      </c>
      <c r="MNN159" s="237">
        <f>'SAISIE BAR BRASSERIE'!MNX224</f>
        <v>0</v>
      </c>
      <c r="MNO159" s="237">
        <f>'SAISIE BAR BRASSERIE'!MNY224</f>
        <v>0</v>
      </c>
      <c r="MNP159" s="237">
        <f>'SAISIE BAR BRASSERIE'!MNZ224</f>
        <v>0</v>
      </c>
      <c r="MNQ159" s="237">
        <f>'SAISIE BAR BRASSERIE'!MOA224</f>
        <v>0</v>
      </c>
      <c r="MNR159" s="237">
        <f>'SAISIE BAR BRASSERIE'!MOB224</f>
        <v>0</v>
      </c>
      <c r="MNS159" s="237">
        <f>'SAISIE BAR BRASSERIE'!MOC224</f>
        <v>0</v>
      </c>
      <c r="MNT159" s="237">
        <f>'SAISIE BAR BRASSERIE'!MOD224</f>
        <v>0</v>
      </c>
      <c r="MNU159" s="237">
        <f>'SAISIE BAR BRASSERIE'!MOE224</f>
        <v>0</v>
      </c>
      <c r="MNV159" s="237">
        <f>'SAISIE BAR BRASSERIE'!MOF224</f>
        <v>0</v>
      </c>
      <c r="MNW159" s="237">
        <f>'SAISIE BAR BRASSERIE'!MOG224</f>
        <v>0</v>
      </c>
      <c r="MNX159" s="237">
        <f>'SAISIE BAR BRASSERIE'!MOH224</f>
        <v>0</v>
      </c>
      <c r="MNY159" s="237">
        <f>'SAISIE BAR BRASSERIE'!MOI224</f>
        <v>0</v>
      </c>
      <c r="MNZ159" s="237">
        <f>'SAISIE BAR BRASSERIE'!MOJ224</f>
        <v>0</v>
      </c>
      <c r="MOA159" s="237">
        <f>'SAISIE BAR BRASSERIE'!MOK224</f>
        <v>0</v>
      </c>
      <c r="MOB159" s="237">
        <f>'SAISIE BAR BRASSERIE'!MOL224</f>
        <v>0</v>
      </c>
      <c r="MOC159" s="237">
        <f>'SAISIE BAR BRASSERIE'!MOM224</f>
        <v>0</v>
      </c>
      <c r="MOD159" s="237">
        <f>'SAISIE BAR BRASSERIE'!MON224</f>
        <v>0</v>
      </c>
      <c r="MOE159" s="237">
        <f>'SAISIE BAR BRASSERIE'!MOO224</f>
        <v>0</v>
      </c>
      <c r="MOF159" s="237">
        <f>'SAISIE BAR BRASSERIE'!MOP224</f>
        <v>0</v>
      </c>
      <c r="MOG159" s="237">
        <f>'SAISIE BAR BRASSERIE'!MOQ224</f>
        <v>0</v>
      </c>
      <c r="MOH159" s="237">
        <f>'SAISIE BAR BRASSERIE'!MOR224</f>
        <v>0</v>
      </c>
      <c r="MOI159" s="237">
        <f>'SAISIE BAR BRASSERIE'!MOS224</f>
        <v>0</v>
      </c>
      <c r="MOJ159" s="237">
        <f>'SAISIE BAR BRASSERIE'!MOT224</f>
        <v>0</v>
      </c>
      <c r="MOK159" s="237">
        <f>'SAISIE BAR BRASSERIE'!MOU224</f>
        <v>0</v>
      </c>
      <c r="MOL159" s="237">
        <f>'SAISIE BAR BRASSERIE'!MOV224</f>
        <v>0</v>
      </c>
      <c r="MOM159" s="237">
        <f>'SAISIE BAR BRASSERIE'!MOW224</f>
        <v>0</v>
      </c>
      <c r="MON159" s="237">
        <f>'SAISIE BAR BRASSERIE'!MOX224</f>
        <v>0</v>
      </c>
      <c r="MOO159" s="237">
        <f>'SAISIE BAR BRASSERIE'!MOY224</f>
        <v>0</v>
      </c>
      <c r="MOP159" s="237">
        <f>'SAISIE BAR BRASSERIE'!MOZ224</f>
        <v>0</v>
      </c>
      <c r="MOQ159" s="237">
        <f>'SAISIE BAR BRASSERIE'!MPA224</f>
        <v>0</v>
      </c>
      <c r="MOR159" s="237">
        <f>'SAISIE BAR BRASSERIE'!MPB224</f>
        <v>0</v>
      </c>
      <c r="MOS159" s="237">
        <f>'SAISIE BAR BRASSERIE'!MPC224</f>
        <v>0</v>
      </c>
      <c r="MOT159" s="237">
        <f>'SAISIE BAR BRASSERIE'!MPD224</f>
        <v>0</v>
      </c>
      <c r="MOU159" s="237">
        <f>'SAISIE BAR BRASSERIE'!MPE224</f>
        <v>0</v>
      </c>
      <c r="MOV159" s="237">
        <f>'SAISIE BAR BRASSERIE'!MPF224</f>
        <v>0</v>
      </c>
      <c r="MOW159" s="237">
        <f>'SAISIE BAR BRASSERIE'!MPG224</f>
        <v>0</v>
      </c>
      <c r="MOX159" s="237">
        <f>'SAISIE BAR BRASSERIE'!MPH224</f>
        <v>0</v>
      </c>
      <c r="MOY159" s="237">
        <f>'SAISIE BAR BRASSERIE'!MPI224</f>
        <v>0</v>
      </c>
      <c r="MOZ159" s="237">
        <f>'SAISIE BAR BRASSERIE'!MPJ224</f>
        <v>0</v>
      </c>
      <c r="MPA159" s="237">
        <f>'SAISIE BAR BRASSERIE'!MPK224</f>
        <v>0</v>
      </c>
      <c r="MPB159" s="237">
        <f>'SAISIE BAR BRASSERIE'!MPL224</f>
        <v>0</v>
      </c>
      <c r="MPC159" s="237">
        <f>'SAISIE BAR BRASSERIE'!MPM224</f>
        <v>0</v>
      </c>
      <c r="MPD159" s="237">
        <f>'SAISIE BAR BRASSERIE'!MPN224</f>
        <v>0</v>
      </c>
      <c r="MPE159" s="237">
        <f>'SAISIE BAR BRASSERIE'!MPO224</f>
        <v>0</v>
      </c>
      <c r="MPF159" s="237">
        <f>'SAISIE BAR BRASSERIE'!MPP224</f>
        <v>0</v>
      </c>
      <c r="MPG159" s="237">
        <f>'SAISIE BAR BRASSERIE'!MPQ224</f>
        <v>0</v>
      </c>
      <c r="MPH159" s="237">
        <f>'SAISIE BAR BRASSERIE'!MPR224</f>
        <v>0</v>
      </c>
      <c r="MPI159" s="237">
        <f>'SAISIE BAR BRASSERIE'!MPS224</f>
        <v>0</v>
      </c>
      <c r="MPJ159" s="237">
        <f>'SAISIE BAR BRASSERIE'!MPT224</f>
        <v>0</v>
      </c>
      <c r="MPK159" s="237">
        <f>'SAISIE BAR BRASSERIE'!MPU224</f>
        <v>0</v>
      </c>
      <c r="MPL159" s="237">
        <f>'SAISIE BAR BRASSERIE'!MPV224</f>
        <v>0</v>
      </c>
      <c r="MPM159" s="237">
        <f>'SAISIE BAR BRASSERIE'!MPW224</f>
        <v>0</v>
      </c>
      <c r="MPN159" s="237">
        <f>'SAISIE BAR BRASSERIE'!MPX224</f>
        <v>0</v>
      </c>
      <c r="MPO159" s="237">
        <f>'SAISIE BAR BRASSERIE'!MPY224</f>
        <v>0</v>
      </c>
      <c r="MPP159" s="237">
        <f>'SAISIE BAR BRASSERIE'!MPZ224</f>
        <v>0</v>
      </c>
      <c r="MPQ159" s="237">
        <f>'SAISIE BAR BRASSERIE'!MQA224</f>
        <v>0</v>
      </c>
      <c r="MPR159" s="237">
        <f>'SAISIE BAR BRASSERIE'!MQB224</f>
        <v>0</v>
      </c>
      <c r="MPS159" s="237">
        <f>'SAISIE BAR BRASSERIE'!MQC224</f>
        <v>0</v>
      </c>
      <c r="MPT159" s="237">
        <f>'SAISIE BAR BRASSERIE'!MQD224</f>
        <v>0</v>
      </c>
      <c r="MPU159" s="237">
        <f>'SAISIE BAR BRASSERIE'!MQE224</f>
        <v>0</v>
      </c>
      <c r="MPV159" s="237">
        <f>'SAISIE BAR BRASSERIE'!MQF224</f>
        <v>0</v>
      </c>
      <c r="MPW159" s="237">
        <f>'SAISIE BAR BRASSERIE'!MQG224</f>
        <v>0</v>
      </c>
      <c r="MPX159" s="237">
        <f>'SAISIE BAR BRASSERIE'!MQH224</f>
        <v>0</v>
      </c>
      <c r="MPY159" s="237">
        <f>'SAISIE BAR BRASSERIE'!MQI224</f>
        <v>0</v>
      </c>
      <c r="MPZ159" s="237">
        <f>'SAISIE BAR BRASSERIE'!MQJ224</f>
        <v>0</v>
      </c>
      <c r="MQA159" s="237">
        <f>'SAISIE BAR BRASSERIE'!MQK224</f>
        <v>0</v>
      </c>
      <c r="MQB159" s="237">
        <f>'SAISIE BAR BRASSERIE'!MQL224</f>
        <v>0</v>
      </c>
      <c r="MQC159" s="237">
        <f>'SAISIE BAR BRASSERIE'!MQM224</f>
        <v>0</v>
      </c>
      <c r="MQD159" s="237">
        <f>'SAISIE BAR BRASSERIE'!MQN224</f>
        <v>0</v>
      </c>
      <c r="MQE159" s="237">
        <f>'SAISIE BAR BRASSERIE'!MQO224</f>
        <v>0</v>
      </c>
      <c r="MQF159" s="237">
        <f>'SAISIE BAR BRASSERIE'!MQP224</f>
        <v>0</v>
      </c>
      <c r="MQG159" s="237">
        <f>'SAISIE BAR BRASSERIE'!MQQ224</f>
        <v>0</v>
      </c>
      <c r="MQH159" s="237">
        <f>'SAISIE BAR BRASSERIE'!MQR224</f>
        <v>0</v>
      </c>
      <c r="MQI159" s="237">
        <f>'SAISIE BAR BRASSERIE'!MQS224</f>
        <v>0</v>
      </c>
      <c r="MQJ159" s="237">
        <f>'SAISIE BAR BRASSERIE'!MQT224</f>
        <v>0</v>
      </c>
      <c r="MQK159" s="237">
        <f>'SAISIE BAR BRASSERIE'!MQU224</f>
        <v>0</v>
      </c>
      <c r="MQL159" s="237">
        <f>'SAISIE BAR BRASSERIE'!MQV224</f>
        <v>0</v>
      </c>
      <c r="MQM159" s="237">
        <f>'SAISIE BAR BRASSERIE'!MQW224</f>
        <v>0</v>
      </c>
      <c r="MQN159" s="237">
        <f>'SAISIE BAR BRASSERIE'!MQX224</f>
        <v>0</v>
      </c>
      <c r="MQO159" s="237">
        <f>'SAISIE BAR BRASSERIE'!MQY224</f>
        <v>0</v>
      </c>
      <c r="MQP159" s="237">
        <f>'SAISIE BAR BRASSERIE'!MQZ224</f>
        <v>0</v>
      </c>
      <c r="MQQ159" s="237">
        <f>'SAISIE BAR BRASSERIE'!MRA224</f>
        <v>0</v>
      </c>
      <c r="MQR159" s="237">
        <f>'SAISIE BAR BRASSERIE'!MRB224</f>
        <v>0</v>
      </c>
      <c r="MQS159" s="237">
        <f>'SAISIE BAR BRASSERIE'!MRC224</f>
        <v>0</v>
      </c>
      <c r="MQT159" s="237">
        <f>'SAISIE BAR BRASSERIE'!MRD224</f>
        <v>0</v>
      </c>
      <c r="MQU159" s="237">
        <f>'SAISIE BAR BRASSERIE'!MRE224</f>
        <v>0</v>
      </c>
      <c r="MQV159" s="237">
        <f>'SAISIE BAR BRASSERIE'!MRF224</f>
        <v>0</v>
      </c>
      <c r="MQW159" s="237">
        <f>'SAISIE BAR BRASSERIE'!MRG224</f>
        <v>0</v>
      </c>
      <c r="MQX159" s="237">
        <f>'SAISIE BAR BRASSERIE'!MRH224</f>
        <v>0</v>
      </c>
      <c r="MQY159" s="237">
        <f>'SAISIE BAR BRASSERIE'!MRI224</f>
        <v>0</v>
      </c>
      <c r="MQZ159" s="237">
        <f>'SAISIE BAR BRASSERIE'!MRJ224</f>
        <v>0</v>
      </c>
      <c r="MRA159" s="237">
        <f>'SAISIE BAR BRASSERIE'!MRK224</f>
        <v>0</v>
      </c>
      <c r="MRB159" s="237">
        <f>'SAISIE BAR BRASSERIE'!MRL224</f>
        <v>0</v>
      </c>
      <c r="MRC159" s="237">
        <f>'SAISIE BAR BRASSERIE'!MRM224</f>
        <v>0</v>
      </c>
      <c r="MRD159" s="237">
        <f>'SAISIE BAR BRASSERIE'!MRN224</f>
        <v>0</v>
      </c>
      <c r="MRE159" s="237">
        <f>'SAISIE BAR BRASSERIE'!MRO224</f>
        <v>0</v>
      </c>
      <c r="MRF159" s="237">
        <f>'SAISIE BAR BRASSERIE'!MRP224</f>
        <v>0</v>
      </c>
      <c r="MRG159" s="237">
        <f>'SAISIE BAR BRASSERIE'!MRQ224</f>
        <v>0</v>
      </c>
      <c r="MRH159" s="237">
        <f>'SAISIE BAR BRASSERIE'!MRR224</f>
        <v>0</v>
      </c>
      <c r="MRI159" s="237">
        <f>'SAISIE BAR BRASSERIE'!MRS224</f>
        <v>0</v>
      </c>
      <c r="MRJ159" s="237">
        <f>'SAISIE BAR BRASSERIE'!MRT224</f>
        <v>0</v>
      </c>
      <c r="MRK159" s="237">
        <f>'SAISIE BAR BRASSERIE'!MRU224</f>
        <v>0</v>
      </c>
      <c r="MRL159" s="237">
        <f>'SAISIE BAR BRASSERIE'!MRV224</f>
        <v>0</v>
      </c>
      <c r="MRM159" s="237">
        <f>'SAISIE BAR BRASSERIE'!MRW224</f>
        <v>0</v>
      </c>
      <c r="MRN159" s="237">
        <f>'SAISIE BAR BRASSERIE'!MRX224</f>
        <v>0</v>
      </c>
      <c r="MRO159" s="237">
        <f>'SAISIE BAR BRASSERIE'!MRY224</f>
        <v>0</v>
      </c>
      <c r="MRP159" s="237">
        <f>'SAISIE BAR BRASSERIE'!MRZ224</f>
        <v>0</v>
      </c>
      <c r="MRQ159" s="237">
        <f>'SAISIE BAR BRASSERIE'!MSA224</f>
        <v>0</v>
      </c>
      <c r="MRR159" s="237">
        <f>'SAISIE BAR BRASSERIE'!MSB224</f>
        <v>0</v>
      </c>
      <c r="MRS159" s="237">
        <f>'SAISIE BAR BRASSERIE'!MSC224</f>
        <v>0</v>
      </c>
      <c r="MRT159" s="237">
        <f>'SAISIE BAR BRASSERIE'!MSD224</f>
        <v>0</v>
      </c>
      <c r="MRU159" s="237">
        <f>'SAISIE BAR BRASSERIE'!MSE224</f>
        <v>0</v>
      </c>
      <c r="MRV159" s="237">
        <f>'SAISIE BAR BRASSERIE'!MSF224</f>
        <v>0</v>
      </c>
      <c r="MRW159" s="237">
        <f>'SAISIE BAR BRASSERIE'!MSG224</f>
        <v>0</v>
      </c>
      <c r="MRX159" s="237">
        <f>'SAISIE BAR BRASSERIE'!MSH224</f>
        <v>0</v>
      </c>
      <c r="MRY159" s="237">
        <f>'SAISIE BAR BRASSERIE'!MSI224</f>
        <v>0</v>
      </c>
      <c r="MRZ159" s="237">
        <f>'SAISIE BAR BRASSERIE'!MSJ224</f>
        <v>0</v>
      </c>
      <c r="MSA159" s="237">
        <f>'SAISIE BAR BRASSERIE'!MSK224</f>
        <v>0</v>
      </c>
      <c r="MSB159" s="237">
        <f>'SAISIE BAR BRASSERIE'!MSL224</f>
        <v>0</v>
      </c>
      <c r="MSC159" s="237">
        <f>'SAISIE BAR BRASSERIE'!MSM224</f>
        <v>0</v>
      </c>
      <c r="MSD159" s="237">
        <f>'SAISIE BAR BRASSERIE'!MSN224</f>
        <v>0</v>
      </c>
      <c r="MSE159" s="237">
        <f>'SAISIE BAR BRASSERIE'!MSO224</f>
        <v>0</v>
      </c>
      <c r="MSF159" s="237">
        <f>'SAISIE BAR BRASSERIE'!MSP224</f>
        <v>0</v>
      </c>
      <c r="MSG159" s="237">
        <f>'SAISIE BAR BRASSERIE'!MSQ224</f>
        <v>0</v>
      </c>
      <c r="MSH159" s="237">
        <f>'SAISIE BAR BRASSERIE'!MSR224</f>
        <v>0</v>
      </c>
      <c r="MSI159" s="237">
        <f>'SAISIE BAR BRASSERIE'!MSS224</f>
        <v>0</v>
      </c>
      <c r="MSJ159" s="237">
        <f>'SAISIE BAR BRASSERIE'!MST224</f>
        <v>0</v>
      </c>
      <c r="MSK159" s="237">
        <f>'SAISIE BAR BRASSERIE'!MSU224</f>
        <v>0</v>
      </c>
      <c r="MSL159" s="237">
        <f>'SAISIE BAR BRASSERIE'!MSV224</f>
        <v>0</v>
      </c>
      <c r="MSM159" s="237">
        <f>'SAISIE BAR BRASSERIE'!MSW224</f>
        <v>0</v>
      </c>
      <c r="MSN159" s="237">
        <f>'SAISIE BAR BRASSERIE'!MSX224</f>
        <v>0</v>
      </c>
      <c r="MSO159" s="237">
        <f>'SAISIE BAR BRASSERIE'!MSY224</f>
        <v>0</v>
      </c>
      <c r="MSP159" s="237">
        <f>'SAISIE BAR BRASSERIE'!MSZ224</f>
        <v>0</v>
      </c>
      <c r="MSQ159" s="237">
        <f>'SAISIE BAR BRASSERIE'!MTA224</f>
        <v>0</v>
      </c>
      <c r="MSR159" s="237">
        <f>'SAISIE BAR BRASSERIE'!MTB224</f>
        <v>0</v>
      </c>
      <c r="MSS159" s="237">
        <f>'SAISIE BAR BRASSERIE'!MTC224</f>
        <v>0</v>
      </c>
      <c r="MST159" s="237">
        <f>'SAISIE BAR BRASSERIE'!MTD224</f>
        <v>0</v>
      </c>
      <c r="MSU159" s="237">
        <f>'SAISIE BAR BRASSERIE'!MTE224</f>
        <v>0</v>
      </c>
      <c r="MSV159" s="237">
        <f>'SAISIE BAR BRASSERIE'!MTF224</f>
        <v>0</v>
      </c>
      <c r="MSW159" s="237">
        <f>'SAISIE BAR BRASSERIE'!MTG224</f>
        <v>0</v>
      </c>
      <c r="MSX159" s="237">
        <f>'SAISIE BAR BRASSERIE'!MTH224</f>
        <v>0</v>
      </c>
      <c r="MSY159" s="237">
        <f>'SAISIE BAR BRASSERIE'!MTI224</f>
        <v>0</v>
      </c>
      <c r="MSZ159" s="237">
        <f>'SAISIE BAR BRASSERIE'!MTJ224</f>
        <v>0</v>
      </c>
      <c r="MTA159" s="237">
        <f>'SAISIE BAR BRASSERIE'!MTK224</f>
        <v>0</v>
      </c>
      <c r="MTB159" s="237">
        <f>'SAISIE BAR BRASSERIE'!MTL224</f>
        <v>0</v>
      </c>
      <c r="MTC159" s="237">
        <f>'SAISIE BAR BRASSERIE'!MTM224</f>
        <v>0</v>
      </c>
      <c r="MTD159" s="237">
        <f>'SAISIE BAR BRASSERIE'!MTN224</f>
        <v>0</v>
      </c>
      <c r="MTE159" s="237">
        <f>'SAISIE BAR BRASSERIE'!MTO224</f>
        <v>0</v>
      </c>
      <c r="MTF159" s="237">
        <f>'SAISIE BAR BRASSERIE'!MTP224</f>
        <v>0</v>
      </c>
      <c r="MTG159" s="237">
        <f>'SAISIE BAR BRASSERIE'!MTQ224</f>
        <v>0</v>
      </c>
      <c r="MTH159" s="237">
        <f>'SAISIE BAR BRASSERIE'!MTR224</f>
        <v>0</v>
      </c>
      <c r="MTI159" s="237">
        <f>'SAISIE BAR BRASSERIE'!MTS224</f>
        <v>0</v>
      </c>
      <c r="MTJ159" s="237">
        <f>'SAISIE BAR BRASSERIE'!MTT224</f>
        <v>0</v>
      </c>
      <c r="MTK159" s="237">
        <f>'SAISIE BAR BRASSERIE'!MTU224</f>
        <v>0</v>
      </c>
      <c r="MTL159" s="237">
        <f>'SAISIE BAR BRASSERIE'!MTV224</f>
        <v>0</v>
      </c>
      <c r="MTM159" s="237">
        <f>'SAISIE BAR BRASSERIE'!MTW224</f>
        <v>0</v>
      </c>
      <c r="MTN159" s="237">
        <f>'SAISIE BAR BRASSERIE'!MTX224</f>
        <v>0</v>
      </c>
      <c r="MTO159" s="237">
        <f>'SAISIE BAR BRASSERIE'!MTY224</f>
        <v>0</v>
      </c>
      <c r="MTP159" s="237">
        <f>'SAISIE BAR BRASSERIE'!MTZ224</f>
        <v>0</v>
      </c>
      <c r="MTQ159" s="237">
        <f>'SAISIE BAR BRASSERIE'!MUA224</f>
        <v>0</v>
      </c>
      <c r="MTR159" s="237">
        <f>'SAISIE BAR BRASSERIE'!MUB224</f>
        <v>0</v>
      </c>
      <c r="MTS159" s="237">
        <f>'SAISIE BAR BRASSERIE'!MUC224</f>
        <v>0</v>
      </c>
      <c r="MTT159" s="237">
        <f>'SAISIE BAR BRASSERIE'!MUD224</f>
        <v>0</v>
      </c>
      <c r="MTU159" s="237">
        <f>'SAISIE BAR BRASSERIE'!MUE224</f>
        <v>0</v>
      </c>
      <c r="MTV159" s="237">
        <f>'SAISIE BAR BRASSERIE'!MUF224</f>
        <v>0</v>
      </c>
      <c r="MTW159" s="237">
        <f>'SAISIE BAR BRASSERIE'!MUG224</f>
        <v>0</v>
      </c>
      <c r="MTX159" s="237">
        <f>'SAISIE BAR BRASSERIE'!MUH224</f>
        <v>0</v>
      </c>
      <c r="MTY159" s="237">
        <f>'SAISIE BAR BRASSERIE'!MUI224</f>
        <v>0</v>
      </c>
      <c r="MTZ159" s="237">
        <f>'SAISIE BAR BRASSERIE'!MUJ224</f>
        <v>0</v>
      </c>
      <c r="MUA159" s="237">
        <f>'SAISIE BAR BRASSERIE'!MUK224</f>
        <v>0</v>
      </c>
      <c r="MUB159" s="237">
        <f>'SAISIE BAR BRASSERIE'!MUL224</f>
        <v>0</v>
      </c>
      <c r="MUC159" s="237">
        <f>'SAISIE BAR BRASSERIE'!MUM224</f>
        <v>0</v>
      </c>
      <c r="MUD159" s="237">
        <f>'SAISIE BAR BRASSERIE'!MUN224</f>
        <v>0</v>
      </c>
      <c r="MUE159" s="237">
        <f>'SAISIE BAR BRASSERIE'!MUO224</f>
        <v>0</v>
      </c>
      <c r="MUF159" s="237">
        <f>'SAISIE BAR BRASSERIE'!MUP224</f>
        <v>0</v>
      </c>
      <c r="MUG159" s="237">
        <f>'SAISIE BAR BRASSERIE'!MUQ224</f>
        <v>0</v>
      </c>
      <c r="MUH159" s="237">
        <f>'SAISIE BAR BRASSERIE'!MUR224</f>
        <v>0</v>
      </c>
      <c r="MUI159" s="237">
        <f>'SAISIE BAR BRASSERIE'!MUS224</f>
        <v>0</v>
      </c>
      <c r="MUJ159" s="237">
        <f>'SAISIE BAR BRASSERIE'!MUT224</f>
        <v>0</v>
      </c>
      <c r="MUK159" s="237">
        <f>'SAISIE BAR BRASSERIE'!MUU224</f>
        <v>0</v>
      </c>
      <c r="MUL159" s="237">
        <f>'SAISIE BAR BRASSERIE'!MUV224</f>
        <v>0</v>
      </c>
      <c r="MUM159" s="237">
        <f>'SAISIE BAR BRASSERIE'!MUW224</f>
        <v>0</v>
      </c>
      <c r="MUN159" s="237">
        <f>'SAISIE BAR BRASSERIE'!MUX224</f>
        <v>0</v>
      </c>
      <c r="MUO159" s="237">
        <f>'SAISIE BAR BRASSERIE'!MUY224</f>
        <v>0</v>
      </c>
      <c r="MUP159" s="237">
        <f>'SAISIE BAR BRASSERIE'!MUZ224</f>
        <v>0</v>
      </c>
      <c r="MUQ159" s="237">
        <f>'SAISIE BAR BRASSERIE'!MVA224</f>
        <v>0</v>
      </c>
      <c r="MUR159" s="237">
        <f>'SAISIE BAR BRASSERIE'!MVB224</f>
        <v>0</v>
      </c>
      <c r="MUS159" s="237">
        <f>'SAISIE BAR BRASSERIE'!MVC224</f>
        <v>0</v>
      </c>
      <c r="MUT159" s="237">
        <f>'SAISIE BAR BRASSERIE'!MVD224</f>
        <v>0</v>
      </c>
      <c r="MUU159" s="237">
        <f>'SAISIE BAR BRASSERIE'!MVE224</f>
        <v>0</v>
      </c>
      <c r="MUV159" s="237">
        <f>'SAISIE BAR BRASSERIE'!MVF224</f>
        <v>0</v>
      </c>
      <c r="MUW159" s="237">
        <f>'SAISIE BAR BRASSERIE'!MVG224</f>
        <v>0</v>
      </c>
      <c r="MUX159" s="237">
        <f>'SAISIE BAR BRASSERIE'!MVH224</f>
        <v>0</v>
      </c>
      <c r="MUY159" s="237">
        <f>'SAISIE BAR BRASSERIE'!MVI224</f>
        <v>0</v>
      </c>
      <c r="MUZ159" s="237">
        <f>'SAISIE BAR BRASSERIE'!MVJ224</f>
        <v>0</v>
      </c>
      <c r="MVA159" s="237">
        <f>'SAISIE BAR BRASSERIE'!MVK224</f>
        <v>0</v>
      </c>
      <c r="MVB159" s="237">
        <f>'SAISIE BAR BRASSERIE'!MVL224</f>
        <v>0</v>
      </c>
      <c r="MVC159" s="237">
        <f>'SAISIE BAR BRASSERIE'!MVM224</f>
        <v>0</v>
      </c>
      <c r="MVD159" s="237">
        <f>'SAISIE BAR BRASSERIE'!MVN224</f>
        <v>0</v>
      </c>
      <c r="MVE159" s="237">
        <f>'SAISIE BAR BRASSERIE'!MVO224</f>
        <v>0</v>
      </c>
      <c r="MVF159" s="237">
        <f>'SAISIE BAR BRASSERIE'!MVP224</f>
        <v>0</v>
      </c>
      <c r="MVG159" s="237">
        <f>'SAISIE BAR BRASSERIE'!MVQ224</f>
        <v>0</v>
      </c>
      <c r="MVH159" s="237">
        <f>'SAISIE BAR BRASSERIE'!MVR224</f>
        <v>0</v>
      </c>
      <c r="MVI159" s="237">
        <f>'SAISIE BAR BRASSERIE'!MVS224</f>
        <v>0</v>
      </c>
      <c r="MVJ159" s="237">
        <f>'SAISIE BAR BRASSERIE'!MVT224</f>
        <v>0</v>
      </c>
      <c r="MVK159" s="237">
        <f>'SAISIE BAR BRASSERIE'!MVU224</f>
        <v>0</v>
      </c>
      <c r="MVL159" s="237">
        <f>'SAISIE BAR BRASSERIE'!MVV224</f>
        <v>0</v>
      </c>
      <c r="MVM159" s="237">
        <f>'SAISIE BAR BRASSERIE'!MVW224</f>
        <v>0</v>
      </c>
      <c r="MVN159" s="237">
        <f>'SAISIE BAR BRASSERIE'!MVX224</f>
        <v>0</v>
      </c>
      <c r="MVO159" s="237">
        <f>'SAISIE BAR BRASSERIE'!MVY224</f>
        <v>0</v>
      </c>
      <c r="MVP159" s="237">
        <f>'SAISIE BAR BRASSERIE'!MVZ224</f>
        <v>0</v>
      </c>
      <c r="MVQ159" s="237">
        <f>'SAISIE BAR BRASSERIE'!MWA224</f>
        <v>0</v>
      </c>
      <c r="MVR159" s="237">
        <f>'SAISIE BAR BRASSERIE'!MWB224</f>
        <v>0</v>
      </c>
      <c r="MVS159" s="237">
        <f>'SAISIE BAR BRASSERIE'!MWC224</f>
        <v>0</v>
      </c>
      <c r="MVT159" s="237">
        <f>'SAISIE BAR BRASSERIE'!MWD224</f>
        <v>0</v>
      </c>
      <c r="MVU159" s="237">
        <f>'SAISIE BAR BRASSERIE'!MWE224</f>
        <v>0</v>
      </c>
      <c r="MVV159" s="237">
        <f>'SAISIE BAR BRASSERIE'!MWF224</f>
        <v>0</v>
      </c>
      <c r="MVW159" s="237">
        <f>'SAISIE BAR BRASSERIE'!MWG224</f>
        <v>0</v>
      </c>
      <c r="MVX159" s="237">
        <f>'SAISIE BAR BRASSERIE'!MWH224</f>
        <v>0</v>
      </c>
      <c r="MVY159" s="237">
        <f>'SAISIE BAR BRASSERIE'!MWI224</f>
        <v>0</v>
      </c>
      <c r="MVZ159" s="237">
        <f>'SAISIE BAR BRASSERIE'!MWJ224</f>
        <v>0</v>
      </c>
      <c r="MWA159" s="237">
        <f>'SAISIE BAR BRASSERIE'!MWK224</f>
        <v>0</v>
      </c>
      <c r="MWB159" s="237">
        <f>'SAISIE BAR BRASSERIE'!MWL224</f>
        <v>0</v>
      </c>
      <c r="MWC159" s="237">
        <f>'SAISIE BAR BRASSERIE'!MWM224</f>
        <v>0</v>
      </c>
      <c r="MWD159" s="237">
        <f>'SAISIE BAR BRASSERIE'!MWN224</f>
        <v>0</v>
      </c>
      <c r="MWE159" s="237">
        <f>'SAISIE BAR BRASSERIE'!MWO224</f>
        <v>0</v>
      </c>
      <c r="MWF159" s="237">
        <f>'SAISIE BAR BRASSERIE'!MWP224</f>
        <v>0</v>
      </c>
      <c r="MWG159" s="237">
        <f>'SAISIE BAR BRASSERIE'!MWQ224</f>
        <v>0</v>
      </c>
      <c r="MWH159" s="237">
        <f>'SAISIE BAR BRASSERIE'!MWR224</f>
        <v>0</v>
      </c>
      <c r="MWI159" s="237">
        <f>'SAISIE BAR BRASSERIE'!MWS224</f>
        <v>0</v>
      </c>
      <c r="MWJ159" s="237">
        <f>'SAISIE BAR BRASSERIE'!MWT224</f>
        <v>0</v>
      </c>
      <c r="MWK159" s="237">
        <f>'SAISIE BAR BRASSERIE'!MWU224</f>
        <v>0</v>
      </c>
      <c r="MWL159" s="237">
        <f>'SAISIE BAR BRASSERIE'!MWV224</f>
        <v>0</v>
      </c>
      <c r="MWM159" s="237">
        <f>'SAISIE BAR BRASSERIE'!MWW224</f>
        <v>0</v>
      </c>
      <c r="MWN159" s="237">
        <f>'SAISIE BAR BRASSERIE'!MWX224</f>
        <v>0</v>
      </c>
      <c r="MWO159" s="237">
        <f>'SAISIE BAR BRASSERIE'!MWY224</f>
        <v>0</v>
      </c>
      <c r="MWP159" s="237">
        <f>'SAISIE BAR BRASSERIE'!MWZ224</f>
        <v>0</v>
      </c>
      <c r="MWQ159" s="237">
        <f>'SAISIE BAR BRASSERIE'!MXA224</f>
        <v>0</v>
      </c>
      <c r="MWR159" s="237">
        <f>'SAISIE BAR BRASSERIE'!MXB224</f>
        <v>0</v>
      </c>
      <c r="MWS159" s="237">
        <f>'SAISIE BAR BRASSERIE'!MXC224</f>
        <v>0</v>
      </c>
      <c r="MWT159" s="237">
        <f>'SAISIE BAR BRASSERIE'!MXD224</f>
        <v>0</v>
      </c>
      <c r="MWU159" s="237">
        <f>'SAISIE BAR BRASSERIE'!MXE224</f>
        <v>0</v>
      </c>
      <c r="MWV159" s="237">
        <f>'SAISIE BAR BRASSERIE'!MXF224</f>
        <v>0</v>
      </c>
      <c r="MWW159" s="237">
        <f>'SAISIE BAR BRASSERIE'!MXG224</f>
        <v>0</v>
      </c>
      <c r="MWX159" s="237">
        <f>'SAISIE BAR BRASSERIE'!MXH224</f>
        <v>0</v>
      </c>
      <c r="MWY159" s="237">
        <f>'SAISIE BAR BRASSERIE'!MXI224</f>
        <v>0</v>
      </c>
      <c r="MWZ159" s="237">
        <f>'SAISIE BAR BRASSERIE'!MXJ224</f>
        <v>0</v>
      </c>
      <c r="MXA159" s="237">
        <f>'SAISIE BAR BRASSERIE'!MXK224</f>
        <v>0</v>
      </c>
      <c r="MXB159" s="237">
        <f>'SAISIE BAR BRASSERIE'!MXL224</f>
        <v>0</v>
      </c>
      <c r="MXC159" s="237">
        <f>'SAISIE BAR BRASSERIE'!MXM224</f>
        <v>0</v>
      </c>
      <c r="MXD159" s="237">
        <f>'SAISIE BAR BRASSERIE'!MXN224</f>
        <v>0</v>
      </c>
      <c r="MXE159" s="237">
        <f>'SAISIE BAR BRASSERIE'!MXO224</f>
        <v>0</v>
      </c>
      <c r="MXF159" s="237">
        <f>'SAISIE BAR BRASSERIE'!MXP224</f>
        <v>0</v>
      </c>
      <c r="MXG159" s="237">
        <f>'SAISIE BAR BRASSERIE'!MXQ224</f>
        <v>0</v>
      </c>
      <c r="MXH159" s="237">
        <f>'SAISIE BAR BRASSERIE'!MXR224</f>
        <v>0</v>
      </c>
      <c r="MXI159" s="237">
        <f>'SAISIE BAR BRASSERIE'!MXS224</f>
        <v>0</v>
      </c>
      <c r="MXJ159" s="237">
        <f>'SAISIE BAR BRASSERIE'!MXT224</f>
        <v>0</v>
      </c>
      <c r="MXK159" s="237">
        <f>'SAISIE BAR BRASSERIE'!MXU224</f>
        <v>0</v>
      </c>
      <c r="MXL159" s="237">
        <f>'SAISIE BAR BRASSERIE'!MXV224</f>
        <v>0</v>
      </c>
      <c r="MXM159" s="237">
        <f>'SAISIE BAR BRASSERIE'!MXW224</f>
        <v>0</v>
      </c>
      <c r="MXN159" s="237">
        <f>'SAISIE BAR BRASSERIE'!MXX224</f>
        <v>0</v>
      </c>
      <c r="MXO159" s="237">
        <f>'SAISIE BAR BRASSERIE'!MXY224</f>
        <v>0</v>
      </c>
      <c r="MXP159" s="237">
        <f>'SAISIE BAR BRASSERIE'!MXZ224</f>
        <v>0</v>
      </c>
      <c r="MXQ159" s="237">
        <f>'SAISIE BAR BRASSERIE'!MYA224</f>
        <v>0</v>
      </c>
      <c r="MXR159" s="237">
        <f>'SAISIE BAR BRASSERIE'!MYB224</f>
        <v>0</v>
      </c>
      <c r="MXS159" s="237">
        <f>'SAISIE BAR BRASSERIE'!MYC224</f>
        <v>0</v>
      </c>
      <c r="MXT159" s="237">
        <f>'SAISIE BAR BRASSERIE'!MYD224</f>
        <v>0</v>
      </c>
      <c r="MXU159" s="237">
        <f>'SAISIE BAR BRASSERIE'!MYE224</f>
        <v>0</v>
      </c>
      <c r="MXV159" s="237">
        <f>'SAISIE BAR BRASSERIE'!MYF224</f>
        <v>0</v>
      </c>
      <c r="MXW159" s="237">
        <f>'SAISIE BAR BRASSERIE'!MYG224</f>
        <v>0</v>
      </c>
      <c r="MXX159" s="237">
        <f>'SAISIE BAR BRASSERIE'!MYH224</f>
        <v>0</v>
      </c>
      <c r="MXY159" s="237">
        <f>'SAISIE BAR BRASSERIE'!MYI224</f>
        <v>0</v>
      </c>
      <c r="MXZ159" s="237">
        <f>'SAISIE BAR BRASSERIE'!MYJ224</f>
        <v>0</v>
      </c>
      <c r="MYA159" s="237">
        <f>'SAISIE BAR BRASSERIE'!MYK224</f>
        <v>0</v>
      </c>
      <c r="MYB159" s="237">
        <f>'SAISIE BAR BRASSERIE'!MYL224</f>
        <v>0</v>
      </c>
      <c r="MYC159" s="237">
        <f>'SAISIE BAR BRASSERIE'!MYM224</f>
        <v>0</v>
      </c>
      <c r="MYD159" s="237">
        <f>'SAISIE BAR BRASSERIE'!MYN224</f>
        <v>0</v>
      </c>
      <c r="MYE159" s="237">
        <f>'SAISIE BAR BRASSERIE'!MYO224</f>
        <v>0</v>
      </c>
      <c r="MYF159" s="237">
        <f>'SAISIE BAR BRASSERIE'!MYP224</f>
        <v>0</v>
      </c>
      <c r="MYG159" s="237">
        <f>'SAISIE BAR BRASSERIE'!MYQ224</f>
        <v>0</v>
      </c>
      <c r="MYH159" s="237">
        <f>'SAISIE BAR BRASSERIE'!MYR224</f>
        <v>0</v>
      </c>
      <c r="MYI159" s="237">
        <f>'SAISIE BAR BRASSERIE'!MYS224</f>
        <v>0</v>
      </c>
      <c r="MYJ159" s="237">
        <f>'SAISIE BAR BRASSERIE'!MYT224</f>
        <v>0</v>
      </c>
      <c r="MYK159" s="237">
        <f>'SAISIE BAR BRASSERIE'!MYU224</f>
        <v>0</v>
      </c>
      <c r="MYL159" s="237">
        <f>'SAISIE BAR BRASSERIE'!MYV224</f>
        <v>0</v>
      </c>
      <c r="MYM159" s="237">
        <f>'SAISIE BAR BRASSERIE'!MYW224</f>
        <v>0</v>
      </c>
      <c r="MYN159" s="237">
        <f>'SAISIE BAR BRASSERIE'!MYX224</f>
        <v>0</v>
      </c>
      <c r="MYO159" s="237">
        <f>'SAISIE BAR BRASSERIE'!MYY224</f>
        <v>0</v>
      </c>
      <c r="MYP159" s="237">
        <f>'SAISIE BAR BRASSERIE'!MYZ224</f>
        <v>0</v>
      </c>
      <c r="MYQ159" s="237">
        <f>'SAISIE BAR BRASSERIE'!MZA224</f>
        <v>0</v>
      </c>
      <c r="MYR159" s="237">
        <f>'SAISIE BAR BRASSERIE'!MZB224</f>
        <v>0</v>
      </c>
      <c r="MYS159" s="237">
        <f>'SAISIE BAR BRASSERIE'!MZC224</f>
        <v>0</v>
      </c>
      <c r="MYT159" s="237">
        <f>'SAISIE BAR BRASSERIE'!MZD224</f>
        <v>0</v>
      </c>
      <c r="MYU159" s="237">
        <f>'SAISIE BAR BRASSERIE'!MZE224</f>
        <v>0</v>
      </c>
      <c r="MYV159" s="237">
        <f>'SAISIE BAR BRASSERIE'!MZF224</f>
        <v>0</v>
      </c>
      <c r="MYW159" s="237">
        <f>'SAISIE BAR BRASSERIE'!MZG224</f>
        <v>0</v>
      </c>
      <c r="MYX159" s="237">
        <f>'SAISIE BAR BRASSERIE'!MZH224</f>
        <v>0</v>
      </c>
      <c r="MYY159" s="237">
        <f>'SAISIE BAR BRASSERIE'!MZI224</f>
        <v>0</v>
      </c>
      <c r="MYZ159" s="237">
        <f>'SAISIE BAR BRASSERIE'!MZJ224</f>
        <v>0</v>
      </c>
      <c r="MZA159" s="237">
        <f>'SAISIE BAR BRASSERIE'!MZK224</f>
        <v>0</v>
      </c>
      <c r="MZB159" s="237">
        <f>'SAISIE BAR BRASSERIE'!MZL224</f>
        <v>0</v>
      </c>
      <c r="MZC159" s="237">
        <f>'SAISIE BAR BRASSERIE'!MZM224</f>
        <v>0</v>
      </c>
      <c r="MZD159" s="237">
        <f>'SAISIE BAR BRASSERIE'!MZN224</f>
        <v>0</v>
      </c>
      <c r="MZE159" s="237">
        <f>'SAISIE BAR BRASSERIE'!MZO224</f>
        <v>0</v>
      </c>
      <c r="MZF159" s="237">
        <f>'SAISIE BAR BRASSERIE'!MZP224</f>
        <v>0</v>
      </c>
      <c r="MZG159" s="237">
        <f>'SAISIE BAR BRASSERIE'!MZQ224</f>
        <v>0</v>
      </c>
      <c r="MZH159" s="237">
        <f>'SAISIE BAR BRASSERIE'!MZR224</f>
        <v>0</v>
      </c>
      <c r="MZI159" s="237">
        <f>'SAISIE BAR BRASSERIE'!MZS224</f>
        <v>0</v>
      </c>
      <c r="MZJ159" s="237">
        <f>'SAISIE BAR BRASSERIE'!MZT224</f>
        <v>0</v>
      </c>
      <c r="MZK159" s="237">
        <f>'SAISIE BAR BRASSERIE'!MZU224</f>
        <v>0</v>
      </c>
      <c r="MZL159" s="237">
        <f>'SAISIE BAR BRASSERIE'!MZV224</f>
        <v>0</v>
      </c>
      <c r="MZM159" s="237">
        <f>'SAISIE BAR BRASSERIE'!MZW224</f>
        <v>0</v>
      </c>
      <c r="MZN159" s="237">
        <f>'SAISIE BAR BRASSERIE'!MZX224</f>
        <v>0</v>
      </c>
      <c r="MZO159" s="237">
        <f>'SAISIE BAR BRASSERIE'!MZY224</f>
        <v>0</v>
      </c>
      <c r="MZP159" s="237">
        <f>'SAISIE BAR BRASSERIE'!MZZ224</f>
        <v>0</v>
      </c>
      <c r="MZQ159" s="237">
        <f>'SAISIE BAR BRASSERIE'!NAA224</f>
        <v>0</v>
      </c>
      <c r="MZR159" s="237">
        <f>'SAISIE BAR BRASSERIE'!NAB224</f>
        <v>0</v>
      </c>
      <c r="MZS159" s="237">
        <f>'SAISIE BAR BRASSERIE'!NAC224</f>
        <v>0</v>
      </c>
      <c r="MZT159" s="237">
        <f>'SAISIE BAR BRASSERIE'!NAD224</f>
        <v>0</v>
      </c>
      <c r="MZU159" s="237">
        <f>'SAISIE BAR BRASSERIE'!NAE224</f>
        <v>0</v>
      </c>
      <c r="MZV159" s="237">
        <f>'SAISIE BAR BRASSERIE'!NAF224</f>
        <v>0</v>
      </c>
      <c r="MZW159" s="237">
        <f>'SAISIE BAR BRASSERIE'!NAG224</f>
        <v>0</v>
      </c>
      <c r="MZX159" s="237">
        <f>'SAISIE BAR BRASSERIE'!NAH224</f>
        <v>0</v>
      </c>
      <c r="MZY159" s="237">
        <f>'SAISIE BAR BRASSERIE'!NAI224</f>
        <v>0</v>
      </c>
      <c r="MZZ159" s="237">
        <f>'SAISIE BAR BRASSERIE'!NAJ224</f>
        <v>0</v>
      </c>
      <c r="NAA159" s="237">
        <f>'SAISIE BAR BRASSERIE'!NAK224</f>
        <v>0</v>
      </c>
      <c r="NAB159" s="237">
        <f>'SAISIE BAR BRASSERIE'!NAL224</f>
        <v>0</v>
      </c>
      <c r="NAC159" s="237">
        <f>'SAISIE BAR BRASSERIE'!NAM224</f>
        <v>0</v>
      </c>
      <c r="NAD159" s="237">
        <f>'SAISIE BAR BRASSERIE'!NAN224</f>
        <v>0</v>
      </c>
      <c r="NAE159" s="237">
        <f>'SAISIE BAR BRASSERIE'!NAO224</f>
        <v>0</v>
      </c>
      <c r="NAF159" s="237">
        <f>'SAISIE BAR BRASSERIE'!NAP224</f>
        <v>0</v>
      </c>
      <c r="NAG159" s="237">
        <f>'SAISIE BAR BRASSERIE'!NAQ224</f>
        <v>0</v>
      </c>
      <c r="NAH159" s="237">
        <f>'SAISIE BAR BRASSERIE'!NAR224</f>
        <v>0</v>
      </c>
      <c r="NAI159" s="237">
        <f>'SAISIE BAR BRASSERIE'!NAS224</f>
        <v>0</v>
      </c>
      <c r="NAJ159" s="237">
        <f>'SAISIE BAR BRASSERIE'!NAT224</f>
        <v>0</v>
      </c>
      <c r="NAK159" s="237">
        <f>'SAISIE BAR BRASSERIE'!NAU224</f>
        <v>0</v>
      </c>
      <c r="NAL159" s="237">
        <f>'SAISIE BAR BRASSERIE'!NAV224</f>
        <v>0</v>
      </c>
      <c r="NAM159" s="237">
        <f>'SAISIE BAR BRASSERIE'!NAW224</f>
        <v>0</v>
      </c>
      <c r="NAN159" s="237">
        <f>'SAISIE BAR BRASSERIE'!NAX224</f>
        <v>0</v>
      </c>
      <c r="NAO159" s="237">
        <f>'SAISIE BAR BRASSERIE'!NAY224</f>
        <v>0</v>
      </c>
      <c r="NAP159" s="237">
        <f>'SAISIE BAR BRASSERIE'!NAZ224</f>
        <v>0</v>
      </c>
      <c r="NAQ159" s="237">
        <f>'SAISIE BAR BRASSERIE'!NBA224</f>
        <v>0</v>
      </c>
      <c r="NAR159" s="237">
        <f>'SAISIE BAR BRASSERIE'!NBB224</f>
        <v>0</v>
      </c>
      <c r="NAS159" s="237">
        <f>'SAISIE BAR BRASSERIE'!NBC224</f>
        <v>0</v>
      </c>
      <c r="NAT159" s="237">
        <f>'SAISIE BAR BRASSERIE'!NBD224</f>
        <v>0</v>
      </c>
      <c r="NAU159" s="237">
        <f>'SAISIE BAR BRASSERIE'!NBE224</f>
        <v>0</v>
      </c>
      <c r="NAV159" s="237">
        <f>'SAISIE BAR BRASSERIE'!NBF224</f>
        <v>0</v>
      </c>
      <c r="NAW159" s="237">
        <f>'SAISIE BAR BRASSERIE'!NBG224</f>
        <v>0</v>
      </c>
      <c r="NAX159" s="237">
        <f>'SAISIE BAR BRASSERIE'!NBH224</f>
        <v>0</v>
      </c>
      <c r="NAY159" s="237">
        <f>'SAISIE BAR BRASSERIE'!NBI224</f>
        <v>0</v>
      </c>
      <c r="NAZ159" s="237">
        <f>'SAISIE BAR BRASSERIE'!NBJ224</f>
        <v>0</v>
      </c>
      <c r="NBA159" s="237">
        <f>'SAISIE BAR BRASSERIE'!NBK224</f>
        <v>0</v>
      </c>
      <c r="NBB159" s="237">
        <f>'SAISIE BAR BRASSERIE'!NBL224</f>
        <v>0</v>
      </c>
      <c r="NBC159" s="237">
        <f>'SAISIE BAR BRASSERIE'!NBM224</f>
        <v>0</v>
      </c>
      <c r="NBD159" s="237">
        <f>'SAISIE BAR BRASSERIE'!NBN224</f>
        <v>0</v>
      </c>
      <c r="NBE159" s="237">
        <f>'SAISIE BAR BRASSERIE'!NBO224</f>
        <v>0</v>
      </c>
      <c r="NBF159" s="237">
        <f>'SAISIE BAR BRASSERIE'!NBP224</f>
        <v>0</v>
      </c>
      <c r="NBG159" s="237">
        <f>'SAISIE BAR BRASSERIE'!NBQ224</f>
        <v>0</v>
      </c>
      <c r="NBH159" s="237">
        <f>'SAISIE BAR BRASSERIE'!NBR224</f>
        <v>0</v>
      </c>
      <c r="NBI159" s="237">
        <f>'SAISIE BAR BRASSERIE'!NBS224</f>
        <v>0</v>
      </c>
      <c r="NBJ159" s="237">
        <f>'SAISIE BAR BRASSERIE'!NBT224</f>
        <v>0</v>
      </c>
      <c r="NBK159" s="237">
        <f>'SAISIE BAR BRASSERIE'!NBU224</f>
        <v>0</v>
      </c>
      <c r="NBL159" s="237">
        <f>'SAISIE BAR BRASSERIE'!NBV224</f>
        <v>0</v>
      </c>
      <c r="NBM159" s="237">
        <f>'SAISIE BAR BRASSERIE'!NBW224</f>
        <v>0</v>
      </c>
      <c r="NBN159" s="237">
        <f>'SAISIE BAR BRASSERIE'!NBX224</f>
        <v>0</v>
      </c>
      <c r="NBO159" s="237">
        <f>'SAISIE BAR BRASSERIE'!NBY224</f>
        <v>0</v>
      </c>
      <c r="NBP159" s="237">
        <f>'SAISIE BAR BRASSERIE'!NBZ224</f>
        <v>0</v>
      </c>
      <c r="NBQ159" s="237">
        <f>'SAISIE BAR BRASSERIE'!NCA224</f>
        <v>0</v>
      </c>
      <c r="NBR159" s="237">
        <f>'SAISIE BAR BRASSERIE'!NCB224</f>
        <v>0</v>
      </c>
      <c r="NBS159" s="237">
        <f>'SAISIE BAR BRASSERIE'!NCC224</f>
        <v>0</v>
      </c>
      <c r="NBT159" s="237">
        <f>'SAISIE BAR BRASSERIE'!NCD224</f>
        <v>0</v>
      </c>
      <c r="NBU159" s="237">
        <f>'SAISIE BAR BRASSERIE'!NCE224</f>
        <v>0</v>
      </c>
      <c r="NBV159" s="237">
        <f>'SAISIE BAR BRASSERIE'!NCF224</f>
        <v>0</v>
      </c>
      <c r="NBW159" s="237">
        <f>'SAISIE BAR BRASSERIE'!NCG224</f>
        <v>0</v>
      </c>
      <c r="NBX159" s="237">
        <f>'SAISIE BAR BRASSERIE'!NCH224</f>
        <v>0</v>
      </c>
      <c r="NBY159" s="237">
        <f>'SAISIE BAR BRASSERIE'!NCI224</f>
        <v>0</v>
      </c>
      <c r="NBZ159" s="237">
        <f>'SAISIE BAR BRASSERIE'!NCJ224</f>
        <v>0</v>
      </c>
      <c r="NCA159" s="237">
        <f>'SAISIE BAR BRASSERIE'!NCK224</f>
        <v>0</v>
      </c>
      <c r="NCB159" s="237">
        <f>'SAISIE BAR BRASSERIE'!NCL224</f>
        <v>0</v>
      </c>
      <c r="NCC159" s="237">
        <f>'SAISIE BAR BRASSERIE'!NCM224</f>
        <v>0</v>
      </c>
      <c r="NCD159" s="237">
        <f>'SAISIE BAR BRASSERIE'!NCN224</f>
        <v>0</v>
      </c>
      <c r="NCE159" s="237">
        <f>'SAISIE BAR BRASSERIE'!NCO224</f>
        <v>0</v>
      </c>
      <c r="NCF159" s="237">
        <f>'SAISIE BAR BRASSERIE'!NCP224</f>
        <v>0</v>
      </c>
      <c r="NCG159" s="237">
        <f>'SAISIE BAR BRASSERIE'!NCQ224</f>
        <v>0</v>
      </c>
      <c r="NCH159" s="237">
        <f>'SAISIE BAR BRASSERIE'!NCR224</f>
        <v>0</v>
      </c>
      <c r="NCI159" s="237">
        <f>'SAISIE BAR BRASSERIE'!NCS224</f>
        <v>0</v>
      </c>
      <c r="NCJ159" s="237">
        <f>'SAISIE BAR BRASSERIE'!NCT224</f>
        <v>0</v>
      </c>
      <c r="NCK159" s="237">
        <f>'SAISIE BAR BRASSERIE'!NCU224</f>
        <v>0</v>
      </c>
      <c r="NCL159" s="237">
        <f>'SAISIE BAR BRASSERIE'!NCV224</f>
        <v>0</v>
      </c>
      <c r="NCM159" s="237">
        <f>'SAISIE BAR BRASSERIE'!NCW224</f>
        <v>0</v>
      </c>
      <c r="NCN159" s="237">
        <f>'SAISIE BAR BRASSERIE'!NCX224</f>
        <v>0</v>
      </c>
      <c r="NCO159" s="237">
        <f>'SAISIE BAR BRASSERIE'!NCY224</f>
        <v>0</v>
      </c>
      <c r="NCP159" s="237">
        <f>'SAISIE BAR BRASSERIE'!NCZ224</f>
        <v>0</v>
      </c>
      <c r="NCQ159" s="237">
        <f>'SAISIE BAR BRASSERIE'!NDA224</f>
        <v>0</v>
      </c>
      <c r="NCR159" s="237">
        <f>'SAISIE BAR BRASSERIE'!NDB224</f>
        <v>0</v>
      </c>
      <c r="NCS159" s="237">
        <f>'SAISIE BAR BRASSERIE'!NDC224</f>
        <v>0</v>
      </c>
      <c r="NCT159" s="237">
        <f>'SAISIE BAR BRASSERIE'!NDD224</f>
        <v>0</v>
      </c>
      <c r="NCU159" s="237">
        <f>'SAISIE BAR BRASSERIE'!NDE224</f>
        <v>0</v>
      </c>
      <c r="NCV159" s="237">
        <f>'SAISIE BAR BRASSERIE'!NDF224</f>
        <v>0</v>
      </c>
      <c r="NCW159" s="237">
        <f>'SAISIE BAR BRASSERIE'!NDG224</f>
        <v>0</v>
      </c>
      <c r="NCX159" s="237">
        <f>'SAISIE BAR BRASSERIE'!NDH224</f>
        <v>0</v>
      </c>
      <c r="NCY159" s="237">
        <f>'SAISIE BAR BRASSERIE'!NDI224</f>
        <v>0</v>
      </c>
      <c r="NCZ159" s="237">
        <f>'SAISIE BAR BRASSERIE'!NDJ224</f>
        <v>0</v>
      </c>
      <c r="NDA159" s="237">
        <f>'SAISIE BAR BRASSERIE'!NDK224</f>
        <v>0</v>
      </c>
      <c r="NDB159" s="237">
        <f>'SAISIE BAR BRASSERIE'!NDL224</f>
        <v>0</v>
      </c>
      <c r="NDC159" s="237">
        <f>'SAISIE BAR BRASSERIE'!NDM224</f>
        <v>0</v>
      </c>
      <c r="NDD159" s="237">
        <f>'SAISIE BAR BRASSERIE'!NDN224</f>
        <v>0</v>
      </c>
      <c r="NDE159" s="237">
        <f>'SAISIE BAR BRASSERIE'!NDO224</f>
        <v>0</v>
      </c>
      <c r="NDF159" s="237">
        <f>'SAISIE BAR BRASSERIE'!NDP224</f>
        <v>0</v>
      </c>
      <c r="NDG159" s="237">
        <f>'SAISIE BAR BRASSERIE'!NDQ224</f>
        <v>0</v>
      </c>
      <c r="NDH159" s="237">
        <f>'SAISIE BAR BRASSERIE'!NDR224</f>
        <v>0</v>
      </c>
      <c r="NDI159" s="237">
        <f>'SAISIE BAR BRASSERIE'!NDS224</f>
        <v>0</v>
      </c>
      <c r="NDJ159" s="237">
        <f>'SAISIE BAR BRASSERIE'!NDT224</f>
        <v>0</v>
      </c>
      <c r="NDK159" s="237">
        <f>'SAISIE BAR BRASSERIE'!NDU224</f>
        <v>0</v>
      </c>
      <c r="NDL159" s="237">
        <f>'SAISIE BAR BRASSERIE'!NDV224</f>
        <v>0</v>
      </c>
      <c r="NDM159" s="237">
        <f>'SAISIE BAR BRASSERIE'!NDW224</f>
        <v>0</v>
      </c>
      <c r="NDN159" s="237">
        <f>'SAISIE BAR BRASSERIE'!NDX224</f>
        <v>0</v>
      </c>
      <c r="NDO159" s="237">
        <f>'SAISIE BAR BRASSERIE'!NDY224</f>
        <v>0</v>
      </c>
      <c r="NDP159" s="237">
        <f>'SAISIE BAR BRASSERIE'!NDZ224</f>
        <v>0</v>
      </c>
      <c r="NDQ159" s="237">
        <f>'SAISIE BAR BRASSERIE'!NEA224</f>
        <v>0</v>
      </c>
      <c r="NDR159" s="237">
        <f>'SAISIE BAR BRASSERIE'!NEB224</f>
        <v>0</v>
      </c>
      <c r="NDS159" s="237">
        <f>'SAISIE BAR BRASSERIE'!NEC224</f>
        <v>0</v>
      </c>
      <c r="NDT159" s="237">
        <f>'SAISIE BAR BRASSERIE'!NED224</f>
        <v>0</v>
      </c>
      <c r="NDU159" s="237">
        <f>'SAISIE BAR BRASSERIE'!NEE224</f>
        <v>0</v>
      </c>
      <c r="NDV159" s="237">
        <f>'SAISIE BAR BRASSERIE'!NEF224</f>
        <v>0</v>
      </c>
      <c r="NDW159" s="237">
        <f>'SAISIE BAR BRASSERIE'!NEG224</f>
        <v>0</v>
      </c>
      <c r="NDX159" s="237">
        <f>'SAISIE BAR BRASSERIE'!NEH224</f>
        <v>0</v>
      </c>
      <c r="NDY159" s="237">
        <f>'SAISIE BAR BRASSERIE'!NEI224</f>
        <v>0</v>
      </c>
      <c r="NDZ159" s="237">
        <f>'SAISIE BAR BRASSERIE'!NEJ224</f>
        <v>0</v>
      </c>
      <c r="NEA159" s="237">
        <f>'SAISIE BAR BRASSERIE'!NEK224</f>
        <v>0</v>
      </c>
      <c r="NEB159" s="237">
        <f>'SAISIE BAR BRASSERIE'!NEL224</f>
        <v>0</v>
      </c>
      <c r="NEC159" s="237">
        <f>'SAISIE BAR BRASSERIE'!NEM224</f>
        <v>0</v>
      </c>
      <c r="NED159" s="237">
        <f>'SAISIE BAR BRASSERIE'!NEN224</f>
        <v>0</v>
      </c>
      <c r="NEE159" s="237">
        <f>'SAISIE BAR BRASSERIE'!NEO224</f>
        <v>0</v>
      </c>
      <c r="NEF159" s="237">
        <f>'SAISIE BAR BRASSERIE'!NEP224</f>
        <v>0</v>
      </c>
      <c r="NEG159" s="237">
        <f>'SAISIE BAR BRASSERIE'!NEQ224</f>
        <v>0</v>
      </c>
      <c r="NEH159" s="237">
        <f>'SAISIE BAR BRASSERIE'!NER224</f>
        <v>0</v>
      </c>
      <c r="NEI159" s="237">
        <f>'SAISIE BAR BRASSERIE'!NES224</f>
        <v>0</v>
      </c>
      <c r="NEJ159" s="237">
        <f>'SAISIE BAR BRASSERIE'!NET224</f>
        <v>0</v>
      </c>
      <c r="NEK159" s="237">
        <f>'SAISIE BAR BRASSERIE'!NEU224</f>
        <v>0</v>
      </c>
      <c r="NEL159" s="237">
        <f>'SAISIE BAR BRASSERIE'!NEV224</f>
        <v>0</v>
      </c>
      <c r="NEM159" s="237">
        <f>'SAISIE BAR BRASSERIE'!NEW224</f>
        <v>0</v>
      </c>
      <c r="NEN159" s="237">
        <f>'SAISIE BAR BRASSERIE'!NEX224</f>
        <v>0</v>
      </c>
      <c r="NEO159" s="237">
        <f>'SAISIE BAR BRASSERIE'!NEY224</f>
        <v>0</v>
      </c>
      <c r="NEP159" s="237">
        <f>'SAISIE BAR BRASSERIE'!NEZ224</f>
        <v>0</v>
      </c>
      <c r="NEQ159" s="237">
        <f>'SAISIE BAR BRASSERIE'!NFA224</f>
        <v>0</v>
      </c>
      <c r="NER159" s="237">
        <f>'SAISIE BAR BRASSERIE'!NFB224</f>
        <v>0</v>
      </c>
      <c r="NES159" s="237">
        <f>'SAISIE BAR BRASSERIE'!NFC224</f>
        <v>0</v>
      </c>
      <c r="NET159" s="237">
        <f>'SAISIE BAR BRASSERIE'!NFD224</f>
        <v>0</v>
      </c>
      <c r="NEU159" s="237">
        <f>'SAISIE BAR BRASSERIE'!NFE224</f>
        <v>0</v>
      </c>
      <c r="NEV159" s="237">
        <f>'SAISIE BAR BRASSERIE'!NFF224</f>
        <v>0</v>
      </c>
      <c r="NEW159" s="237">
        <f>'SAISIE BAR BRASSERIE'!NFG224</f>
        <v>0</v>
      </c>
      <c r="NEX159" s="237">
        <f>'SAISIE BAR BRASSERIE'!NFH224</f>
        <v>0</v>
      </c>
      <c r="NEY159" s="237">
        <f>'SAISIE BAR BRASSERIE'!NFI224</f>
        <v>0</v>
      </c>
      <c r="NEZ159" s="237">
        <f>'SAISIE BAR BRASSERIE'!NFJ224</f>
        <v>0</v>
      </c>
      <c r="NFA159" s="237">
        <f>'SAISIE BAR BRASSERIE'!NFK224</f>
        <v>0</v>
      </c>
      <c r="NFB159" s="237">
        <f>'SAISIE BAR BRASSERIE'!NFL224</f>
        <v>0</v>
      </c>
      <c r="NFC159" s="237">
        <f>'SAISIE BAR BRASSERIE'!NFM224</f>
        <v>0</v>
      </c>
      <c r="NFD159" s="237">
        <f>'SAISIE BAR BRASSERIE'!NFN224</f>
        <v>0</v>
      </c>
      <c r="NFE159" s="237">
        <f>'SAISIE BAR BRASSERIE'!NFO224</f>
        <v>0</v>
      </c>
      <c r="NFF159" s="237">
        <f>'SAISIE BAR BRASSERIE'!NFP224</f>
        <v>0</v>
      </c>
      <c r="NFG159" s="237">
        <f>'SAISIE BAR BRASSERIE'!NFQ224</f>
        <v>0</v>
      </c>
      <c r="NFH159" s="237">
        <f>'SAISIE BAR BRASSERIE'!NFR224</f>
        <v>0</v>
      </c>
      <c r="NFI159" s="237">
        <f>'SAISIE BAR BRASSERIE'!NFS224</f>
        <v>0</v>
      </c>
      <c r="NFJ159" s="237">
        <f>'SAISIE BAR BRASSERIE'!NFT224</f>
        <v>0</v>
      </c>
      <c r="NFK159" s="237">
        <f>'SAISIE BAR BRASSERIE'!NFU224</f>
        <v>0</v>
      </c>
      <c r="NFL159" s="237">
        <f>'SAISIE BAR BRASSERIE'!NFV224</f>
        <v>0</v>
      </c>
      <c r="NFM159" s="237">
        <f>'SAISIE BAR BRASSERIE'!NFW224</f>
        <v>0</v>
      </c>
      <c r="NFN159" s="237">
        <f>'SAISIE BAR BRASSERIE'!NFX224</f>
        <v>0</v>
      </c>
      <c r="NFO159" s="237">
        <f>'SAISIE BAR BRASSERIE'!NFY224</f>
        <v>0</v>
      </c>
      <c r="NFP159" s="237">
        <f>'SAISIE BAR BRASSERIE'!NFZ224</f>
        <v>0</v>
      </c>
      <c r="NFQ159" s="237">
        <f>'SAISIE BAR BRASSERIE'!NGA224</f>
        <v>0</v>
      </c>
      <c r="NFR159" s="237">
        <f>'SAISIE BAR BRASSERIE'!NGB224</f>
        <v>0</v>
      </c>
      <c r="NFS159" s="237">
        <f>'SAISIE BAR BRASSERIE'!NGC224</f>
        <v>0</v>
      </c>
      <c r="NFT159" s="237">
        <f>'SAISIE BAR BRASSERIE'!NGD224</f>
        <v>0</v>
      </c>
      <c r="NFU159" s="237">
        <f>'SAISIE BAR BRASSERIE'!NGE224</f>
        <v>0</v>
      </c>
      <c r="NFV159" s="237">
        <f>'SAISIE BAR BRASSERIE'!NGF224</f>
        <v>0</v>
      </c>
      <c r="NFW159" s="237">
        <f>'SAISIE BAR BRASSERIE'!NGG224</f>
        <v>0</v>
      </c>
      <c r="NFX159" s="237">
        <f>'SAISIE BAR BRASSERIE'!NGH224</f>
        <v>0</v>
      </c>
      <c r="NFY159" s="237">
        <f>'SAISIE BAR BRASSERIE'!NGI224</f>
        <v>0</v>
      </c>
      <c r="NFZ159" s="237">
        <f>'SAISIE BAR BRASSERIE'!NGJ224</f>
        <v>0</v>
      </c>
      <c r="NGA159" s="237">
        <f>'SAISIE BAR BRASSERIE'!NGK224</f>
        <v>0</v>
      </c>
      <c r="NGB159" s="237">
        <f>'SAISIE BAR BRASSERIE'!NGL224</f>
        <v>0</v>
      </c>
      <c r="NGC159" s="237">
        <f>'SAISIE BAR BRASSERIE'!NGM224</f>
        <v>0</v>
      </c>
      <c r="NGD159" s="237">
        <f>'SAISIE BAR BRASSERIE'!NGN224</f>
        <v>0</v>
      </c>
      <c r="NGE159" s="237">
        <f>'SAISIE BAR BRASSERIE'!NGO224</f>
        <v>0</v>
      </c>
      <c r="NGF159" s="237">
        <f>'SAISIE BAR BRASSERIE'!NGP224</f>
        <v>0</v>
      </c>
      <c r="NGG159" s="237">
        <f>'SAISIE BAR BRASSERIE'!NGQ224</f>
        <v>0</v>
      </c>
      <c r="NGH159" s="237">
        <f>'SAISIE BAR BRASSERIE'!NGR224</f>
        <v>0</v>
      </c>
      <c r="NGI159" s="237">
        <f>'SAISIE BAR BRASSERIE'!NGS224</f>
        <v>0</v>
      </c>
      <c r="NGJ159" s="237">
        <f>'SAISIE BAR BRASSERIE'!NGT224</f>
        <v>0</v>
      </c>
      <c r="NGK159" s="237">
        <f>'SAISIE BAR BRASSERIE'!NGU224</f>
        <v>0</v>
      </c>
      <c r="NGL159" s="237">
        <f>'SAISIE BAR BRASSERIE'!NGV224</f>
        <v>0</v>
      </c>
      <c r="NGM159" s="237">
        <f>'SAISIE BAR BRASSERIE'!NGW224</f>
        <v>0</v>
      </c>
      <c r="NGN159" s="237">
        <f>'SAISIE BAR BRASSERIE'!NGX224</f>
        <v>0</v>
      </c>
      <c r="NGO159" s="237">
        <f>'SAISIE BAR BRASSERIE'!NGY224</f>
        <v>0</v>
      </c>
      <c r="NGP159" s="237">
        <f>'SAISIE BAR BRASSERIE'!NGZ224</f>
        <v>0</v>
      </c>
      <c r="NGQ159" s="237">
        <f>'SAISIE BAR BRASSERIE'!NHA224</f>
        <v>0</v>
      </c>
      <c r="NGR159" s="237">
        <f>'SAISIE BAR BRASSERIE'!NHB224</f>
        <v>0</v>
      </c>
      <c r="NGS159" s="237">
        <f>'SAISIE BAR BRASSERIE'!NHC224</f>
        <v>0</v>
      </c>
      <c r="NGT159" s="237">
        <f>'SAISIE BAR BRASSERIE'!NHD224</f>
        <v>0</v>
      </c>
      <c r="NGU159" s="237">
        <f>'SAISIE BAR BRASSERIE'!NHE224</f>
        <v>0</v>
      </c>
      <c r="NGV159" s="237">
        <f>'SAISIE BAR BRASSERIE'!NHF224</f>
        <v>0</v>
      </c>
      <c r="NGW159" s="237">
        <f>'SAISIE BAR BRASSERIE'!NHG224</f>
        <v>0</v>
      </c>
      <c r="NGX159" s="237">
        <f>'SAISIE BAR BRASSERIE'!NHH224</f>
        <v>0</v>
      </c>
      <c r="NGY159" s="237">
        <f>'SAISIE BAR BRASSERIE'!NHI224</f>
        <v>0</v>
      </c>
      <c r="NGZ159" s="237">
        <f>'SAISIE BAR BRASSERIE'!NHJ224</f>
        <v>0</v>
      </c>
      <c r="NHA159" s="237">
        <f>'SAISIE BAR BRASSERIE'!NHK224</f>
        <v>0</v>
      </c>
      <c r="NHB159" s="237">
        <f>'SAISIE BAR BRASSERIE'!NHL224</f>
        <v>0</v>
      </c>
      <c r="NHC159" s="237">
        <f>'SAISIE BAR BRASSERIE'!NHM224</f>
        <v>0</v>
      </c>
      <c r="NHD159" s="237">
        <f>'SAISIE BAR BRASSERIE'!NHN224</f>
        <v>0</v>
      </c>
      <c r="NHE159" s="237">
        <f>'SAISIE BAR BRASSERIE'!NHO224</f>
        <v>0</v>
      </c>
      <c r="NHF159" s="237">
        <f>'SAISIE BAR BRASSERIE'!NHP224</f>
        <v>0</v>
      </c>
      <c r="NHG159" s="237">
        <f>'SAISIE BAR BRASSERIE'!NHQ224</f>
        <v>0</v>
      </c>
      <c r="NHH159" s="237">
        <f>'SAISIE BAR BRASSERIE'!NHR224</f>
        <v>0</v>
      </c>
      <c r="NHI159" s="237">
        <f>'SAISIE BAR BRASSERIE'!NHS224</f>
        <v>0</v>
      </c>
      <c r="NHJ159" s="237">
        <f>'SAISIE BAR BRASSERIE'!NHT224</f>
        <v>0</v>
      </c>
      <c r="NHK159" s="237">
        <f>'SAISIE BAR BRASSERIE'!NHU224</f>
        <v>0</v>
      </c>
      <c r="NHL159" s="237">
        <f>'SAISIE BAR BRASSERIE'!NHV224</f>
        <v>0</v>
      </c>
      <c r="NHM159" s="237">
        <f>'SAISIE BAR BRASSERIE'!NHW224</f>
        <v>0</v>
      </c>
      <c r="NHN159" s="237">
        <f>'SAISIE BAR BRASSERIE'!NHX224</f>
        <v>0</v>
      </c>
      <c r="NHO159" s="237">
        <f>'SAISIE BAR BRASSERIE'!NHY224</f>
        <v>0</v>
      </c>
      <c r="NHP159" s="237">
        <f>'SAISIE BAR BRASSERIE'!NHZ224</f>
        <v>0</v>
      </c>
      <c r="NHQ159" s="237">
        <f>'SAISIE BAR BRASSERIE'!NIA224</f>
        <v>0</v>
      </c>
      <c r="NHR159" s="237">
        <f>'SAISIE BAR BRASSERIE'!NIB224</f>
        <v>0</v>
      </c>
      <c r="NHS159" s="237">
        <f>'SAISIE BAR BRASSERIE'!NIC224</f>
        <v>0</v>
      </c>
      <c r="NHT159" s="237">
        <f>'SAISIE BAR BRASSERIE'!NID224</f>
        <v>0</v>
      </c>
      <c r="NHU159" s="237">
        <f>'SAISIE BAR BRASSERIE'!NIE224</f>
        <v>0</v>
      </c>
      <c r="NHV159" s="237">
        <f>'SAISIE BAR BRASSERIE'!NIF224</f>
        <v>0</v>
      </c>
      <c r="NHW159" s="237">
        <f>'SAISIE BAR BRASSERIE'!NIG224</f>
        <v>0</v>
      </c>
      <c r="NHX159" s="237">
        <f>'SAISIE BAR BRASSERIE'!NIH224</f>
        <v>0</v>
      </c>
      <c r="NHY159" s="237">
        <f>'SAISIE BAR BRASSERIE'!NII224</f>
        <v>0</v>
      </c>
      <c r="NHZ159" s="237">
        <f>'SAISIE BAR BRASSERIE'!NIJ224</f>
        <v>0</v>
      </c>
      <c r="NIA159" s="237">
        <f>'SAISIE BAR BRASSERIE'!NIK224</f>
        <v>0</v>
      </c>
      <c r="NIB159" s="237">
        <f>'SAISIE BAR BRASSERIE'!NIL224</f>
        <v>0</v>
      </c>
      <c r="NIC159" s="237">
        <f>'SAISIE BAR BRASSERIE'!NIM224</f>
        <v>0</v>
      </c>
      <c r="NID159" s="237">
        <f>'SAISIE BAR BRASSERIE'!NIN224</f>
        <v>0</v>
      </c>
      <c r="NIE159" s="237">
        <f>'SAISIE BAR BRASSERIE'!NIO224</f>
        <v>0</v>
      </c>
      <c r="NIF159" s="237">
        <f>'SAISIE BAR BRASSERIE'!NIP224</f>
        <v>0</v>
      </c>
      <c r="NIG159" s="237">
        <f>'SAISIE BAR BRASSERIE'!NIQ224</f>
        <v>0</v>
      </c>
      <c r="NIH159" s="237">
        <f>'SAISIE BAR BRASSERIE'!NIR224</f>
        <v>0</v>
      </c>
      <c r="NII159" s="237">
        <f>'SAISIE BAR BRASSERIE'!NIS224</f>
        <v>0</v>
      </c>
      <c r="NIJ159" s="237">
        <f>'SAISIE BAR BRASSERIE'!NIT224</f>
        <v>0</v>
      </c>
      <c r="NIK159" s="237">
        <f>'SAISIE BAR BRASSERIE'!NIU224</f>
        <v>0</v>
      </c>
      <c r="NIL159" s="237">
        <f>'SAISIE BAR BRASSERIE'!NIV224</f>
        <v>0</v>
      </c>
      <c r="NIM159" s="237">
        <f>'SAISIE BAR BRASSERIE'!NIW224</f>
        <v>0</v>
      </c>
      <c r="NIN159" s="237">
        <f>'SAISIE BAR BRASSERIE'!NIX224</f>
        <v>0</v>
      </c>
      <c r="NIO159" s="237">
        <f>'SAISIE BAR BRASSERIE'!NIY224</f>
        <v>0</v>
      </c>
      <c r="NIP159" s="237">
        <f>'SAISIE BAR BRASSERIE'!NIZ224</f>
        <v>0</v>
      </c>
      <c r="NIQ159" s="237">
        <f>'SAISIE BAR BRASSERIE'!NJA224</f>
        <v>0</v>
      </c>
      <c r="NIR159" s="237">
        <f>'SAISIE BAR BRASSERIE'!NJB224</f>
        <v>0</v>
      </c>
      <c r="NIS159" s="237">
        <f>'SAISIE BAR BRASSERIE'!NJC224</f>
        <v>0</v>
      </c>
      <c r="NIT159" s="237">
        <f>'SAISIE BAR BRASSERIE'!NJD224</f>
        <v>0</v>
      </c>
      <c r="NIU159" s="237">
        <f>'SAISIE BAR BRASSERIE'!NJE224</f>
        <v>0</v>
      </c>
      <c r="NIV159" s="237">
        <f>'SAISIE BAR BRASSERIE'!NJF224</f>
        <v>0</v>
      </c>
      <c r="NIW159" s="237">
        <f>'SAISIE BAR BRASSERIE'!NJG224</f>
        <v>0</v>
      </c>
      <c r="NIX159" s="237">
        <f>'SAISIE BAR BRASSERIE'!NJH224</f>
        <v>0</v>
      </c>
      <c r="NIY159" s="237">
        <f>'SAISIE BAR BRASSERIE'!NJI224</f>
        <v>0</v>
      </c>
      <c r="NIZ159" s="237">
        <f>'SAISIE BAR BRASSERIE'!NJJ224</f>
        <v>0</v>
      </c>
      <c r="NJA159" s="237">
        <f>'SAISIE BAR BRASSERIE'!NJK224</f>
        <v>0</v>
      </c>
      <c r="NJB159" s="237">
        <f>'SAISIE BAR BRASSERIE'!NJL224</f>
        <v>0</v>
      </c>
      <c r="NJC159" s="237">
        <f>'SAISIE BAR BRASSERIE'!NJM224</f>
        <v>0</v>
      </c>
      <c r="NJD159" s="237">
        <f>'SAISIE BAR BRASSERIE'!NJN224</f>
        <v>0</v>
      </c>
      <c r="NJE159" s="237">
        <f>'SAISIE BAR BRASSERIE'!NJO224</f>
        <v>0</v>
      </c>
      <c r="NJF159" s="237">
        <f>'SAISIE BAR BRASSERIE'!NJP224</f>
        <v>0</v>
      </c>
      <c r="NJG159" s="237">
        <f>'SAISIE BAR BRASSERIE'!NJQ224</f>
        <v>0</v>
      </c>
      <c r="NJH159" s="237">
        <f>'SAISIE BAR BRASSERIE'!NJR224</f>
        <v>0</v>
      </c>
      <c r="NJI159" s="237">
        <f>'SAISIE BAR BRASSERIE'!NJS224</f>
        <v>0</v>
      </c>
      <c r="NJJ159" s="237">
        <f>'SAISIE BAR BRASSERIE'!NJT224</f>
        <v>0</v>
      </c>
      <c r="NJK159" s="237">
        <f>'SAISIE BAR BRASSERIE'!NJU224</f>
        <v>0</v>
      </c>
      <c r="NJL159" s="237">
        <f>'SAISIE BAR BRASSERIE'!NJV224</f>
        <v>0</v>
      </c>
      <c r="NJM159" s="237">
        <f>'SAISIE BAR BRASSERIE'!NJW224</f>
        <v>0</v>
      </c>
      <c r="NJN159" s="237">
        <f>'SAISIE BAR BRASSERIE'!NJX224</f>
        <v>0</v>
      </c>
      <c r="NJO159" s="237">
        <f>'SAISIE BAR BRASSERIE'!NJY224</f>
        <v>0</v>
      </c>
      <c r="NJP159" s="237">
        <f>'SAISIE BAR BRASSERIE'!NJZ224</f>
        <v>0</v>
      </c>
      <c r="NJQ159" s="237">
        <f>'SAISIE BAR BRASSERIE'!NKA224</f>
        <v>0</v>
      </c>
      <c r="NJR159" s="237">
        <f>'SAISIE BAR BRASSERIE'!NKB224</f>
        <v>0</v>
      </c>
      <c r="NJS159" s="237">
        <f>'SAISIE BAR BRASSERIE'!NKC224</f>
        <v>0</v>
      </c>
      <c r="NJT159" s="237">
        <f>'SAISIE BAR BRASSERIE'!NKD224</f>
        <v>0</v>
      </c>
      <c r="NJU159" s="237">
        <f>'SAISIE BAR BRASSERIE'!NKE224</f>
        <v>0</v>
      </c>
      <c r="NJV159" s="237">
        <f>'SAISIE BAR BRASSERIE'!NKF224</f>
        <v>0</v>
      </c>
      <c r="NJW159" s="237">
        <f>'SAISIE BAR BRASSERIE'!NKG224</f>
        <v>0</v>
      </c>
      <c r="NJX159" s="237">
        <f>'SAISIE BAR BRASSERIE'!NKH224</f>
        <v>0</v>
      </c>
      <c r="NJY159" s="237">
        <f>'SAISIE BAR BRASSERIE'!NKI224</f>
        <v>0</v>
      </c>
      <c r="NJZ159" s="237">
        <f>'SAISIE BAR BRASSERIE'!NKJ224</f>
        <v>0</v>
      </c>
      <c r="NKA159" s="237">
        <f>'SAISIE BAR BRASSERIE'!NKK224</f>
        <v>0</v>
      </c>
      <c r="NKB159" s="237">
        <f>'SAISIE BAR BRASSERIE'!NKL224</f>
        <v>0</v>
      </c>
      <c r="NKC159" s="237">
        <f>'SAISIE BAR BRASSERIE'!NKM224</f>
        <v>0</v>
      </c>
      <c r="NKD159" s="237">
        <f>'SAISIE BAR BRASSERIE'!NKN224</f>
        <v>0</v>
      </c>
      <c r="NKE159" s="237">
        <f>'SAISIE BAR BRASSERIE'!NKO224</f>
        <v>0</v>
      </c>
      <c r="NKF159" s="237">
        <f>'SAISIE BAR BRASSERIE'!NKP224</f>
        <v>0</v>
      </c>
      <c r="NKG159" s="237">
        <f>'SAISIE BAR BRASSERIE'!NKQ224</f>
        <v>0</v>
      </c>
      <c r="NKH159" s="237">
        <f>'SAISIE BAR BRASSERIE'!NKR224</f>
        <v>0</v>
      </c>
      <c r="NKI159" s="237">
        <f>'SAISIE BAR BRASSERIE'!NKS224</f>
        <v>0</v>
      </c>
      <c r="NKJ159" s="237">
        <f>'SAISIE BAR BRASSERIE'!NKT224</f>
        <v>0</v>
      </c>
      <c r="NKK159" s="237">
        <f>'SAISIE BAR BRASSERIE'!NKU224</f>
        <v>0</v>
      </c>
      <c r="NKL159" s="237">
        <f>'SAISIE BAR BRASSERIE'!NKV224</f>
        <v>0</v>
      </c>
      <c r="NKM159" s="237">
        <f>'SAISIE BAR BRASSERIE'!NKW224</f>
        <v>0</v>
      </c>
      <c r="NKN159" s="237">
        <f>'SAISIE BAR BRASSERIE'!NKX224</f>
        <v>0</v>
      </c>
      <c r="NKO159" s="237">
        <f>'SAISIE BAR BRASSERIE'!NKY224</f>
        <v>0</v>
      </c>
      <c r="NKP159" s="237">
        <f>'SAISIE BAR BRASSERIE'!NKZ224</f>
        <v>0</v>
      </c>
      <c r="NKQ159" s="237">
        <f>'SAISIE BAR BRASSERIE'!NLA224</f>
        <v>0</v>
      </c>
      <c r="NKR159" s="237">
        <f>'SAISIE BAR BRASSERIE'!NLB224</f>
        <v>0</v>
      </c>
      <c r="NKS159" s="237">
        <f>'SAISIE BAR BRASSERIE'!NLC224</f>
        <v>0</v>
      </c>
      <c r="NKT159" s="237">
        <f>'SAISIE BAR BRASSERIE'!NLD224</f>
        <v>0</v>
      </c>
      <c r="NKU159" s="237">
        <f>'SAISIE BAR BRASSERIE'!NLE224</f>
        <v>0</v>
      </c>
      <c r="NKV159" s="237">
        <f>'SAISIE BAR BRASSERIE'!NLF224</f>
        <v>0</v>
      </c>
      <c r="NKW159" s="237">
        <f>'SAISIE BAR BRASSERIE'!NLG224</f>
        <v>0</v>
      </c>
      <c r="NKX159" s="237">
        <f>'SAISIE BAR BRASSERIE'!NLH224</f>
        <v>0</v>
      </c>
      <c r="NKY159" s="237">
        <f>'SAISIE BAR BRASSERIE'!NLI224</f>
        <v>0</v>
      </c>
      <c r="NKZ159" s="237">
        <f>'SAISIE BAR BRASSERIE'!NLJ224</f>
        <v>0</v>
      </c>
      <c r="NLA159" s="237">
        <f>'SAISIE BAR BRASSERIE'!NLK224</f>
        <v>0</v>
      </c>
      <c r="NLB159" s="237">
        <f>'SAISIE BAR BRASSERIE'!NLL224</f>
        <v>0</v>
      </c>
      <c r="NLC159" s="237">
        <f>'SAISIE BAR BRASSERIE'!NLM224</f>
        <v>0</v>
      </c>
      <c r="NLD159" s="237">
        <f>'SAISIE BAR BRASSERIE'!NLN224</f>
        <v>0</v>
      </c>
      <c r="NLE159" s="237">
        <f>'SAISIE BAR BRASSERIE'!NLO224</f>
        <v>0</v>
      </c>
      <c r="NLF159" s="237">
        <f>'SAISIE BAR BRASSERIE'!NLP224</f>
        <v>0</v>
      </c>
      <c r="NLG159" s="237">
        <f>'SAISIE BAR BRASSERIE'!NLQ224</f>
        <v>0</v>
      </c>
      <c r="NLH159" s="237">
        <f>'SAISIE BAR BRASSERIE'!NLR224</f>
        <v>0</v>
      </c>
      <c r="NLI159" s="237">
        <f>'SAISIE BAR BRASSERIE'!NLS224</f>
        <v>0</v>
      </c>
      <c r="NLJ159" s="237">
        <f>'SAISIE BAR BRASSERIE'!NLT224</f>
        <v>0</v>
      </c>
      <c r="NLK159" s="237">
        <f>'SAISIE BAR BRASSERIE'!NLU224</f>
        <v>0</v>
      </c>
      <c r="NLL159" s="237">
        <f>'SAISIE BAR BRASSERIE'!NLV224</f>
        <v>0</v>
      </c>
      <c r="NLM159" s="237">
        <f>'SAISIE BAR BRASSERIE'!NLW224</f>
        <v>0</v>
      </c>
      <c r="NLN159" s="237">
        <f>'SAISIE BAR BRASSERIE'!NLX224</f>
        <v>0</v>
      </c>
      <c r="NLO159" s="237">
        <f>'SAISIE BAR BRASSERIE'!NLY224</f>
        <v>0</v>
      </c>
      <c r="NLP159" s="237">
        <f>'SAISIE BAR BRASSERIE'!NLZ224</f>
        <v>0</v>
      </c>
      <c r="NLQ159" s="237">
        <f>'SAISIE BAR BRASSERIE'!NMA224</f>
        <v>0</v>
      </c>
      <c r="NLR159" s="237">
        <f>'SAISIE BAR BRASSERIE'!NMB224</f>
        <v>0</v>
      </c>
      <c r="NLS159" s="237">
        <f>'SAISIE BAR BRASSERIE'!NMC224</f>
        <v>0</v>
      </c>
      <c r="NLT159" s="237">
        <f>'SAISIE BAR BRASSERIE'!NMD224</f>
        <v>0</v>
      </c>
      <c r="NLU159" s="237">
        <f>'SAISIE BAR BRASSERIE'!NME224</f>
        <v>0</v>
      </c>
      <c r="NLV159" s="237">
        <f>'SAISIE BAR BRASSERIE'!NMF224</f>
        <v>0</v>
      </c>
      <c r="NLW159" s="237">
        <f>'SAISIE BAR BRASSERIE'!NMG224</f>
        <v>0</v>
      </c>
      <c r="NLX159" s="237">
        <f>'SAISIE BAR BRASSERIE'!NMH224</f>
        <v>0</v>
      </c>
      <c r="NLY159" s="237">
        <f>'SAISIE BAR BRASSERIE'!NMI224</f>
        <v>0</v>
      </c>
      <c r="NLZ159" s="237">
        <f>'SAISIE BAR BRASSERIE'!NMJ224</f>
        <v>0</v>
      </c>
      <c r="NMA159" s="237">
        <f>'SAISIE BAR BRASSERIE'!NMK224</f>
        <v>0</v>
      </c>
      <c r="NMB159" s="237">
        <f>'SAISIE BAR BRASSERIE'!NML224</f>
        <v>0</v>
      </c>
      <c r="NMC159" s="237">
        <f>'SAISIE BAR BRASSERIE'!NMM224</f>
        <v>0</v>
      </c>
      <c r="NMD159" s="237">
        <f>'SAISIE BAR BRASSERIE'!NMN224</f>
        <v>0</v>
      </c>
      <c r="NME159" s="237">
        <f>'SAISIE BAR BRASSERIE'!NMO224</f>
        <v>0</v>
      </c>
      <c r="NMF159" s="237">
        <f>'SAISIE BAR BRASSERIE'!NMP224</f>
        <v>0</v>
      </c>
      <c r="NMG159" s="237">
        <f>'SAISIE BAR BRASSERIE'!NMQ224</f>
        <v>0</v>
      </c>
      <c r="NMH159" s="237">
        <f>'SAISIE BAR BRASSERIE'!NMR224</f>
        <v>0</v>
      </c>
      <c r="NMI159" s="237">
        <f>'SAISIE BAR BRASSERIE'!NMS224</f>
        <v>0</v>
      </c>
      <c r="NMJ159" s="237">
        <f>'SAISIE BAR BRASSERIE'!NMT224</f>
        <v>0</v>
      </c>
      <c r="NMK159" s="237">
        <f>'SAISIE BAR BRASSERIE'!NMU224</f>
        <v>0</v>
      </c>
      <c r="NML159" s="237">
        <f>'SAISIE BAR BRASSERIE'!NMV224</f>
        <v>0</v>
      </c>
      <c r="NMM159" s="237">
        <f>'SAISIE BAR BRASSERIE'!NMW224</f>
        <v>0</v>
      </c>
      <c r="NMN159" s="237">
        <f>'SAISIE BAR BRASSERIE'!NMX224</f>
        <v>0</v>
      </c>
      <c r="NMO159" s="237">
        <f>'SAISIE BAR BRASSERIE'!NMY224</f>
        <v>0</v>
      </c>
      <c r="NMP159" s="237">
        <f>'SAISIE BAR BRASSERIE'!NMZ224</f>
        <v>0</v>
      </c>
      <c r="NMQ159" s="237">
        <f>'SAISIE BAR BRASSERIE'!NNA224</f>
        <v>0</v>
      </c>
      <c r="NMR159" s="237">
        <f>'SAISIE BAR BRASSERIE'!NNB224</f>
        <v>0</v>
      </c>
      <c r="NMS159" s="237">
        <f>'SAISIE BAR BRASSERIE'!NNC224</f>
        <v>0</v>
      </c>
      <c r="NMT159" s="237">
        <f>'SAISIE BAR BRASSERIE'!NND224</f>
        <v>0</v>
      </c>
      <c r="NMU159" s="237">
        <f>'SAISIE BAR BRASSERIE'!NNE224</f>
        <v>0</v>
      </c>
      <c r="NMV159" s="237">
        <f>'SAISIE BAR BRASSERIE'!NNF224</f>
        <v>0</v>
      </c>
      <c r="NMW159" s="237">
        <f>'SAISIE BAR BRASSERIE'!NNG224</f>
        <v>0</v>
      </c>
      <c r="NMX159" s="237">
        <f>'SAISIE BAR BRASSERIE'!NNH224</f>
        <v>0</v>
      </c>
      <c r="NMY159" s="237">
        <f>'SAISIE BAR BRASSERIE'!NNI224</f>
        <v>0</v>
      </c>
      <c r="NMZ159" s="237">
        <f>'SAISIE BAR BRASSERIE'!NNJ224</f>
        <v>0</v>
      </c>
      <c r="NNA159" s="237">
        <f>'SAISIE BAR BRASSERIE'!NNK224</f>
        <v>0</v>
      </c>
      <c r="NNB159" s="237">
        <f>'SAISIE BAR BRASSERIE'!NNL224</f>
        <v>0</v>
      </c>
      <c r="NNC159" s="237">
        <f>'SAISIE BAR BRASSERIE'!NNM224</f>
        <v>0</v>
      </c>
      <c r="NND159" s="237">
        <f>'SAISIE BAR BRASSERIE'!NNN224</f>
        <v>0</v>
      </c>
      <c r="NNE159" s="237">
        <f>'SAISIE BAR BRASSERIE'!NNO224</f>
        <v>0</v>
      </c>
      <c r="NNF159" s="237">
        <f>'SAISIE BAR BRASSERIE'!NNP224</f>
        <v>0</v>
      </c>
      <c r="NNG159" s="237">
        <f>'SAISIE BAR BRASSERIE'!NNQ224</f>
        <v>0</v>
      </c>
      <c r="NNH159" s="237">
        <f>'SAISIE BAR BRASSERIE'!NNR224</f>
        <v>0</v>
      </c>
      <c r="NNI159" s="237">
        <f>'SAISIE BAR BRASSERIE'!NNS224</f>
        <v>0</v>
      </c>
      <c r="NNJ159" s="237">
        <f>'SAISIE BAR BRASSERIE'!NNT224</f>
        <v>0</v>
      </c>
      <c r="NNK159" s="237">
        <f>'SAISIE BAR BRASSERIE'!NNU224</f>
        <v>0</v>
      </c>
      <c r="NNL159" s="237">
        <f>'SAISIE BAR BRASSERIE'!NNV224</f>
        <v>0</v>
      </c>
      <c r="NNM159" s="237">
        <f>'SAISIE BAR BRASSERIE'!NNW224</f>
        <v>0</v>
      </c>
      <c r="NNN159" s="237">
        <f>'SAISIE BAR BRASSERIE'!NNX224</f>
        <v>0</v>
      </c>
      <c r="NNO159" s="237">
        <f>'SAISIE BAR BRASSERIE'!NNY224</f>
        <v>0</v>
      </c>
      <c r="NNP159" s="237">
        <f>'SAISIE BAR BRASSERIE'!NNZ224</f>
        <v>0</v>
      </c>
      <c r="NNQ159" s="237">
        <f>'SAISIE BAR BRASSERIE'!NOA224</f>
        <v>0</v>
      </c>
      <c r="NNR159" s="237">
        <f>'SAISIE BAR BRASSERIE'!NOB224</f>
        <v>0</v>
      </c>
      <c r="NNS159" s="237">
        <f>'SAISIE BAR BRASSERIE'!NOC224</f>
        <v>0</v>
      </c>
      <c r="NNT159" s="237">
        <f>'SAISIE BAR BRASSERIE'!NOD224</f>
        <v>0</v>
      </c>
      <c r="NNU159" s="237">
        <f>'SAISIE BAR BRASSERIE'!NOE224</f>
        <v>0</v>
      </c>
      <c r="NNV159" s="237">
        <f>'SAISIE BAR BRASSERIE'!NOF224</f>
        <v>0</v>
      </c>
      <c r="NNW159" s="237">
        <f>'SAISIE BAR BRASSERIE'!NOG224</f>
        <v>0</v>
      </c>
      <c r="NNX159" s="237">
        <f>'SAISIE BAR BRASSERIE'!NOH224</f>
        <v>0</v>
      </c>
      <c r="NNY159" s="237">
        <f>'SAISIE BAR BRASSERIE'!NOI224</f>
        <v>0</v>
      </c>
      <c r="NNZ159" s="237">
        <f>'SAISIE BAR BRASSERIE'!NOJ224</f>
        <v>0</v>
      </c>
      <c r="NOA159" s="237">
        <f>'SAISIE BAR BRASSERIE'!NOK224</f>
        <v>0</v>
      </c>
      <c r="NOB159" s="237">
        <f>'SAISIE BAR BRASSERIE'!NOL224</f>
        <v>0</v>
      </c>
      <c r="NOC159" s="237">
        <f>'SAISIE BAR BRASSERIE'!NOM224</f>
        <v>0</v>
      </c>
      <c r="NOD159" s="237">
        <f>'SAISIE BAR BRASSERIE'!NON224</f>
        <v>0</v>
      </c>
      <c r="NOE159" s="237">
        <f>'SAISIE BAR BRASSERIE'!NOO224</f>
        <v>0</v>
      </c>
      <c r="NOF159" s="237">
        <f>'SAISIE BAR BRASSERIE'!NOP224</f>
        <v>0</v>
      </c>
      <c r="NOG159" s="237">
        <f>'SAISIE BAR BRASSERIE'!NOQ224</f>
        <v>0</v>
      </c>
      <c r="NOH159" s="237">
        <f>'SAISIE BAR BRASSERIE'!NOR224</f>
        <v>0</v>
      </c>
      <c r="NOI159" s="237">
        <f>'SAISIE BAR BRASSERIE'!NOS224</f>
        <v>0</v>
      </c>
      <c r="NOJ159" s="237">
        <f>'SAISIE BAR BRASSERIE'!NOT224</f>
        <v>0</v>
      </c>
      <c r="NOK159" s="237">
        <f>'SAISIE BAR BRASSERIE'!NOU224</f>
        <v>0</v>
      </c>
      <c r="NOL159" s="237">
        <f>'SAISIE BAR BRASSERIE'!NOV224</f>
        <v>0</v>
      </c>
      <c r="NOM159" s="237">
        <f>'SAISIE BAR BRASSERIE'!NOW224</f>
        <v>0</v>
      </c>
      <c r="NON159" s="237">
        <f>'SAISIE BAR BRASSERIE'!NOX224</f>
        <v>0</v>
      </c>
      <c r="NOO159" s="237">
        <f>'SAISIE BAR BRASSERIE'!NOY224</f>
        <v>0</v>
      </c>
      <c r="NOP159" s="237">
        <f>'SAISIE BAR BRASSERIE'!NOZ224</f>
        <v>0</v>
      </c>
      <c r="NOQ159" s="237">
        <f>'SAISIE BAR BRASSERIE'!NPA224</f>
        <v>0</v>
      </c>
      <c r="NOR159" s="237">
        <f>'SAISIE BAR BRASSERIE'!NPB224</f>
        <v>0</v>
      </c>
      <c r="NOS159" s="237">
        <f>'SAISIE BAR BRASSERIE'!NPC224</f>
        <v>0</v>
      </c>
      <c r="NOT159" s="237">
        <f>'SAISIE BAR BRASSERIE'!NPD224</f>
        <v>0</v>
      </c>
      <c r="NOU159" s="237">
        <f>'SAISIE BAR BRASSERIE'!NPE224</f>
        <v>0</v>
      </c>
      <c r="NOV159" s="237">
        <f>'SAISIE BAR BRASSERIE'!NPF224</f>
        <v>0</v>
      </c>
      <c r="NOW159" s="237">
        <f>'SAISIE BAR BRASSERIE'!NPG224</f>
        <v>0</v>
      </c>
      <c r="NOX159" s="237">
        <f>'SAISIE BAR BRASSERIE'!NPH224</f>
        <v>0</v>
      </c>
      <c r="NOY159" s="237">
        <f>'SAISIE BAR BRASSERIE'!NPI224</f>
        <v>0</v>
      </c>
      <c r="NOZ159" s="237">
        <f>'SAISIE BAR BRASSERIE'!NPJ224</f>
        <v>0</v>
      </c>
      <c r="NPA159" s="237">
        <f>'SAISIE BAR BRASSERIE'!NPK224</f>
        <v>0</v>
      </c>
      <c r="NPB159" s="237">
        <f>'SAISIE BAR BRASSERIE'!NPL224</f>
        <v>0</v>
      </c>
      <c r="NPC159" s="237">
        <f>'SAISIE BAR BRASSERIE'!NPM224</f>
        <v>0</v>
      </c>
      <c r="NPD159" s="237">
        <f>'SAISIE BAR BRASSERIE'!NPN224</f>
        <v>0</v>
      </c>
      <c r="NPE159" s="237">
        <f>'SAISIE BAR BRASSERIE'!NPO224</f>
        <v>0</v>
      </c>
      <c r="NPF159" s="237">
        <f>'SAISIE BAR BRASSERIE'!NPP224</f>
        <v>0</v>
      </c>
      <c r="NPG159" s="237">
        <f>'SAISIE BAR BRASSERIE'!NPQ224</f>
        <v>0</v>
      </c>
      <c r="NPH159" s="237">
        <f>'SAISIE BAR BRASSERIE'!NPR224</f>
        <v>0</v>
      </c>
      <c r="NPI159" s="237">
        <f>'SAISIE BAR BRASSERIE'!NPS224</f>
        <v>0</v>
      </c>
      <c r="NPJ159" s="237">
        <f>'SAISIE BAR BRASSERIE'!NPT224</f>
        <v>0</v>
      </c>
      <c r="NPK159" s="237">
        <f>'SAISIE BAR BRASSERIE'!NPU224</f>
        <v>0</v>
      </c>
      <c r="NPL159" s="237">
        <f>'SAISIE BAR BRASSERIE'!NPV224</f>
        <v>0</v>
      </c>
      <c r="NPM159" s="237">
        <f>'SAISIE BAR BRASSERIE'!NPW224</f>
        <v>0</v>
      </c>
      <c r="NPN159" s="237">
        <f>'SAISIE BAR BRASSERIE'!NPX224</f>
        <v>0</v>
      </c>
      <c r="NPO159" s="237">
        <f>'SAISIE BAR BRASSERIE'!NPY224</f>
        <v>0</v>
      </c>
      <c r="NPP159" s="237">
        <f>'SAISIE BAR BRASSERIE'!NPZ224</f>
        <v>0</v>
      </c>
      <c r="NPQ159" s="237">
        <f>'SAISIE BAR BRASSERIE'!NQA224</f>
        <v>0</v>
      </c>
      <c r="NPR159" s="237">
        <f>'SAISIE BAR BRASSERIE'!NQB224</f>
        <v>0</v>
      </c>
      <c r="NPS159" s="237">
        <f>'SAISIE BAR BRASSERIE'!NQC224</f>
        <v>0</v>
      </c>
      <c r="NPT159" s="237">
        <f>'SAISIE BAR BRASSERIE'!NQD224</f>
        <v>0</v>
      </c>
      <c r="NPU159" s="237">
        <f>'SAISIE BAR BRASSERIE'!NQE224</f>
        <v>0</v>
      </c>
      <c r="NPV159" s="237">
        <f>'SAISIE BAR BRASSERIE'!NQF224</f>
        <v>0</v>
      </c>
      <c r="NPW159" s="237">
        <f>'SAISIE BAR BRASSERIE'!NQG224</f>
        <v>0</v>
      </c>
      <c r="NPX159" s="237">
        <f>'SAISIE BAR BRASSERIE'!NQH224</f>
        <v>0</v>
      </c>
      <c r="NPY159" s="237">
        <f>'SAISIE BAR BRASSERIE'!NQI224</f>
        <v>0</v>
      </c>
      <c r="NPZ159" s="237">
        <f>'SAISIE BAR BRASSERIE'!NQJ224</f>
        <v>0</v>
      </c>
      <c r="NQA159" s="237">
        <f>'SAISIE BAR BRASSERIE'!NQK224</f>
        <v>0</v>
      </c>
      <c r="NQB159" s="237">
        <f>'SAISIE BAR BRASSERIE'!NQL224</f>
        <v>0</v>
      </c>
      <c r="NQC159" s="237">
        <f>'SAISIE BAR BRASSERIE'!NQM224</f>
        <v>0</v>
      </c>
      <c r="NQD159" s="237">
        <f>'SAISIE BAR BRASSERIE'!NQN224</f>
        <v>0</v>
      </c>
      <c r="NQE159" s="237">
        <f>'SAISIE BAR BRASSERIE'!NQO224</f>
        <v>0</v>
      </c>
      <c r="NQF159" s="237">
        <f>'SAISIE BAR BRASSERIE'!NQP224</f>
        <v>0</v>
      </c>
      <c r="NQG159" s="237">
        <f>'SAISIE BAR BRASSERIE'!NQQ224</f>
        <v>0</v>
      </c>
      <c r="NQH159" s="237">
        <f>'SAISIE BAR BRASSERIE'!NQR224</f>
        <v>0</v>
      </c>
      <c r="NQI159" s="237">
        <f>'SAISIE BAR BRASSERIE'!NQS224</f>
        <v>0</v>
      </c>
      <c r="NQJ159" s="237">
        <f>'SAISIE BAR BRASSERIE'!NQT224</f>
        <v>0</v>
      </c>
      <c r="NQK159" s="237">
        <f>'SAISIE BAR BRASSERIE'!NQU224</f>
        <v>0</v>
      </c>
      <c r="NQL159" s="237">
        <f>'SAISIE BAR BRASSERIE'!NQV224</f>
        <v>0</v>
      </c>
      <c r="NQM159" s="237">
        <f>'SAISIE BAR BRASSERIE'!NQW224</f>
        <v>0</v>
      </c>
      <c r="NQN159" s="237">
        <f>'SAISIE BAR BRASSERIE'!NQX224</f>
        <v>0</v>
      </c>
      <c r="NQO159" s="237">
        <f>'SAISIE BAR BRASSERIE'!NQY224</f>
        <v>0</v>
      </c>
      <c r="NQP159" s="237">
        <f>'SAISIE BAR BRASSERIE'!NQZ224</f>
        <v>0</v>
      </c>
      <c r="NQQ159" s="237">
        <f>'SAISIE BAR BRASSERIE'!NRA224</f>
        <v>0</v>
      </c>
      <c r="NQR159" s="237">
        <f>'SAISIE BAR BRASSERIE'!NRB224</f>
        <v>0</v>
      </c>
      <c r="NQS159" s="237">
        <f>'SAISIE BAR BRASSERIE'!NRC224</f>
        <v>0</v>
      </c>
      <c r="NQT159" s="237">
        <f>'SAISIE BAR BRASSERIE'!NRD224</f>
        <v>0</v>
      </c>
      <c r="NQU159" s="237">
        <f>'SAISIE BAR BRASSERIE'!NRE224</f>
        <v>0</v>
      </c>
      <c r="NQV159" s="237">
        <f>'SAISIE BAR BRASSERIE'!NRF224</f>
        <v>0</v>
      </c>
      <c r="NQW159" s="237">
        <f>'SAISIE BAR BRASSERIE'!NRG224</f>
        <v>0</v>
      </c>
      <c r="NQX159" s="237">
        <f>'SAISIE BAR BRASSERIE'!NRH224</f>
        <v>0</v>
      </c>
      <c r="NQY159" s="237">
        <f>'SAISIE BAR BRASSERIE'!NRI224</f>
        <v>0</v>
      </c>
      <c r="NQZ159" s="237">
        <f>'SAISIE BAR BRASSERIE'!NRJ224</f>
        <v>0</v>
      </c>
      <c r="NRA159" s="237">
        <f>'SAISIE BAR BRASSERIE'!NRK224</f>
        <v>0</v>
      </c>
      <c r="NRB159" s="237">
        <f>'SAISIE BAR BRASSERIE'!NRL224</f>
        <v>0</v>
      </c>
      <c r="NRC159" s="237">
        <f>'SAISIE BAR BRASSERIE'!NRM224</f>
        <v>0</v>
      </c>
      <c r="NRD159" s="237">
        <f>'SAISIE BAR BRASSERIE'!NRN224</f>
        <v>0</v>
      </c>
      <c r="NRE159" s="237">
        <f>'SAISIE BAR BRASSERIE'!NRO224</f>
        <v>0</v>
      </c>
      <c r="NRF159" s="237">
        <f>'SAISIE BAR BRASSERIE'!NRP224</f>
        <v>0</v>
      </c>
      <c r="NRG159" s="237">
        <f>'SAISIE BAR BRASSERIE'!NRQ224</f>
        <v>0</v>
      </c>
      <c r="NRH159" s="237">
        <f>'SAISIE BAR BRASSERIE'!NRR224</f>
        <v>0</v>
      </c>
      <c r="NRI159" s="237">
        <f>'SAISIE BAR BRASSERIE'!NRS224</f>
        <v>0</v>
      </c>
      <c r="NRJ159" s="237">
        <f>'SAISIE BAR BRASSERIE'!NRT224</f>
        <v>0</v>
      </c>
      <c r="NRK159" s="237">
        <f>'SAISIE BAR BRASSERIE'!NRU224</f>
        <v>0</v>
      </c>
      <c r="NRL159" s="237">
        <f>'SAISIE BAR BRASSERIE'!NRV224</f>
        <v>0</v>
      </c>
      <c r="NRM159" s="237">
        <f>'SAISIE BAR BRASSERIE'!NRW224</f>
        <v>0</v>
      </c>
      <c r="NRN159" s="237">
        <f>'SAISIE BAR BRASSERIE'!NRX224</f>
        <v>0</v>
      </c>
      <c r="NRO159" s="237">
        <f>'SAISIE BAR BRASSERIE'!NRY224</f>
        <v>0</v>
      </c>
      <c r="NRP159" s="237">
        <f>'SAISIE BAR BRASSERIE'!NRZ224</f>
        <v>0</v>
      </c>
      <c r="NRQ159" s="237">
        <f>'SAISIE BAR BRASSERIE'!NSA224</f>
        <v>0</v>
      </c>
      <c r="NRR159" s="237">
        <f>'SAISIE BAR BRASSERIE'!NSB224</f>
        <v>0</v>
      </c>
      <c r="NRS159" s="237">
        <f>'SAISIE BAR BRASSERIE'!NSC224</f>
        <v>0</v>
      </c>
      <c r="NRT159" s="237">
        <f>'SAISIE BAR BRASSERIE'!NSD224</f>
        <v>0</v>
      </c>
      <c r="NRU159" s="237">
        <f>'SAISIE BAR BRASSERIE'!NSE224</f>
        <v>0</v>
      </c>
      <c r="NRV159" s="237">
        <f>'SAISIE BAR BRASSERIE'!NSF224</f>
        <v>0</v>
      </c>
      <c r="NRW159" s="237">
        <f>'SAISIE BAR BRASSERIE'!NSG224</f>
        <v>0</v>
      </c>
      <c r="NRX159" s="237">
        <f>'SAISIE BAR BRASSERIE'!NSH224</f>
        <v>0</v>
      </c>
      <c r="NRY159" s="237">
        <f>'SAISIE BAR BRASSERIE'!NSI224</f>
        <v>0</v>
      </c>
      <c r="NRZ159" s="237">
        <f>'SAISIE BAR BRASSERIE'!NSJ224</f>
        <v>0</v>
      </c>
      <c r="NSA159" s="237">
        <f>'SAISIE BAR BRASSERIE'!NSK224</f>
        <v>0</v>
      </c>
      <c r="NSB159" s="237">
        <f>'SAISIE BAR BRASSERIE'!NSL224</f>
        <v>0</v>
      </c>
      <c r="NSC159" s="237">
        <f>'SAISIE BAR BRASSERIE'!NSM224</f>
        <v>0</v>
      </c>
      <c r="NSD159" s="237">
        <f>'SAISIE BAR BRASSERIE'!NSN224</f>
        <v>0</v>
      </c>
      <c r="NSE159" s="237">
        <f>'SAISIE BAR BRASSERIE'!NSO224</f>
        <v>0</v>
      </c>
      <c r="NSF159" s="237">
        <f>'SAISIE BAR BRASSERIE'!NSP224</f>
        <v>0</v>
      </c>
      <c r="NSG159" s="237">
        <f>'SAISIE BAR BRASSERIE'!NSQ224</f>
        <v>0</v>
      </c>
      <c r="NSH159" s="237">
        <f>'SAISIE BAR BRASSERIE'!NSR224</f>
        <v>0</v>
      </c>
      <c r="NSI159" s="237">
        <f>'SAISIE BAR BRASSERIE'!NSS224</f>
        <v>0</v>
      </c>
      <c r="NSJ159" s="237">
        <f>'SAISIE BAR BRASSERIE'!NST224</f>
        <v>0</v>
      </c>
      <c r="NSK159" s="237">
        <f>'SAISIE BAR BRASSERIE'!NSU224</f>
        <v>0</v>
      </c>
      <c r="NSL159" s="237">
        <f>'SAISIE BAR BRASSERIE'!NSV224</f>
        <v>0</v>
      </c>
      <c r="NSM159" s="237">
        <f>'SAISIE BAR BRASSERIE'!NSW224</f>
        <v>0</v>
      </c>
      <c r="NSN159" s="237">
        <f>'SAISIE BAR BRASSERIE'!NSX224</f>
        <v>0</v>
      </c>
      <c r="NSO159" s="237">
        <f>'SAISIE BAR BRASSERIE'!NSY224</f>
        <v>0</v>
      </c>
      <c r="NSP159" s="237">
        <f>'SAISIE BAR BRASSERIE'!NSZ224</f>
        <v>0</v>
      </c>
      <c r="NSQ159" s="237">
        <f>'SAISIE BAR BRASSERIE'!NTA224</f>
        <v>0</v>
      </c>
      <c r="NSR159" s="237">
        <f>'SAISIE BAR BRASSERIE'!NTB224</f>
        <v>0</v>
      </c>
      <c r="NSS159" s="237">
        <f>'SAISIE BAR BRASSERIE'!NTC224</f>
        <v>0</v>
      </c>
      <c r="NST159" s="237">
        <f>'SAISIE BAR BRASSERIE'!NTD224</f>
        <v>0</v>
      </c>
      <c r="NSU159" s="237">
        <f>'SAISIE BAR BRASSERIE'!NTE224</f>
        <v>0</v>
      </c>
      <c r="NSV159" s="237">
        <f>'SAISIE BAR BRASSERIE'!NTF224</f>
        <v>0</v>
      </c>
      <c r="NSW159" s="237">
        <f>'SAISIE BAR BRASSERIE'!NTG224</f>
        <v>0</v>
      </c>
      <c r="NSX159" s="237">
        <f>'SAISIE BAR BRASSERIE'!NTH224</f>
        <v>0</v>
      </c>
      <c r="NSY159" s="237">
        <f>'SAISIE BAR BRASSERIE'!NTI224</f>
        <v>0</v>
      </c>
      <c r="NSZ159" s="237">
        <f>'SAISIE BAR BRASSERIE'!NTJ224</f>
        <v>0</v>
      </c>
      <c r="NTA159" s="237">
        <f>'SAISIE BAR BRASSERIE'!NTK224</f>
        <v>0</v>
      </c>
      <c r="NTB159" s="237">
        <f>'SAISIE BAR BRASSERIE'!NTL224</f>
        <v>0</v>
      </c>
      <c r="NTC159" s="237">
        <f>'SAISIE BAR BRASSERIE'!NTM224</f>
        <v>0</v>
      </c>
      <c r="NTD159" s="237">
        <f>'SAISIE BAR BRASSERIE'!NTN224</f>
        <v>0</v>
      </c>
      <c r="NTE159" s="237">
        <f>'SAISIE BAR BRASSERIE'!NTO224</f>
        <v>0</v>
      </c>
      <c r="NTF159" s="237">
        <f>'SAISIE BAR BRASSERIE'!NTP224</f>
        <v>0</v>
      </c>
      <c r="NTG159" s="237">
        <f>'SAISIE BAR BRASSERIE'!NTQ224</f>
        <v>0</v>
      </c>
      <c r="NTH159" s="237">
        <f>'SAISIE BAR BRASSERIE'!NTR224</f>
        <v>0</v>
      </c>
      <c r="NTI159" s="237">
        <f>'SAISIE BAR BRASSERIE'!NTS224</f>
        <v>0</v>
      </c>
      <c r="NTJ159" s="237">
        <f>'SAISIE BAR BRASSERIE'!NTT224</f>
        <v>0</v>
      </c>
      <c r="NTK159" s="237">
        <f>'SAISIE BAR BRASSERIE'!NTU224</f>
        <v>0</v>
      </c>
      <c r="NTL159" s="237">
        <f>'SAISIE BAR BRASSERIE'!NTV224</f>
        <v>0</v>
      </c>
      <c r="NTM159" s="237">
        <f>'SAISIE BAR BRASSERIE'!NTW224</f>
        <v>0</v>
      </c>
      <c r="NTN159" s="237">
        <f>'SAISIE BAR BRASSERIE'!NTX224</f>
        <v>0</v>
      </c>
      <c r="NTO159" s="237">
        <f>'SAISIE BAR BRASSERIE'!NTY224</f>
        <v>0</v>
      </c>
      <c r="NTP159" s="237">
        <f>'SAISIE BAR BRASSERIE'!NTZ224</f>
        <v>0</v>
      </c>
      <c r="NTQ159" s="237">
        <f>'SAISIE BAR BRASSERIE'!NUA224</f>
        <v>0</v>
      </c>
      <c r="NTR159" s="237">
        <f>'SAISIE BAR BRASSERIE'!NUB224</f>
        <v>0</v>
      </c>
      <c r="NTS159" s="237">
        <f>'SAISIE BAR BRASSERIE'!NUC224</f>
        <v>0</v>
      </c>
      <c r="NTT159" s="237">
        <f>'SAISIE BAR BRASSERIE'!NUD224</f>
        <v>0</v>
      </c>
      <c r="NTU159" s="237">
        <f>'SAISIE BAR BRASSERIE'!NUE224</f>
        <v>0</v>
      </c>
      <c r="NTV159" s="237">
        <f>'SAISIE BAR BRASSERIE'!NUF224</f>
        <v>0</v>
      </c>
      <c r="NTW159" s="237">
        <f>'SAISIE BAR BRASSERIE'!NUG224</f>
        <v>0</v>
      </c>
      <c r="NTX159" s="237">
        <f>'SAISIE BAR BRASSERIE'!NUH224</f>
        <v>0</v>
      </c>
      <c r="NTY159" s="237">
        <f>'SAISIE BAR BRASSERIE'!NUI224</f>
        <v>0</v>
      </c>
      <c r="NTZ159" s="237">
        <f>'SAISIE BAR BRASSERIE'!NUJ224</f>
        <v>0</v>
      </c>
      <c r="NUA159" s="237">
        <f>'SAISIE BAR BRASSERIE'!NUK224</f>
        <v>0</v>
      </c>
      <c r="NUB159" s="237">
        <f>'SAISIE BAR BRASSERIE'!NUL224</f>
        <v>0</v>
      </c>
      <c r="NUC159" s="237">
        <f>'SAISIE BAR BRASSERIE'!NUM224</f>
        <v>0</v>
      </c>
      <c r="NUD159" s="237">
        <f>'SAISIE BAR BRASSERIE'!NUN224</f>
        <v>0</v>
      </c>
      <c r="NUE159" s="237">
        <f>'SAISIE BAR BRASSERIE'!NUO224</f>
        <v>0</v>
      </c>
      <c r="NUF159" s="237">
        <f>'SAISIE BAR BRASSERIE'!NUP224</f>
        <v>0</v>
      </c>
      <c r="NUG159" s="237">
        <f>'SAISIE BAR BRASSERIE'!NUQ224</f>
        <v>0</v>
      </c>
      <c r="NUH159" s="237">
        <f>'SAISIE BAR BRASSERIE'!NUR224</f>
        <v>0</v>
      </c>
      <c r="NUI159" s="237">
        <f>'SAISIE BAR BRASSERIE'!NUS224</f>
        <v>0</v>
      </c>
      <c r="NUJ159" s="237">
        <f>'SAISIE BAR BRASSERIE'!NUT224</f>
        <v>0</v>
      </c>
      <c r="NUK159" s="237">
        <f>'SAISIE BAR BRASSERIE'!NUU224</f>
        <v>0</v>
      </c>
      <c r="NUL159" s="237">
        <f>'SAISIE BAR BRASSERIE'!NUV224</f>
        <v>0</v>
      </c>
      <c r="NUM159" s="237">
        <f>'SAISIE BAR BRASSERIE'!NUW224</f>
        <v>0</v>
      </c>
      <c r="NUN159" s="237">
        <f>'SAISIE BAR BRASSERIE'!NUX224</f>
        <v>0</v>
      </c>
      <c r="NUO159" s="237">
        <f>'SAISIE BAR BRASSERIE'!NUY224</f>
        <v>0</v>
      </c>
      <c r="NUP159" s="237">
        <f>'SAISIE BAR BRASSERIE'!NUZ224</f>
        <v>0</v>
      </c>
      <c r="NUQ159" s="237">
        <f>'SAISIE BAR BRASSERIE'!NVA224</f>
        <v>0</v>
      </c>
      <c r="NUR159" s="237">
        <f>'SAISIE BAR BRASSERIE'!NVB224</f>
        <v>0</v>
      </c>
      <c r="NUS159" s="237">
        <f>'SAISIE BAR BRASSERIE'!NVC224</f>
        <v>0</v>
      </c>
      <c r="NUT159" s="237">
        <f>'SAISIE BAR BRASSERIE'!NVD224</f>
        <v>0</v>
      </c>
      <c r="NUU159" s="237">
        <f>'SAISIE BAR BRASSERIE'!NVE224</f>
        <v>0</v>
      </c>
      <c r="NUV159" s="237">
        <f>'SAISIE BAR BRASSERIE'!NVF224</f>
        <v>0</v>
      </c>
      <c r="NUW159" s="237">
        <f>'SAISIE BAR BRASSERIE'!NVG224</f>
        <v>0</v>
      </c>
      <c r="NUX159" s="237">
        <f>'SAISIE BAR BRASSERIE'!NVH224</f>
        <v>0</v>
      </c>
      <c r="NUY159" s="237">
        <f>'SAISIE BAR BRASSERIE'!NVI224</f>
        <v>0</v>
      </c>
      <c r="NUZ159" s="237">
        <f>'SAISIE BAR BRASSERIE'!NVJ224</f>
        <v>0</v>
      </c>
      <c r="NVA159" s="237">
        <f>'SAISIE BAR BRASSERIE'!NVK224</f>
        <v>0</v>
      </c>
      <c r="NVB159" s="237">
        <f>'SAISIE BAR BRASSERIE'!NVL224</f>
        <v>0</v>
      </c>
      <c r="NVC159" s="237">
        <f>'SAISIE BAR BRASSERIE'!NVM224</f>
        <v>0</v>
      </c>
      <c r="NVD159" s="237">
        <f>'SAISIE BAR BRASSERIE'!NVN224</f>
        <v>0</v>
      </c>
      <c r="NVE159" s="237">
        <f>'SAISIE BAR BRASSERIE'!NVO224</f>
        <v>0</v>
      </c>
      <c r="NVF159" s="237">
        <f>'SAISIE BAR BRASSERIE'!NVP224</f>
        <v>0</v>
      </c>
      <c r="NVG159" s="237">
        <f>'SAISIE BAR BRASSERIE'!NVQ224</f>
        <v>0</v>
      </c>
      <c r="NVH159" s="237">
        <f>'SAISIE BAR BRASSERIE'!NVR224</f>
        <v>0</v>
      </c>
      <c r="NVI159" s="237">
        <f>'SAISIE BAR BRASSERIE'!NVS224</f>
        <v>0</v>
      </c>
      <c r="NVJ159" s="237">
        <f>'SAISIE BAR BRASSERIE'!NVT224</f>
        <v>0</v>
      </c>
      <c r="NVK159" s="237">
        <f>'SAISIE BAR BRASSERIE'!NVU224</f>
        <v>0</v>
      </c>
      <c r="NVL159" s="237">
        <f>'SAISIE BAR BRASSERIE'!NVV224</f>
        <v>0</v>
      </c>
      <c r="NVM159" s="237">
        <f>'SAISIE BAR BRASSERIE'!NVW224</f>
        <v>0</v>
      </c>
      <c r="NVN159" s="237">
        <f>'SAISIE BAR BRASSERIE'!NVX224</f>
        <v>0</v>
      </c>
      <c r="NVO159" s="237">
        <f>'SAISIE BAR BRASSERIE'!NVY224</f>
        <v>0</v>
      </c>
      <c r="NVP159" s="237">
        <f>'SAISIE BAR BRASSERIE'!NVZ224</f>
        <v>0</v>
      </c>
      <c r="NVQ159" s="237">
        <f>'SAISIE BAR BRASSERIE'!NWA224</f>
        <v>0</v>
      </c>
      <c r="NVR159" s="237">
        <f>'SAISIE BAR BRASSERIE'!NWB224</f>
        <v>0</v>
      </c>
      <c r="NVS159" s="237">
        <f>'SAISIE BAR BRASSERIE'!NWC224</f>
        <v>0</v>
      </c>
      <c r="NVT159" s="237">
        <f>'SAISIE BAR BRASSERIE'!NWD224</f>
        <v>0</v>
      </c>
      <c r="NVU159" s="237">
        <f>'SAISIE BAR BRASSERIE'!NWE224</f>
        <v>0</v>
      </c>
      <c r="NVV159" s="237">
        <f>'SAISIE BAR BRASSERIE'!NWF224</f>
        <v>0</v>
      </c>
      <c r="NVW159" s="237">
        <f>'SAISIE BAR BRASSERIE'!NWG224</f>
        <v>0</v>
      </c>
      <c r="NVX159" s="237">
        <f>'SAISIE BAR BRASSERIE'!NWH224</f>
        <v>0</v>
      </c>
      <c r="NVY159" s="237">
        <f>'SAISIE BAR BRASSERIE'!NWI224</f>
        <v>0</v>
      </c>
      <c r="NVZ159" s="237">
        <f>'SAISIE BAR BRASSERIE'!NWJ224</f>
        <v>0</v>
      </c>
      <c r="NWA159" s="237">
        <f>'SAISIE BAR BRASSERIE'!NWK224</f>
        <v>0</v>
      </c>
      <c r="NWB159" s="237">
        <f>'SAISIE BAR BRASSERIE'!NWL224</f>
        <v>0</v>
      </c>
      <c r="NWC159" s="237">
        <f>'SAISIE BAR BRASSERIE'!NWM224</f>
        <v>0</v>
      </c>
      <c r="NWD159" s="237">
        <f>'SAISIE BAR BRASSERIE'!NWN224</f>
        <v>0</v>
      </c>
      <c r="NWE159" s="237">
        <f>'SAISIE BAR BRASSERIE'!NWO224</f>
        <v>0</v>
      </c>
      <c r="NWF159" s="237">
        <f>'SAISIE BAR BRASSERIE'!NWP224</f>
        <v>0</v>
      </c>
      <c r="NWG159" s="237">
        <f>'SAISIE BAR BRASSERIE'!NWQ224</f>
        <v>0</v>
      </c>
      <c r="NWH159" s="237">
        <f>'SAISIE BAR BRASSERIE'!NWR224</f>
        <v>0</v>
      </c>
      <c r="NWI159" s="237">
        <f>'SAISIE BAR BRASSERIE'!NWS224</f>
        <v>0</v>
      </c>
      <c r="NWJ159" s="237">
        <f>'SAISIE BAR BRASSERIE'!NWT224</f>
        <v>0</v>
      </c>
      <c r="NWK159" s="237">
        <f>'SAISIE BAR BRASSERIE'!NWU224</f>
        <v>0</v>
      </c>
      <c r="NWL159" s="237">
        <f>'SAISIE BAR BRASSERIE'!NWV224</f>
        <v>0</v>
      </c>
      <c r="NWM159" s="237">
        <f>'SAISIE BAR BRASSERIE'!NWW224</f>
        <v>0</v>
      </c>
      <c r="NWN159" s="237">
        <f>'SAISIE BAR BRASSERIE'!NWX224</f>
        <v>0</v>
      </c>
      <c r="NWO159" s="237">
        <f>'SAISIE BAR BRASSERIE'!NWY224</f>
        <v>0</v>
      </c>
      <c r="NWP159" s="237">
        <f>'SAISIE BAR BRASSERIE'!NWZ224</f>
        <v>0</v>
      </c>
      <c r="NWQ159" s="237">
        <f>'SAISIE BAR BRASSERIE'!NXA224</f>
        <v>0</v>
      </c>
      <c r="NWR159" s="237">
        <f>'SAISIE BAR BRASSERIE'!NXB224</f>
        <v>0</v>
      </c>
      <c r="NWS159" s="237">
        <f>'SAISIE BAR BRASSERIE'!NXC224</f>
        <v>0</v>
      </c>
      <c r="NWT159" s="237">
        <f>'SAISIE BAR BRASSERIE'!NXD224</f>
        <v>0</v>
      </c>
      <c r="NWU159" s="237">
        <f>'SAISIE BAR BRASSERIE'!NXE224</f>
        <v>0</v>
      </c>
      <c r="NWV159" s="237">
        <f>'SAISIE BAR BRASSERIE'!NXF224</f>
        <v>0</v>
      </c>
      <c r="NWW159" s="237">
        <f>'SAISIE BAR BRASSERIE'!NXG224</f>
        <v>0</v>
      </c>
      <c r="NWX159" s="237">
        <f>'SAISIE BAR BRASSERIE'!NXH224</f>
        <v>0</v>
      </c>
      <c r="NWY159" s="237">
        <f>'SAISIE BAR BRASSERIE'!NXI224</f>
        <v>0</v>
      </c>
      <c r="NWZ159" s="237">
        <f>'SAISIE BAR BRASSERIE'!NXJ224</f>
        <v>0</v>
      </c>
      <c r="NXA159" s="237">
        <f>'SAISIE BAR BRASSERIE'!NXK224</f>
        <v>0</v>
      </c>
      <c r="NXB159" s="237">
        <f>'SAISIE BAR BRASSERIE'!NXL224</f>
        <v>0</v>
      </c>
      <c r="NXC159" s="237">
        <f>'SAISIE BAR BRASSERIE'!NXM224</f>
        <v>0</v>
      </c>
      <c r="NXD159" s="237">
        <f>'SAISIE BAR BRASSERIE'!NXN224</f>
        <v>0</v>
      </c>
      <c r="NXE159" s="237">
        <f>'SAISIE BAR BRASSERIE'!NXO224</f>
        <v>0</v>
      </c>
      <c r="NXF159" s="237">
        <f>'SAISIE BAR BRASSERIE'!NXP224</f>
        <v>0</v>
      </c>
      <c r="NXG159" s="237">
        <f>'SAISIE BAR BRASSERIE'!NXQ224</f>
        <v>0</v>
      </c>
      <c r="NXH159" s="237">
        <f>'SAISIE BAR BRASSERIE'!NXR224</f>
        <v>0</v>
      </c>
      <c r="NXI159" s="237">
        <f>'SAISIE BAR BRASSERIE'!NXS224</f>
        <v>0</v>
      </c>
      <c r="NXJ159" s="237">
        <f>'SAISIE BAR BRASSERIE'!NXT224</f>
        <v>0</v>
      </c>
      <c r="NXK159" s="237">
        <f>'SAISIE BAR BRASSERIE'!NXU224</f>
        <v>0</v>
      </c>
      <c r="NXL159" s="237">
        <f>'SAISIE BAR BRASSERIE'!NXV224</f>
        <v>0</v>
      </c>
      <c r="NXM159" s="237">
        <f>'SAISIE BAR BRASSERIE'!NXW224</f>
        <v>0</v>
      </c>
      <c r="NXN159" s="237">
        <f>'SAISIE BAR BRASSERIE'!NXX224</f>
        <v>0</v>
      </c>
      <c r="NXO159" s="237">
        <f>'SAISIE BAR BRASSERIE'!NXY224</f>
        <v>0</v>
      </c>
      <c r="NXP159" s="237">
        <f>'SAISIE BAR BRASSERIE'!NXZ224</f>
        <v>0</v>
      </c>
      <c r="NXQ159" s="237">
        <f>'SAISIE BAR BRASSERIE'!NYA224</f>
        <v>0</v>
      </c>
      <c r="NXR159" s="237">
        <f>'SAISIE BAR BRASSERIE'!NYB224</f>
        <v>0</v>
      </c>
      <c r="NXS159" s="237">
        <f>'SAISIE BAR BRASSERIE'!NYC224</f>
        <v>0</v>
      </c>
      <c r="NXT159" s="237">
        <f>'SAISIE BAR BRASSERIE'!NYD224</f>
        <v>0</v>
      </c>
      <c r="NXU159" s="237">
        <f>'SAISIE BAR BRASSERIE'!NYE224</f>
        <v>0</v>
      </c>
      <c r="NXV159" s="237">
        <f>'SAISIE BAR BRASSERIE'!NYF224</f>
        <v>0</v>
      </c>
      <c r="NXW159" s="237">
        <f>'SAISIE BAR BRASSERIE'!NYG224</f>
        <v>0</v>
      </c>
      <c r="NXX159" s="237">
        <f>'SAISIE BAR BRASSERIE'!NYH224</f>
        <v>0</v>
      </c>
      <c r="NXY159" s="237">
        <f>'SAISIE BAR BRASSERIE'!NYI224</f>
        <v>0</v>
      </c>
      <c r="NXZ159" s="237">
        <f>'SAISIE BAR BRASSERIE'!NYJ224</f>
        <v>0</v>
      </c>
      <c r="NYA159" s="237">
        <f>'SAISIE BAR BRASSERIE'!NYK224</f>
        <v>0</v>
      </c>
      <c r="NYB159" s="237">
        <f>'SAISIE BAR BRASSERIE'!NYL224</f>
        <v>0</v>
      </c>
      <c r="NYC159" s="237">
        <f>'SAISIE BAR BRASSERIE'!NYM224</f>
        <v>0</v>
      </c>
      <c r="NYD159" s="237">
        <f>'SAISIE BAR BRASSERIE'!NYN224</f>
        <v>0</v>
      </c>
      <c r="NYE159" s="237">
        <f>'SAISIE BAR BRASSERIE'!NYO224</f>
        <v>0</v>
      </c>
      <c r="NYF159" s="237">
        <f>'SAISIE BAR BRASSERIE'!NYP224</f>
        <v>0</v>
      </c>
      <c r="NYG159" s="237">
        <f>'SAISIE BAR BRASSERIE'!NYQ224</f>
        <v>0</v>
      </c>
      <c r="NYH159" s="237">
        <f>'SAISIE BAR BRASSERIE'!NYR224</f>
        <v>0</v>
      </c>
      <c r="NYI159" s="237">
        <f>'SAISIE BAR BRASSERIE'!NYS224</f>
        <v>0</v>
      </c>
      <c r="NYJ159" s="237">
        <f>'SAISIE BAR BRASSERIE'!NYT224</f>
        <v>0</v>
      </c>
      <c r="NYK159" s="237">
        <f>'SAISIE BAR BRASSERIE'!NYU224</f>
        <v>0</v>
      </c>
      <c r="NYL159" s="237">
        <f>'SAISIE BAR BRASSERIE'!NYV224</f>
        <v>0</v>
      </c>
      <c r="NYM159" s="237">
        <f>'SAISIE BAR BRASSERIE'!NYW224</f>
        <v>0</v>
      </c>
      <c r="NYN159" s="237">
        <f>'SAISIE BAR BRASSERIE'!NYX224</f>
        <v>0</v>
      </c>
      <c r="NYO159" s="237">
        <f>'SAISIE BAR BRASSERIE'!NYY224</f>
        <v>0</v>
      </c>
      <c r="NYP159" s="237">
        <f>'SAISIE BAR BRASSERIE'!NYZ224</f>
        <v>0</v>
      </c>
      <c r="NYQ159" s="237">
        <f>'SAISIE BAR BRASSERIE'!NZA224</f>
        <v>0</v>
      </c>
      <c r="NYR159" s="237">
        <f>'SAISIE BAR BRASSERIE'!NZB224</f>
        <v>0</v>
      </c>
      <c r="NYS159" s="237">
        <f>'SAISIE BAR BRASSERIE'!NZC224</f>
        <v>0</v>
      </c>
      <c r="NYT159" s="237">
        <f>'SAISIE BAR BRASSERIE'!NZD224</f>
        <v>0</v>
      </c>
      <c r="NYU159" s="237">
        <f>'SAISIE BAR BRASSERIE'!NZE224</f>
        <v>0</v>
      </c>
      <c r="NYV159" s="237">
        <f>'SAISIE BAR BRASSERIE'!NZF224</f>
        <v>0</v>
      </c>
      <c r="NYW159" s="237">
        <f>'SAISIE BAR BRASSERIE'!NZG224</f>
        <v>0</v>
      </c>
      <c r="NYX159" s="237">
        <f>'SAISIE BAR BRASSERIE'!NZH224</f>
        <v>0</v>
      </c>
      <c r="NYY159" s="237">
        <f>'SAISIE BAR BRASSERIE'!NZI224</f>
        <v>0</v>
      </c>
      <c r="NYZ159" s="237">
        <f>'SAISIE BAR BRASSERIE'!NZJ224</f>
        <v>0</v>
      </c>
      <c r="NZA159" s="237">
        <f>'SAISIE BAR BRASSERIE'!NZK224</f>
        <v>0</v>
      </c>
      <c r="NZB159" s="237">
        <f>'SAISIE BAR BRASSERIE'!NZL224</f>
        <v>0</v>
      </c>
      <c r="NZC159" s="237">
        <f>'SAISIE BAR BRASSERIE'!NZM224</f>
        <v>0</v>
      </c>
      <c r="NZD159" s="237">
        <f>'SAISIE BAR BRASSERIE'!NZN224</f>
        <v>0</v>
      </c>
      <c r="NZE159" s="237">
        <f>'SAISIE BAR BRASSERIE'!NZO224</f>
        <v>0</v>
      </c>
      <c r="NZF159" s="237">
        <f>'SAISIE BAR BRASSERIE'!NZP224</f>
        <v>0</v>
      </c>
      <c r="NZG159" s="237">
        <f>'SAISIE BAR BRASSERIE'!NZQ224</f>
        <v>0</v>
      </c>
      <c r="NZH159" s="237">
        <f>'SAISIE BAR BRASSERIE'!NZR224</f>
        <v>0</v>
      </c>
      <c r="NZI159" s="237">
        <f>'SAISIE BAR BRASSERIE'!NZS224</f>
        <v>0</v>
      </c>
      <c r="NZJ159" s="237">
        <f>'SAISIE BAR BRASSERIE'!NZT224</f>
        <v>0</v>
      </c>
      <c r="NZK159" s="237">
        <f>'SAISIE BAR BRASSERIE'!NZU224</f>
        <v>0</v>
      </c>
      <c r="NZL159" s="237">
        <f>'SAISIE BAR BRASSERIE'!NZV224</f>
        <v>0</v>
      </c>
      <c r="NZM159" s="237">
        <f>'SAISIE BAR BRASSERIE'!NZW224</f>
        <v>0</v>
      </c>
      <c r="NZN159" s="237">
        <f>'SAISIE BAR BRASSERIE'!NZX224</f>
        <v>0</v>
      </c>
      <c r="NZO159" s="237">
        <f>'SAISIE BAR BRASSERIE'!NZY224</f>
        <v>0</v>
      </c>
      <c r="NZP159" s="237">
        <f>'SAISIE BAR BRASSERIE'!NZZ224</f>
        <v>0</v>
      </c>
      <c r="NZQ159" s="237">
        <f>'SAISIE BAR BRASSERIE'!OAA224</f>
        <v>0</v>
      </c>
      <c r="NZR159" s="237">
        <f>'SAISIE BAR BRASSERIE'!OAB224</f>
        <v>0</v>
      </c>
      <c r="NZS159" s="237">
        <f>'SAISIE BAR BRASSERIE'!OAC224</f>
        <v>0</v>
      </c>
      <c r="NZT159" s="237">
        <f>'SAISIE BAR BRASSERIE'!OAD224</f>
        <v>0</v>
      </c>
      <c r="NZU159" s="237">
        <f>'SAISIE BAR BRASSERIE'!OAE224</f>
        <v>0</v>
      </c>
      <c r="NZV159" s="237">
        <f>'SAISIE BAR BRASSERIE'!OAF224</f>
        <v>0</v>
      </c>
      <c r="NZW159" s="237">
        <f>'SAISIE BAR BRASSERIE'!OAG224</f>
        <v>0</v>
      </c>
      <c r="NZX159" s="237">
        <f>'SAISIE BAR BRASSERIE'!OAH224</f>
        <v>0</v>
      </c>
      <c r="NZY159" s="237">
        <f>'SAISIE BAR BRASSERIE'!OAI224</f>
        <v>0</v>
      </c>
      <c r="NZZ159" s="237">
        <f>'SAISIE BAR BRASSERIE'!OAJ224</f>
        <v>0</v>
      </c>
      <c r="OAA159" s="237">
        <f>'SAISIE BAR BRASSERIE'!OAK224</f>
        <v>0</v>
      </c>
      <c r="OAB159" s="237">
        <f>'SAISIE BAR BRASSERIE'!OAL224</f>
        <v>0</v>
      </c>
      <c r="OAC159" s="237">
        <f>'SAISIE BAR BRASSERIE'!OAM224</f>
        <v>0</v>
      </c>
      <c r="OAD159" s="237">
        <f>'SAISIE BAR BRASSERIE'!OAN224</f>
        <v>0</v>
      </c>
      <c r="OAE159" s="237">
        <f>'SAISIE BAR BRASSERIE'!OAO224</f>
        <v>0</v>
      </c>
      <c r="OAF159" s="237">
        <f>'SAISIE BAR BRASSERIE'!OAP224</f>
        <v>0</v>
      </c>
      <c r="OAG159" s="237">
        <f>'SAISIE BAR BRASSERIE'!OAQ224</f>
        <v>0</v>
      </c>
      <c r="OAH159" s="237">
        <f>'SAISIE BAR BRASSERIE'!OAR224</f>
        <v>0</v>
      </c>
      <c r="OAI159" s="237">
        <f>'SAISIE BAR BRASSERIE'!OAS224</f>
        <v>0</v>
      </c>
      <c r="OAJ159" s="237">
        <f>'SAISIE BAR BRASSERIE'!OAT224</f>
        <v>0</v>
      </c>
      <c r="OAK159" s="237">
        <f>'SAISIE BAR BRASSERIE'!OAU224</f>
        <v>0</v>
      </c>
      <c r="OAL159" s="237">
        <f>'SAISIE BAR BRASSERIE'!OAV224</f>
        <v>0</v>
      </c>
      <c r="OAM159" s="237">
        <f>'SAISIE BAR BRASSERIE'!OAW224</f>
        <v>0</v>
      </c>
      <c r="OAN159" s="237">
        <f>'SAISIE BAR BRASSERIE'!OAX224</f>
        <v>0</v>
      </c>
      <c r="OAO159" s="237">
        <f>'SAISIE BAR BRASSERIE'!OAY224</f>
        <v>0</v>
      </c>
      <c r="OAP159" s="237">
        <f>'SAISIE BAR BRASSERIE'!OAZ224</f>
        <v>0</v>
      </c>
      <c r="OAQ159" s="237">
        <f>'SAISIE BAR BRASSERIE'!OBA224</f>
        <v>0</v>
      </c>
      <c r="OAR159" s="237">
        <f>'SAISIE BAR BRASSERIE'!OBB224</f>
        <v>0</v>
      </c>
      <c r="OAS159" s="237">
        <f>'SAISIE BAR BRASSERIE'!OBC224</f>
        <v>0</v>
      </c>
      <c r="OAT159" s="237">
        <f>'SAISIE BAR BRASSERIE'!OBD224</f>
        <v>0</v>
      </c>
      <c r="OAU159" s="237">
        <f>'SAISIE BAR BRASSERIE'!OBE224</f>
        <v>0</v>
      </c>
      <c r="OAV159" s="237">
        <f>'SAISIE BAR BRASSERIE'!OBF224</f>
        <v>0</v>
      </c>
      <c r="OAW159" s="237">
        <f>'SAISIE BAR BRASSERIE'!OBG224</f>
        <v>0</v>
      </c>
      <c r="OAX159" s="237">
        <f>'SAISIE BAR BRASSERIE'!OBH224</f>
        <v>0</v>
      </c>
      <c r="OAY159" s="237">
        <f>'SAISIE BAR BRASSERIE'!OBI224</f>
        <v>0</v>
      </c>
      <c r="OAZ159" s="237">
        <f>'SAISIE BAR BRASSERIE'!OBJ224</f>
        <v>0</v>
      </c>
      <c r="OBA159" s="237">
        <f>'SAISIE BAR BRASSERIE'!OBK224</f>
        <v>0</v>
      </c>
      <c r="OBB159" s="237">
        <f>'SAISIE BAR BRASSERIE'!OBL224</f>
        <v>0</v>
      </c>
      <c r="OBC159" s="237">
        <f>'SAISIE BAR BRASSERIE'!OBM224</f>
        <v>0</v>
      </c>
      <c r="OBD159" s="237">
        <f>'SAISIE BAR BRASSERIE'!OBN224</f>
        <v>0</v>
      </c>
      <c r="OBE159" s="237">
        <f>'SAISIE BAR BRASSERIE'!OBO224</f>
        <v>0</v>
      </c>
      <c r="OBF159" s="237">
        <f>'SAISIE BAR BRASSERIE'!OBP224</f>
        <v>0</v>
      </c>
      <c r="OBG159" s="237">
        <f>'SAISIE BAR BRASSERIE'!OBQ224</f>
        <v>0</v>
      </c>
      <c r="OBH159" s="237">
        <f>'SAISIE BAR BRASSERIE'!OBR224</f>
        <v>0</v>
      </c>
      <c r="OBI159" s="237">
        <f>'SAISIE BAR BRASSERIE'!OBS224</f>
        <v>0</v>
      </c>
      <c r="OBJ159" s="237">
        <f>'SAISIE BAR BRASSERIE'!OBT224</f>
        <v>0</v>
      </c>
      <c r="OBK159" s="237">
        <f>'SAISIE BAR BRASSERIE'!OBU224</f>
        <v>0</v>
      </c>
      <c r="OBL159" s="237">
        <f>'SAISIE BAR BRASSERIE'!OBV224</f>
        <v>0</v>
      </c>
      <c r="OBM159" s="237">
        <f>'SAISIE BAR BRASSERIE'!OBW224</f>
        <v>0</v>
      </c>
      <c r="OBN159" s="237">
        <f>'SAISIE BAR BRASSERIE'!OBX224</f>
        <v>0</v>
      </c>
      <c r="OBO159" s="237">
        <f>'SAISIE BAR BRASSERIE'!OBY224</f>
        <v>0</v>
      </c>
      <c r="OBP159" s="237">
        <f>'SAISIE BAR BRASSERIE'!OBZ224</f>
        <v>0</v>
      </c>
      <c r="OBQ159" s="237">
        <f>'SAISIE BAR BRASSERIE'!OCA224</f>
        <v>0</v>
      </c>
      <c r="OBR159" s="237">
        <f>'SAISIE BAR BRASSERIE'!OCB224</f>
        <v>0</v>
      </c>
      <c r="OBS159" s="237">
        <f>'SAISIE BAR BRASSERIE'!OCC224</f>
        <v>0</v>
      </c>
      <c r="OBT159" s="237">
        <f>'SAISIE BAR BRASSERIE'!OCD224</f>
        <v>0</v>
      </c>
      <c r="OBU159" s="237">
        <f>'SAISIE BAR BRASSERIE'!OCE224</f>
        <v>0</v>
      </c>
      <c r="OBV159" s="237">
        <f>'SAISIE BAR BRASSERIE'!OCF224</f>
        <v>0</v>
      </c>
      <c r="OBW159" s="237">
        <f>'SAISIE BAR BRASSERIE'!OCG224</f>
        <v>0</v>
      </c>
      <c r="OBX159" s="237">
        <f>'SAISIE BAR BRASSERIE'!OCH224</f>
        <v>0</v>
      </c>
      <c r="OBY159" s="237">
        <f>'SAISIE BAR BRASSERIE'!OCI224</f>
        <v>0</v>
      </c>
      <c r="OBZ159" s="237">
        <f>'SAISIE BAR BRASSERIE'!OCJ224</f>
        <v>0</v>
      </c>
      <c r="OCA159" s="237">
        <f>'SAISIE BAR BRASSERIE'!OCK224</f>
        <v>0</v>
      </c>
      <c r="OCB159" s="237">
        <f>'SAISIE BAR BRASSERIE'!OCL224</f>
        <v>0</v>
      </c>
      <c r="OCC159" s="237">
        <f>'SAISIE BAR BRASSERIE'!OCM224</f>
        <v>0</v>
      </c>
      <c r="OCD159" s="237">
        <f>'SAISIE BAR BRASSERIE'!OCN224</f>
        <v>0</v>
      </c>
      <c r="OCE159" s="237">
        <f>'SAISIE BAR BRASSERIE'!OCO224</f>
        <v>0</v>
      </c>
      <c r="OCF159" s="237">
        <f>'SAISIE BAR BRASSERIE'!OCP224</f>
        <v>0</v>
      </c>
      <c r="OCG159" s="237">
        <f>'SAISIE BAR BRASSERIE'!OCQ224</f>
        <v>0</v>
      </c>
      <c r="OCH159" s="237">
        <f>'SAISIE BAR BRASSERIE'!OCR224</f>
        <v>0</v>
      </c>
      <c r="OCI159" s="237">
        <f>'SAISIE BAR BRASSERIE'!OCS224</f>
        <v>0</v>
      </c>
      <c r="OCJ159" s="237">
        <f>'SAISIE BAR BRASSERIE'!OCT224</f>
        <v>0</v>
      </c>
      <c r="OCK159" s="237">
        <f>'SAISIE BAR BRASSERIE'!OCU224</f>
        <v>0</v>
      </c>
      <c r="OCL159" s="237">
        <f>'SAISIE BAR BRASSERIE'!OCV224</f>
        <v>0</v>
      </c>
      <c r="OCM159" s="237">
        <f>'SAISIE BAR BRASSERIE'!OCW224</f>
        <v>0</v>
      </c>
      <c r="OCN159" s="237">
        <f>'SAISIE BAR BRASSERIE'!OCX224</f>
        <v>0</v>
      </c>
      <c r="OCO159" s="237">
        <f>'SAISIE BAR BRASSERIE'!OCY224</f>
        <v>0</v>
      </c>
      <c r="OCP159" s="237">
        <f>'SAISIE BAR BRASSERIE'!OCZ224</f>
        <v>0</v>
      </c>
      <c r="OCQ159" s="237">
        <f>'SAISIE BAR BRASSERIE'!ODA224</f>
        <v>0</v>
      </c>
      <c r="OCR159" s="237">
        <f>'SAISIE BAR BRASSERIE'!ODB224</f>
        <v>0</v>
      </c>
      <c r="OCS159" s="237">
        <f>'SAISIE BAR BRASSERIE'!ODC224</f>
        <v>0</v>
      </c>
      <c r="OCT159" s="237">
        <f>'SAISIE BAR BRASSERIE'!ODD224</f>
        <v>0</v>
      </c>
      <c r="OCU159" s="237">
        <f>'SAISIE BAR BRASSERIE'!ODE224</f>
        <v>0</v>
      </c>
      <c r="OCV159" s="237">
        <f>'SAISIE BAR BRASSERIE'!ODF224</f>
        <v>0</v>
      </c>
      <c r="OCW159" s="237">
        <f>'SAISIE BAR BRASSERIE'!ODG224</f>
        <v>0</v>
      </c>
      <c r="OCX159" s="237">
        <f>'SAISIE BAR BRASSERIE'!ODH224</f>
        <v>0</v>
      </c>
      <c r="OCY159" s="237">
        <f>'SAISIE BAR BRASSERIE'!ODI224</f>
        <v>0</v>
      </c>
      <c r="OCZ159" s="237">
        <f>'SAISIE BAR BRASSERIE'!ODJ224</f>
        <v>0</v>
      </c>
      <c r="ODA159" s="237">
        <f>'SAISIE BAR BRASSERIE'!ODK224</f>
        <v>0</v>
      </c>
      <c r="ODB159" s="237">
        <f>'SAISIE BAR BRASSERIE'!ODL224</f>
        <v>0</v>
      </c>
      <c r="ODC159" s="237">
        <f>'SAISIE BAR BRASSERIE'!ODM224</f>
        <v>0</v>
      </c>
      <c r="ODD159" s="237">
        <f>'SAISIE BAR BRASSERIE'!ODN224</f>
        <v>0</v>
      </c>
      <c r="ODE159" s="237">
        <f>'SAISIE BAR BRASSERIE'!ODO224</f>
        <v>0</v>
      </c>
      <c r="ODF159" s="237">
        <f>'SAISIE BAR BRASSERIE'!ODP224</f>
        <v>0</v>
      </c>
      <c r="ODG159" s="237">
        <f>'SAISIE BAR BRASSERIE'!ODQ224</f>
        <v>0</v>
      </c>
      <c r="ODH159" s="237">
        <f>'SAISIE BAR BRASSERIE'!ODR224</f>
        <v>0</v>
      </c>
      <c r="ODI159" s="237">
        <f>'SAISIE BAR BRASSERIE'!ODS224</f>
        <v>0</v>
      </c>
      <c r="ODJ159" s="237">
        <f>'SAISIE BAR BRASSERIE'!ODT224</f>
        <v>0</v>
      </c>
      <c r="ODK159" s="237">
        <f>'SAISIE BAR BRASSERIE'!ODU224</f>
        <v>0</v>
      </c>
      <c r="ODL159" s="237">
        <f>'SAISIE BAR BRASSERIE'!ODV224</f>
        <v>0</v>
      </c>
      <c r="ODM159" s="237">
        <f>'SAISIE BAR BRASSERIE'!ODW224</f>
        <v>0</v>
      </c>
      <c r="ODN159" s="237">
        <f>'SAISIE BAR BRASSERIE'!ODX224</f>
        <v>0</v>
      </c>
      <c r="ODO159" s="237">
        <f>'SAISIE BAR BRASSERIE'!ODY224</f>
        <v>0</v>
      </c>
      <c r="ODP159" s="237">
        <f>'SAISIE BAR BRASSERIE'!ODZ224</f>
        <v>0</v>
      </c>
      <c r="ODQ159" s="237">
        <f>'SAISIE BAR BRASSERIE'!OEA224</f>
        <v>0</v>
      </c>
      <c r="ODR159" s="237">
        <f>'SAISIE BAR BRASSERIE'!OEB224</f>
        <v>0</v>
      </c>
      <c r="ODS159" s="237">
        <f>'SAISIE BAR BRASSERIE'!OEC224</f>
        <v>0</v>
      </c>
      <c r="ODT159" s="237">
        <f>'SAISIE BAR BRASSERIE'!OED224</f>
        <v>0</v>
      </c>
      <c r="ODU159" s="237">
        <f>'SAISIE BAR BRASSERIE'!OEE224</f>
        <v>0</v>
      </c>
      <c r="ODV159" s="237">
        <f>'SAISIE BAR BRASSERIE'!OEF224</f>
        <v>0</v>
      </c>
      <c r="ODW159" s="237">
        <f>'SAISIE BAR BRASSERIE'!OEG224</f>
        <v>0</v>
      </c>
      <c r="ODX159" s="237">
        <f>'SAISIE BAR BRASSERIE'!OEH224</f>
        <v>0</v>
      </c>
      <c r="ODY159" s="237">
        <f>'SAISIE BAR BRASSERIE'!OEI224</f>
        <v>0</v>
      </c>
      <c r="ODZ159" s="237">
        <f>'SAISIE BAR BRASSERIE'!OEJ224</f>
        <v>0</v>
      </c>
      <c r="OEA159" s="237">
        <f>'SAISIE BAR BRASSERIE'!OEK224</f>
        <v>0</v>
      </c>
      <c r="OEB159" s="237">
        <f>'SAISIE BAR BRASSERIE'!OEL224</f>
        <v>0</v>
      </c>
      <c r="OEC159" s="237">
        <f>'SAISIE BAR BRASSERIE'!OEM224</f>
        <v>0</v>
      </c>
      <c r="OED159" s="237">
        <f>'SAISIE BAR BRASSERIE'!OEN224</f>
        <v>0</v>
      </c>
      <c r="OEE159" s="237">
        <f>'SAISIE BAR BRASSERIE'!OEO224</f>
        <v>0</v>
      </c>
      <c r="OEF159" s="237">
        <f>'SAISIE BAR BRASSERIE'!OEP224</f>
        <v>0</v>
      </c>
      <c r="OEG159" s="237">
        <f>'SAISIE BAR BRASSERIE'!OEQ224</f>
        <v>0</v>
      </c>
      <c r="OEH159" s="237">
        <f>'SAISIE BAR BRASSERIE'!OER224</f>
        <v>0</v>
      </c>
      <c r="OEI159" s="237">
        <f>'SAISIE BAR BRASSERIE'!OES224</f>
        <v>0</v>
      </c>
      <c r="OEJ159" s="237">
        <f>'SAISIE BAR BRASSERIE'!OET224</f>
        <v>0</v>
      </c>
      <c r="OEK159" s="237">
        <f>'SAISIE BAR BRASSERIE'!OEU224</f>
        <v>0</v>
      </c>
      <c r="OEL159" s="237">
        <f>'SAISIE BAR BRASSERIE'!OEV224</f>
        <v>0</v>
      </c>
      <c r="OEM159" s="237">
        <f>'SAISIE BAR BRASSERIE'!OEW224</f>
        <v>0</v>
      </c>
      <c r="OEN159" s="237">
        <f>'SAISIE BAR BRASSERIE'!OEX224</f>
        <v>0</v>
      </c>
      <c r="OEO159" s="237">
        <f>'SAISIE BAR BRASSERIE'!OEY224</f>
        <v>0</v>
      </c>
      <c r="OEP159" s="237">
        <f>'SAISIE BAR BRASSERIE'!OEZ224</f>
        <v>0</v>
      </c>
      <c r="OEQ159" s="237">
        <f>'SAISIE BAR BRASSERIE'!OFA224</f>
        <v>0</v>
      </c>
      <c r="OER159" s="237">
        <f>'SAISIE BAR BRASSERIE'!OFB224</f>
        <v>0</v>
      </c>
      <c r="OES159" s="237">
        <f>'SAISIE BAR BRASSERIE'!OFC224</f>
        <v>0</v>
      </c>
      <c r="OET159" s="237">
        <f>'SAISIE BAR BRASSERIE'!OFD224</f>
        <v>0</v>
      </c>
      <c r="OEU159" s="237">
        <f>'SAISIE BAR BRASSERIE'!OFE224</f>
        <v>0</v>
      </c>
      <c r="OEV159" s="237">
        <f>'SAISIE BAR BRASSERIE'!OFF224</f>
        <v>0</v>
      </c>
      <c r="OEW159" s="237">
        <f>'SAISIE BAR BRASSERIE'!OFG224</f>
        <v>0</v>
      </c>
      <c r="OEX159" s="237">
        <f>'SAISIE BAR BRASSERIE'!OFH224</f>
        <v>0</v>
      </c>
      <c r="OEY159" s="237">
        <f>'SAISIE BAR BRASSERIE'!OFI224</f>
        <v>0</v>
      </c>
      <c r="OEZ159" s="237">
        <f>'SAISIE BAR BRASSERIE'!OFJ224</f>
        <v>0</v>
      </c>
      <c r="OFA159" s="237">
        <f>'SAISIE BAR BRASSERIE'!OFK224</f>
        <v>0</v>
      </c>
      <c r="OFB159" s="237">
        <f>'SAISIE BAR BRASSERIE'!OFL224</f>
        <v>0</v>
      </c>
      <c r="OFC159" s="237">
        <f>'SAISIE BAR BRASSERIE'!OFM224</f>
        <v>0</v>
      </c>
      <c r="OFD159" s="237">
        <f>'SAISIE BAR BRASSERIE'!OFN224</f>
        <v>0</v>
      </c>
      <c r="OFE159" s="237">
        <f>'SAISIE BAR BRASSERIE'!OFO224</f>
        <v>0</v>
      </c>
      <c r="OFF159" s="237">
        <f>'SAISIE BAR BRASSERIE'!OFP224</f>
        <v>0</v>
      </c>
      <c r="OFG159" s="237">
        <f>'SAISIE BAR BRASSERIE'!OFQ224</f>
        <v>0</v>
      </c>
      <c r="OFH159" s="237">
        <f>'SAISIE BAR BRASSERIE'!OFR224</f>
        <v>0</v>
      </c>
      <c r="OFI159" s="237">
        <f>'SAISIE BAR BRASSERIE'!OFS224</f>
        <v>0</v>
      </c>
      <c r="OFJ159" s="237">
        <f>'SAISIE BAR BRASSERIE'!OFT224</f>
        <v>0</v>
      </c>
      <c r="OFK159" s="237">
        <f>'SAISIE BAR BRASSERIE'!OFU224</f>
        <v>0</v>
      </c>
      <c r="OFL159" s="237">
        <f>'SAISIE BAR BRASSERIE'!OFV224</f>
        <v>0</v>
      </c>
      <c r="OFM159" s="237">
        <f>'SAISIE BAR BRASSERIE'!OFW224</f>
        <v>0</v>
      </c>
      <c r="OFN159" s="237">
        <f>'SAISIE BAR BRASSERIE'!OFX224</f>
        <v>0</v>
      </c>
      <c r="OFO159" s="237">
        <f>'SAISIE BAR BRASSERIE'!OFY224</f>
        <v>0</v>
      </c>
      <c r="OFP159" s="237">
        <f>'SAISIE BAR BRASSERIE'!OFZ224</f>
        <v>0</v>
      </c>
      <c r="OFQ159" s="237">
        <f>'SAISIE BAR BRASSERIE'!OGA224</f>
        <v>0</v>
      </c>
      <c r="OFR159" s="237">
        <f>'SAISIE BAR BRASSERIE'!OGB224</f>
        <v>0</v>
      </c>
      <c r="OFS159" s="237">
        <f>'SAISIE BAR BRASSERIE'!OGC224</f>
        <v>0</v>
      </c>
      <c r="OFT159" s="237">
        <f>'SAISIE BAR BRASSERIE'!OGD224</f>
        <v>0</v>
      </c>
      <c r="OFU159" s="237">
        <f>'SAISIE BAR BRASSERIE'!OGE224</f>
        <v>0</v>
      </c>
      <c r="OFV159" s="237">
        <f>'SAISIE BAR BRASSERIE'!OGF224</f>
        <v>0</v>
      </c>
      <c r="OFW159" s="237">
        <f>'SAISIE BAR BRASSERIE'!OGG224</f>
        <v>0</v>
      </c>
      <c r="OFX159" s="237">
        <f>'SAISIE BAR BRASSERIE'!OGH224</f>
        <v>0</v>
      </c>
      <c r="OFY159" s="237">
        <f>'SAISIE BAR BRASSERIE'!OGI224</f>
        <v>0</v>
      </c>
      <c r="OFZ159" s="237">
        <f>'SAISIE BAR BRASSERIE'!OGJ224</f>
        <v>0</v>
      </c>
      <c r="OGA159" s="237">
        <f>'SAISIE BAR BRASSERIE'!OGK224</f>
        <v>0</v>
      </c>
      <c r="OGB159" s="237">
        <f>'SAISIE BAR BRASSERIE'!OGL224</f>
        <v>0</v>
      </c>
      <c r="OGC159" s="237">
        <f>'SAISIE BAR BRASSERIE'!OGM224</f>
        <v>0</v>
      </c>
      <c r="OGD159" s="237">
        <f>'SAISIE BAR BRASSERIE'!OGN224</f>
        <v>0</v>
      </c>
      <c r="OGE159" s="237">
        <f>'SAISIE BAR BRASSERIE'!OGO224</f>
        <v>0</v>
      </c>
      <c r="OGF159" s="237">
        <f>'SAISIE BAR BRASSERIE'!OGP224</f>
        <v>0</v>
      </c>
      <c r="OGG159" s="237">
        <f>'SAISIE BAR BRASSERIE'!OGQ224</f>
        <v>0</v>
      </c>
      <c r="OGH159" s="237">
        <f>'SAISIE BAR BRASSERIE'!OGR224</f>
        <v>0</v>
      </c>
      <c r="OGI159" s="237">
        <f>'SAISIE BAR BRASSERIE'!OGS224</f>
        <v>0</v>
      </c>
      <c r="OGJ159" s="237">
        <f>'SAISIE BAR BRASSERIE'!OGT224</f>
        <v>0</v>
      </c>
      <c r="OGK159" s="237">
        <f>'SAISIE BAR BRASSERIE'!OGU224</f>
        <v>0</v>
      </c>
      <c r="OGL159" s="237">
        <f>'SAISIE BAR BRASSERIE'!OGV224</f>
        <v>0</v>
      </c>
      <c r="OGM159" s="237">
        <f>'SAISIE BAR BRASSERIE'!OGW224</f>
        <v>0</v>
      </c>
      <c r="OGN159" s="237">
        <f>'SAISIE BAR BRASSERIE'!OGX224</f>
        <v>0</v>
      </c>
      <c r="OGO159" s="237">
        <f>'SAISIE BAR BRASSERIE'!OGY224</f>
        <v>0</v>
      </c>
      <c r="OGP159" s="237">
        <f>'SAISIE BAR BRASSERIE'!OGZ224</f>
        <v>0</v>
      </c>
      <c r="OGQ159" s="237">
        <f>'SAISIE BAR BRASSERIE'!OHA224</f>
        <v>0</v>
      </c>
      <c r="OGR159" s="237">
        <f>'SAISIE BAR BRASSERIE'!OHB224</f>
        <v>0</v>
      </c>
      <c r="OGS159" s="237">
        <f>'SAISIE BAR BRASSERIE'!OHC224</f>
        <v>0</v>
      </c>
      <c r="OGT159" s="237">
        <f>'SAISIE BAR BRASSERIE'!OHD224</f>
        <v>0</v>
      </c>
      <c r="OGU159" s="237">
        <f>'SAISIE BAR BRASSERIE'!OHE224</f>
        <v>0</v>
      </c>
      <c r="OGV159" s="237">
        <f>'SAISIE BAR BRASSERIE'!OHF224</f>
        <v>0</v>
      </c>
      <c r="OGW159" s="237">
        <f>'SAISIE BAR BRASSERIE'!OHG224</f>
        <v>0</v>
      </c>
      <c r="OGX159" s="237">
        <f>'SAISIE BAR BRASSERIE'!OHH224</f>
        <v>0</v>
      </c>
      <c r="OGY159" s="237">
        <f>'SAISIE BAR BRASSERIE'!OHI224</f>
        <v>0</v>
      </c>
      <c r="OGZ159" s="237">
        <f>'SAISIE BAR BRASSERIE'!OHJ224</f>
        <v>0</v>
      </c>
      <c r="OHA159" s="237">
        <f>'SAISIE BAR BRASSERIE'!OHK224</f>
        <v>0</v>
      </c>
      <c r="OHB159" s="237">
        <f>'SAISIE BAR BRASSERIE'!OHL224</f>
        <v>0</v>
      </c>
      <c r="OHC159" s="237">
        <f>'SAISIE BAR BRASSERIE'!OHM224</f>
        <v>0</v>
      </c>
      <c r="OHD159" s="237">
        <f>'SAISIE BAR BRASSERIE'!OHN224</f>
        <v>0</v>
      </c>
      <c r="OHE159" s="237">
        <f>'SAISIE BAR BRASSERIE'!OHO224</f>
        <v>0</v>
      </c>
      <c r="OHF159" s="237">
        <f>'SAISIE BAR BRASSERIE'!OHP224</f>
        <v>0</v>
      </c>
      <c r="OHG159" s="237">
        <f>'SAISIE BAR BRASSERIE'!OHQ224</f>
        <v>0</v>
      </c>
      <c r="OHH159" s="237">
        <f>'SAISIE BAR BRASSERIE'!OHR224</f>
        <v>0</v>
      </c>
      <c r="OHI159" s="237">
        <f>'SAISIE BAR BRASSERIE'!OHS224</f>
        <v>0</v>
      </c>
      <c r="OHJ159" s="237">
        <f>'SAISIE BAR BRASSERIE'!OHT224</f>
        <v>0</v>
      </c>
      <c r="OHK159" s="237">
        <f>'SAISIE BAR BRASSERIE'!OHU224</f>
        <v>0</v>
      </c>
      <c r="OHL159" s="237">
        <f>'SAISIE BAR BRASSERIE'!OHV224</f>
        <v>0</v>
      </c>
      <c r="OHM159" s="237">
        <f>'SAISIE BAR BRASSERIE'!OHW224</f>
        <v>0</v>
      </c>
      <c r="OHN159" s="237">
        <f>'SAISIE BAR BRASSERIE'!OHX224</f>
        <v>0</v>
      </c>
      <c r="OHO159" s="237">
        <f>'SAISIE BAR BRASSERIE'!OHY224</f>
        <v>0</v>
      </c>
      <c r="OHP159" s="237">
        <f>'SAISIE BAR BRASSERIE'!OHZ224</f>
        <v>0</v>
      </c>
      <c r="OHQ159" s="237">
        <f>'SAISIE BAR BRASSERIE'!OIA224</f>
        <v>0</v>
      </c>
      <c r="OHR159" s="237">
        <f>'SAISIE BAR BRASSERIE'!OIB224</f>
        <v>0</v>
      </c>
      <c r="OHS159" s="237">
        <f>'SAISIE BAR BRASSERIE'!OIC224</f>
        <v>0</v>
      </c>
      <c r="OHT159" s="237">
        <f>'SAISIE BAR BRASSERIE'!OID224</f>
        <v>0</v>
      </c>
      <c r="OHU159" s="237">
        <f>'SAISIE BAR BRASSERIE'!OIE224</f>
        <v>0</v>
      </c>
      <c r="OHV159" s="237">
        <f>'SAISIE BAR BRASSERIE'!OIF224</f>
        <v>0</v>
      </c>
      <c r="OHW159" s="237">
        <f>'SAISIE BAR BRASSERIE'!OIG224</f>
        <v>0</v>
      </c>
      <c r="OHX159" s="237">
        <f>'SAISIE BAR BRASSERIE'!OIH224</f>
        <v>0</v>
      </c>
      <c r="OHY159" s="237">
        <f>'SAISIE BAR BRASSERIE'!OII224</f>
        <v>0</v>
      </c>
      <c r="OHZ159" s="237">
        <f>'SAISIE BAR BRASSERIE'!OIJ224</f>
        <v>0</v>
      </c>
      <c r="OIA159" s="237">
        <f>'SAISIE BAR BRASSERIE'!OIK224</f>
        <v>0</v>
      </c>
      <c r="OIB159" s="237">
        <f>'SAISIE BAR BRASSERIE'!OIL224</f>
        <v>0</v>
      </c>
      <c r="OIC159" s="237">
        <f>'SAISIE BAR BRASSERIE'!OIM224</f>
        <v>0</v>
      </c>
      <c r="OID159" s="237">
        <f>'SAISIE BAR BRASSERIE'!OIN224</f>
        <v>0</v>
      </c>
      <c r="OIE159" s="237">
        <f>'SAISIE BAR BRASSERIE'!OIO224</f>
        <v>0</v>
      </c>
      <c r="OIF159" s="237">
        <f>'SAISIE BAR BRASSERIE'!OIP224</f>
        <v>0</v>
      </c>
      <c r="OIG159" s="237">
        <f>'SAISIE BAR BRASSERIE'!OIQ224</f>
        <v>0</v>
      </c>
      <c r="OIH159" s="237">
        <f>'SAISIE BAR BRASSERIE'!OIR224</f>
        <v>0</v>
      </c>
      <c r="OII159" s="237">
        <f>'SAISIE BAR BRASSERIE'!OIS224</f>
        <v>0</v>
      </c>
      <c r="OIJ159" s="237">
        <f>'SAISIE BAR BRASSERIE'!OIT224</f>
        <v>0</v>
      </c>
      <c r="OIK159" s="237">
        <f>'SAISIE BAR BRASSERIE'!OIU224</f>
        <v>0</v>
      </c>
      <c r="OIL159" s="237">
        <f>'SAISIE BAR BRASSERIE'!OIV224</f>
        <v>0</v>
      </c>
      <c r="OIM159" s="237">
        <f>'SAISIE BAR BRASSERIE'!OIW224</f>
        <v>0</v>
      </c>
      <c r="OIN159" s="237">
        <f>'SAISIE BAR BRASSERIE'!OIX224</f>
        <v>0</v>
      </c>
      <c r="OIO159" s="237">
        <f>'SAISIE BAR BRASSERIE'!OIY224</f>
        <v>0</v>
      </c>
      <c r="OIP159" s="237">
        <f>'SAISIE BAR BRASSERIE'!OIZ224</f>
        <v>0</v>
      </c>
      <c r="OIQ159" s="237">
        <f>'SAISIE BAR BRASSERIE'!OJA224</f>
        <v>0</v>
      </c>
      <c r="OIR159" s="237">
        <f>'SAISIE BAR BRASSERIE'!OJB224</f>
        <v>0</v>
      </c>
      <c r="OIS159" s="237">
        <f>'SAISIE BAR BRASSERIE'!OJC224</f>
        <v>0</v>
      </c>
      <c r="OIT159" s="237">
        <f>'SAISIE BAR BRASSERIE'!OJD224</f>
        <v>0</v>
      </c>
      <c r="OIU159" s="237">
        <f>'SAISIE BAR BRASSERIE'!OJE224</f>
        <v>0</v>
      </c>
      <c r="OIV159" s="237">
        <f>'SAISIE BAR BRASSERIE'!OJF224</f>
        <v>0</v>
      </c>
      <c r="OIW159" s="237">
        <f>'SAISIE BAR BRASSERIE'!OJG224</f>
        <v>0</v>
      </c>
      <c r="OIX159" s="237">
        <f>'SAISIE BAR BRASSERIE'!OJH224</f>
        <v>0</v>
      </c>
      <c r="OIY159" s="237">
        <f>'SAISIE BAR BRASSERIE'!OJI224</f>
        <v>0</v>
      </c>
      <c r="OIZ159" s="237">
        <f>'SAISIE BAR BRASSERIE'!OJJ224</f>
        <v>0</v>
      </c>
      <c r="OJA159" s="237">
        <f>'SAISIE BAR BRASSERIE'!OJK224</f>
        <v>0</v>
      </c>
      <c r="OJB159" s="237">
        <f>'SAISIE BAR BRASSERIE'!OJL224</f>
        <v>0</v>
      </c>
      <c r="OJC159" s="237">
        <f>'SAISIE BAR BRASSERIE'!OJM224</f>
        <v>0</v>
      </c>
      <c r="OJD159" s="237">
        <f>'SAISIE BAR BRASSERIE'!OJN224</f>
        <v>0</v>
      </c>
      <c r="OJE159" s="237">
        <f>'SAISIE BAR BRASSERIE'!OJO224</f>
        <v>0</v>
      </c>
      <c r="OJF159" s="237">
        <f>'SAISIE BAR BRASSERIE'!OJP224</f>
        <v>0</v>
      </c>
      <c r="OJG159" s="237">
        <f>'SAISIE BAR BRASSERIE'!OJQ224</f>
        <v>0</v>
      </c>
      <c r="OJH159" s="237">
        <f>'SAISIE BAR BRASSERIE'!OJR224</f>
        <v>0</v>
      </c>
      <c r="OJI159" s="237">
        <f>'SAISIE BAR BRASSERIE'!OJS224</f>
        <v>0</v>
      </c>
      <c r="OJJ159" s="237">
        <f>'SAISIE BAR BRASSERIE'!OJT224</f>
        <v>0</v>
      </c>
      <c r="OJK159" s="237">
        <f>'SAISIE BAR BRASSERIE'!OJU224</f>
        <v>0</v>
      </c>
      <c r="OJL159" s="237">
        <f>'SAISIE BAR BRASSERIE'!OJV224</f>
        <v>0</v>
      </c>
      <c r="OJM159" s="237">
        <f>'SAISIE BAR BRASSERIE'!OJW224</f>
        <v>0</v>
      </c>
      <c r="OJN159" s="237">
        <f>'SAISIE BAR BRASSERIE'!OJX224</f>
        <v>0</v>
      </c>
      <c r="OJO159" s="237">
        <f>'SAISIE BAR BRASSERIE'!OJY224</f>
        <v>0</v>
      </c>
      <c r="OJP159" s="237">
        <f>'SAISIE BAR BRASSERIE'!OJZ224</f>
        <v>0</v>
      </c>
      <c r="OJQ159" s="237">
        <f>'SAISIE BAR BRASSERIE'!OKA224</f>
        <v>0</v>
      </c>
      <c r="OJR159" s="237">
        <f>'SAISIE BAR BRASSERIE'!OKB224</f>
        <v>0</v>
      </c>
      <c r="OJS159" s="237">
        <f>'SAISIE BAR BRASSERIE'!OKC224</f>
        <v>0</v>
      </c>
      <c r="OJT159" s="237">
        <f>'SAISIE BAR BRASSERIE'!OKD224</f>
        <v>0</v>
      </c>
      <c r="OJU159" s="237">
        <f>'SAISIE BAR BRASSERIE'!OKE224</f>
        <v>0</v>
      </c>
      <c r="OJV159" s="237">
        <f>'SAISIE BAR BRASSERIE'!OKF224</f>
        <v>0</v>
      </c>
      <c r="OJW159" s="237">
        <f>'SAISIE BAR BRASSERIE'!OKG224</f>
        <v>0</v>
      </c>
      <c r="OJX159" s="237">
        <f>'SAISIE BAR BRASSERIE'!OKH224</f>
        <v>0</v>
      </c>
      <c r="OJY159" s="237">
        <f>'SAISIE BAR BRASSERIE'!OKI224</f>
        <v>0</v>
      </c>
      <c r="OJZ159" s="237">
        <f>'SAISIE BAR BRASSERIE'!OKJ224</f>
        <v>0</v>
      </c>
      <c r="OKA159" s="237">
        <f>'SAISIE BAR BRASSERIE'!OKK224</f>
        <v>0</v>
      </c>
      <c r="OKB159" s="237">
        <f>'SAISIE BAR BRASSERIE'!OKL224</f>
        <v>0</v>
      </c>
      <c r="OKC159" s="237">
        <f>'SAISIE BAR BRASSERIE'!OKM224</f>
        <v>0</v>
      </c>
      <c r="OKD159" s="237">
        <f>'SAISIE BAR BRASSERIE'!OKN224</f>
        <v>0</v>
      </c>
      <c r="OKE159" s="237">
        <f>'SAISIE BAR BRASSERIE'!OKO224</f>
        <v>0</v>
      </c>
      <c r="OKF159" s="237">
        <f>'SAISIE BAR BRASSERIE'!OKP224</f>
        <v>0</v>
      </c>
      <c r="OKG159" s="237">
        <f>'SAISIE BAR BRASSERIE'!OKQ224</f>
        <v>0</v>
      </c>
      <c r="OKH159" s="237">
        <f>'SAISIE BAR BRASSERIE'!OKR224</f>
        <v>0</v>
      </c>
      <c r="OKI159" s="237">
        <f>'SAISIE BAR BRASSERIE'!OKS224</f>
        <v>0</v>
      </c>
      <c r="OKJ159" s="237">
        <f>'SAISIE BAR BRASSERIE'!OKT224</f>
        <v>0</v>
      </c>
      <c r="OKK159" s="237">
        <f>'SAISIE BAR BRASSERIE'!OKU224</f>
        <v>0</v>
      </c>
      <c r="OKL159" s="237">
        <f>'SAISIE BAR BRASSERIE'!OKV224</f>
        <v>0</v>
      </c>
      <c r="OKM159" s="237">
        <f>'SAISIE BAR BRASSERIE'!OKW224</f>
        <v>0</v>
      </c>
      <c r="OKN159" s="237">
        <f>'SAISIE BAR BRASSERIE'!OKX224</f>
        <v>0</v>
      </c>
      <c r="OKO159" s="237">
        <f>'SAISIE BAR BRASSERIE'!OKY224</f>
        <v>0</v>
      </c>
      <c r="OKP159" s="237">
        <f>'SAISIE BAR BRASSERIE'!OKZ224</f>
        <v>0</v>
      </c>
      <c r="OKQ159" s="237">
        <f>'SAISIE BAR BRASSERIE'!OLA224</f>
        <v>0</v>
      </c>
      <c r="OKR159" s="237">
        <f>'SAISIE BAR BRASSERIE'!OLB224</f>
        <v>0</v>
      </c>
      <c r="OKS159" s="237">
        <f>'SAISIE BAR BRASSERIE'!OLC224</f>
        <v>0</v>
      </c>
      <c r="OKT159" s="237">
        <f>'SAISIE BAR BRASSERIE'!OLD224</f>
        <v>0</v>
      </c>
      <c r="OKU159" s="237">
        <f>'SAISIE BAR BRASSERIE'!OLE224</f>
        <v>0</v>
      </c>
      <c r="OKV159" s="237">
        <f>'SAISIE BAR BRASSERIE'!OLF224</f>
        <v>0</v>
      </c>
      <c r="OKW159" s="237">
        <f>'SAISIE BAR BRASSERIE'!OLG224</f>
        <v>0</v>
      </c>
      <c r="OKX159" s="237">
        <f>'SAISIE BAR BRASSERIE'!OLH224</f>
        <v>0</v>
      </c>
      <c r="OKY159" s="237">
        <f>'SAISIE BAR BRASSERIE'!OLI224</f>
        <v>0</v>
      </c>
      <c r="OKZ159" s="237">
        <f>'SAISIE BAR BRASSERIE'!OLJ224</f>
        <v>0</v>
      </c>
      <c r="OLA159" s="237">
        <f>'SAISIE BAR BRASSERIE'!OLK224</f>
        <v>0</v>
      </c>
      <c r="OLB159" s="237">
        <f>'SAISIE BAR BRASSERIE'!OLL224</f>
        <v>0</v>
      </c>
      <c r="OLC159" s="237">
        <f>'SAISIE BAR BRASSERIE'!OLM224</f>
        <v>0</v>
      </c>
      <c r="OLD159" s="237">
        <f>'SAISIE BAR BRASSERIE'!OLN224</f>
        <v>0</v>
      </c>
      <c r="OLE159" s="237">
        <f>'SAISIE BAR BRASSERIE'!OLO224</f>
        <v>0</v>
      </c>
      <c r="OLF159" s="237">
        <f>'SAISIE BAR BRASSERIE'!OLP224</f>
        <v>0</v>
      </c>
      <c r="OLG159" s="237">
        <f>'SAISIE BAR BRASSERIE'!OLQ224</f>
        <v>0</v>
      </c>
      <c r="OLH159" s="237">
        <f>'SAISIE BAR BRASSERIE'!OLR224</f>
        <v>0</v>
      </c>
      <c r="OLI159" s="237">
        <f>'SAISIE BAR BRASSERIE'!OLS224</f>
        <v>0</v>
      </c>
      <c r="OLJ159" s="237">
        <f>'SAISIE BAR BRASSERIE'!OLT224</f>
        <v>0</v>
      </c>
      <c r="OLK159" s="237">
        <f>'SAISIE BAR BRASSERIE'!OLU224</f>
        <v>0</v>
      </c>
      <c r="OLL159" s="237">
        <f>'SAISIE BAR BRASSERIE'!OLV224</f>
        <v>0</v>
      </c>
      <c r="OLM159" s="237">
        <f>'SAISIE BAR BRASSERIE'!OLW224</f>
        <v>0</v>
      </c>
      <c r="OLN159" s="237">
        <f>'SAISIE BAR BRASSERIE'!OLX224</f>
        <v>0</v>
      </c>
      <c r="OLO159" s="237">
        <f>'SAISIE BAR BRASSERIE'!OLY224</f>
        <v>0</v>
      </c>
      <c r="OLP159" s="237">
        <f>'SAISIE BAR BRASSERIE'!OLZ224</f>
        <v>0</v>
      </c>
      <c r="OLQ159" s="237">
        <f>'SAISIE BAR BRASSERIE'!OMA224</f>
        <v>0</v>
      </c>
      <c r="OLR159" s="237">
        <f>'SAISIE BAR BRASSERIE'!OMB224</f>
        <v>0</v>
      </c>
      <c r="OLS159" s="237">
        <f>'SAISIE BAR BRASSERIE'!OMC224</f>
        <v>0</v>
      </c>
      <c r="OLT159" s="237">
        <f>'SAISIE BAR BRASSERIE'!OMD224</f>
        <v>0</v>
      </c>
      <c r="OLU159" s="237">
        <f>'SAISIE BAR BRASSERIE'!OME224</f>
        <v>0</v>
      </c>
      <c r="OLV159" s="237">
        <f>'SAISIE BAR BRASSERIE'!OMF224</f>
        <v>0</v>
      </c>
      <c r="OLW159" s="237">
        <f>'SAISIE BAR BRASSERIE'!OMG224</f>
        <v>0</v>
      </c>
      <c r="OLX159" s="237">
        <f>'SAISIE BAR BRASSERIE'!OMH224</f>
        <v>0</v>
      </c>
      <c r="OLY159" s="237">
        <f>'SAISIE BAR BRASSERIE'!OMI224</f>
        <v>0</v>
      </c>
      <c r="OLZ159" s="237">
        <f>'SAISIE BAR BRASSERIE'!OMJ224</f>
        <v>0</v>
      </c>
      <c r="OMA159" s="237">
        <f>'SAISIE BAR BRASSERIE'!OMK224</f>
        <v>0</v>
      </c>
      <c r="OMB159" s="237">
        <f>'SAISIE BAR BRASSERIE'!OML224</f>
        <v>0</v>
      </c>
      <c r="OMC159" s="237">
        <f>'SAISIE BAR BRASSERIE'!OMM224</f>
        <v>0</v>
      </c>
      <c r="OMD159" s="237">
        <f>'SAISIE BAR BRASSERIE'!OMN224</f>
        <v>0</v>
      </c>
      <c r="OME159" s="237">
        <f>'SAISIE BAR BRASSERIE'!OMO224</f>
        <v>0</v>
      </c>
      <c r="OMF159" s="237">
        <f>'SAISIE BAR BRASSERIE'!OMP224</f>
        <v>0</v>
      </c>
      <c r="OMG159" s="237">
        <f>'SAISIE BAR BRASSERIE'!OMQ224</f>
        <v>0</v>
      </c>
      <c r="OMH159" s="237">
        <f>'SAISIE BAR BRASSERIE'!OMR224</f>
        <v>0</v>
      </c>
      <c r="OMI159" s="237">
        <f>'SAISIE BAR BRASSERIE'!OMS224</f>
        <v>0</v>
      </c>
      <c r="OMJ159" s="237">
        <f>'SAISIE BAR BRASSERIE'!OMT224</f>
        <v>0</v>
      </c>
      <c r="OMK159" s="237">
        <f>'SAISIE BAR BRASSERIE'!OMU224</f>
        <v>0</v>
      </c>
      <c r="OML159" s="237">
        <f>'SAISIE BAR BRASSERIE'!OMV224</f>
        <v>0</v>
      </c>
      <c r="OMM159" s="237">
        <f>'SAISIE BAR BRASSERIE'!OMW224</f>
        <v>0</v>
      </c>
      <c r="OMN159" s="237">
        <f>'SAISIE BAR BRASSERIE'!OMX224</f>
        <v>0</v>
      </c>
      <c r="OMO159" s="237">
        <f>'SAISIE BAR BRASSERIE'!OMY224</f>
        <v>0</v>
      </c>
      <c r="OMP159" s="237">
        <f>'SAISIE BAR BRASSERIE'!OMZ224</f>
        <v>0</v>
      </c>
      <c r="OMQ159" s="237">
        <f>'SAISIE BAR BRASSERIE'!ONA224</f>
        <v>0</v>
      </c>
      <c r="OMR159" s="237">
        <f>'SAISIE BAR BRASSERIE'!ONB224</f>
        <v>0</v>
      </c>
      <c r="OMS159" s="237">
        <f>'SAISIE BAR BRASSERIE'!ONC224</f>
        <v>0</v>
      </c>
      <c r="OMT159" s="237">
        <f>'SAISIE BAR BRASSERIE'!OND224</f>
        <v>0</v>
      </c>
      <c r="OMU159" s="237">
        <f>'SAISIE BAR BRASSERIE'!ONE224</f>
        <v>0</v>
      </c>
      <c r="OMV159" s="237">
        <f>'SAISIE BAR BRASSERIE'!ONF224</f>
        <v>0</v>
      </c>
      <c r="OMW159" s="237">
        <f>'SAISIE BAR BRASSERIE'!ONG224</f>
        <v>0</v>
      </c>
      <c r="OMX159" s="237">
        <f>'SAISIE BAR BRASSERIE'!ONH224</f>
        <v>0</v>
      </c>
      <c r="OMY159" s="237">
        <f>'SAISIE BAR BRASSERIE'!ONI224</f>
        <v>0</v>
      </c>
      <c r="OMZ159" s="237">
        <f>'SAISIE BAR BRASSERIE'!ONJ224</f>
        <v>0</v>
      </c>
      <c r="ONA159" s="237">
        <f>'SAISIE BAR BRASSERIE'!ONK224</f>
        <v>0</v>
      </c>
      <c r="ONB159" s="237">
        <f>'SAISIE BAR BRASSERIE'!ONL224</f>
        <v>0</v>
      </c>
      <c r="ONC159" s="237">
        <f>'SAISIE BAR BRASSERIE'!ONM224</f>
        <v>0</v>
      </c>
      <c r="OND159" s="237">
        <f>'SAISIE BAR BRASSERIE'!ONN224</f>
        <v>0</v>
      </c>
      <c r="ONE159" s="237">
        <f>'SAISIE BAR BRASSERIE'!ONO224</f>
        <v>0</v>
      </c>
      <c r="ONF159" s="237">
        <f>'SAISIE BAR BRASSERIE'!ONP224</f>
        <v>0</v>
      </c>
      <c r="ONG159" s="237">
        <f>'SAISIE BAR BRASSERIE'!ONQ224</f>
        <v>0</v>
      </c>
      <c r="ONH159" s="237">
        <f>'SAISIE BAR BRASSERIE'!ONR224</f>
        <v>0</v>
      </c>
      <c r="ONI159" s="237">
        <f>'SAISIE BAR BRASSERIE'!ONS224</f>
        <v>0</v>
      </c>
      <c r="ONJ159" s="237">
        <f>'SAISIE BAR BRASSERIE'!ONT224</f>
        <v>0</v>
      </c>
      <c r="ONK159" s="237">
        <f>'SAISIE BAR BRASSERIE'!ONU224</f>
        <v>0</v>
      </c>
      <c r="ONL159" s="237">
        <f>'SAISIE BAR BRASSERIE'!ONV224</f>
        <v>0</v>
      </c>
      <c r="ONM159" s="237">
        <f>'SAISIE BAR BRASSERIE'!ONW224</f>
        <v>0</v>
      </c>
      <c r="ONN159" s="237">
        <f>'SAISIE BAR BRASSERIE'!ONX224</f>
        <v>0</v>
      </c>
      <c r="ONO159" s="237">
        <f>'SAISIE BAR BRASSERIE'!ONY224</f>
        <v>0</v>
      </c>
      <c r="ONP159" s="237">
        <f>'SAISIE BAR BRASSERIE'!ONZ224</f>
        <v>0</v>
      </c>
      <c r="ONQ159" s="237">
        <f>'SAISIE BAR BRASSERIE'!OOA224</f>
        <v>0</v>
      </c>
      <c r="ONR159" s="237">
        <f>'SAISIE BAR BRASSERIE'!OOB224</f>
        <v>0</v>
      </c>
      <c r="ONS159" s="237">
        <f>'SAISIE BAR BRASSERIE'!OOC224</f>
        <v>0</v>
      </c>
      <c r="ONT159" s="237">
        <f>'SAISIE BAR BRASSERIE'!OOD224</f>
        <v>0</v>
      </c>
      <c r="ONU159" s="237">
        <f>'SAISIE BAR BRASSERIE'!OOE224</f>
        <v>0</v>
      </c>
      <c r="ONV159" s="237">
        <f>'SAISIE BAR BRASSERIE'!OOF224</f>
        <v>0</v>
      </c>
      <c r="ONW159" s="237">
        <f>'SAISIE BAR BRASSERIE'!OOG224</f>
        <v>0</v>
      </c>
      <c r="ONX159" s="237">
        <f>'SAISIE BAR BRASSERIE'!OOH224</f>
        <v>0</v>
      </c>
      <c r="ONY159" s="237">
        <f>'SAISIE BAR BRASSERIE'!OOI224</f>
        <v>0</v>
      </c>
      <c r="ONZ159" s="237">
        <f>'SAISIE BAR BRASSERIE'!OOJ224</f>
        <v>0</v>
      </c>
      <c r="OOA159" s="237">
        <f>'SAISIE BAR BRASSERIE'!OOK224</f>
        <v>0</v>
      </c>
      <c r="OOB159" s="237">
        <f>'SAISIE BAR BRASSERIE'!OOL224</f>
        <v>0</v>
      </c>
      <c r="OOC159" s="237">
        <f>'SAISIE BAR BRASSERIE'!OOM224</f>
        <v>0</v>
      </c>
      <c r="OOD159" s="237">
        <f>'SAISIE BAR BRASSERIE'!OON224</f>
        <v>0</v>
      </c>
      <c r="OOE159" s="237">
        <f>'SAISIE BAR BRASSERIE'!OOO224</f>
        <v>0</v>
      </c>
      <c r="OOF159" s="237">
        <f>'SAISIE BAR BRASSERIE'!OOP224</f>
        <v>0</v>
      </c>
      <c r="OOG159" s="237">
        <f>'SAISIE BAR BRASSERIE'!OOQ224</f>
        <v>0</v>
      </c>
      <c r="OOH159" s="237">
        <f>'SAISIE BAR BRASSERIE'!OOR224</f>
        <v>0</v>
      </c>
      <c r="OOI159" s="237">
        <f>'SAISIE BAR BRASSERIE'!OOS224</f>
        <v>0</v>
      </c>
      <c r="OOJ159" s="237">
        <f>'SAISIE BAR BRASSERIE'!OOT224</f>
        <v>0</v>
      </c>
      <c r="OOK159" s="237">
        <f>'SAISIE BAR BRASSERIE'!OOU224</f>
        <v>0</v>
      </c>
      <c r="OOL159" s="237">
        <f>'SAISIE BAR BRASSERIE'!OOV224</f>
        <v>0</v>
      </c>
      <c r="OOM159" s="237">
        <f>'SAISIE BAR BRASSERIE'!OOW224</f>
        <v>0</v>
      </c>
      <c r="OON159" s="237">
        <f>'SAISIE BAR BRASSERIE'!OOX224</f>
        <v>0</v>
      </c>
      <c r="OOO159" s="237">
        <f>'SAISIE BAR BRASSERIE'!OOY224</f>
        <v>0</v>
      </c>
      <c r="OOP159" s="237">
        <f>'SAISIE BAR BRASSERIE'!OOZ224</f>
        <v>0</v>
      </c>
      <c r="OOQ159" s="237">
        <f>'SAISIE BAR BRASSERIE'!OPA224</f>
        <v>0</v>
      </c>
      <c r="OOR159" s="237">
        <f>'SAISIE BAR BRASSERIE'!OPB224</f>
        <v>0</v>
      </c>
      <c r="OOS159" s="237">
        <f>'SAISIE BAR BRASSERIE'!OPC224</f>
        <v>0</v>
      </c>
      <c r="OOT159" s="237">
        <f>'SAISIE BAR BRASSERIE'!OPD224</f>
        <v>0</v>
      </c>
      <c r="OOU159" s="237">
        <f>'SAISIE BAR BRASSERIE'!OPE224</f>
        <v>0</v>
      </c>
      <c r="OOV159" s="237">
        <f>'SAISIE BAR BRASSERIE'!OPF224</f>
        <v>0</v>
      </c>
      <c r="OOW159" s="237">
        <f>'SAISIE BAR BRASSERIE'!OPG224</f>
        <v>0</v>
      </c>
      <c r="OOX159" s="237">
        <f>'SAISIE BAR BRASSERIE'!OPH224</f>
        <v>0</v>
      </c>
      <c r="OOY159" s="237">
        <f>'SAISIE BAR BRASSERIE'!OPI224</f>
        <v>0</v>
      </c>
      <c r="OOZ159" s="237">
        <f>'SAISIE BAR BRASSERIE'!OPJ224</f>
        <v>0</v>
      </c>
      <c r="OPA159" s="237">
        <f>'SAISIE BAR BRASSERIE'!OPK224</f>
        <v>0</v>
      </c>
      <c r="OPB159" s="237">
        <f>'SAISIE BAR BRASSERIE'!OPL224</f>
        <v>0</v>
      </c>
      <c r="OPC159" s="237">
        <f>'SAISIE BAR BRASSERIE'!OPM224</f>
        <v>0</v>
      </c>
      <c r="OPD159" s="237">
        <f>'SAISIE BAR BRASSERIE'!OPN224</f>
        <v>0</v>
      </c>
      <c r="OPE159" s="237">
        <f>'SAISIE BAR BRASSERIE'!OPO224</f>
        <v>0</v>
      </c>
      <c r="OPF159" s="237">
        <f>'SAISIE BAR BRASSERIE'!OPP224</f>
        <v>0</v>
      </c>
      <c r="OPG159" s="237">
        <f>'SAISIE BAR BRASSERIE'!OPQ224</f>
        <v>0</v>
      </c>
      <c r="OPH159" s="237">
        <f>'SAISIE BAR BRASSERIE'!OPR224</f>
        <v>0</v>
      </c>
      <c r="OPI159" s="237">
        <f>'SAISIE BAR BRASSERIE'!OPS224</f>
        <v>0</v>
      </c>
      <c r="OPJ159" s="237">
        <f>'SAISIE BAR BRASSERIE'!OPT224</f>
        <v>0</v>
      </c>
      <c r="OPK159" s="237">
        <f>'SAISIE BAR BRASSERIE'!OPU224</f>
        <v>0</v>
      </c>
      <c r="OPL159" s="237">
        <f>'SAISIE BAR BRASSERIE'!OPV224</f>
        <v>0</v>
      </c>
      <c r="OPM159" s="237">
        <f>'SAISIE BAR BRASSERIE'!OPW224</f>
        <v>0</v>
      </c>
      <c r="OPN159" s="237">
        <f>'SAISIE BAR BRASSERIE'!OPX224</f>
        <v>0</v>
      </c>
      <c r="OPO159" s="237">
        <f>'SAISIE BAR BRASSERIE'!OPY224</f>
        <v>0</v>
      </c>
      <c r="OPP159" s="237">
        <f>'SAISIE BAR BRASSERIE'!OPZ224</f>
        <v>0</v>
      </c>
      <c r="OPQ159" s="237">
        <f>'SAISIE BAR BRASSERIE'!OQA224</f>
        <v>0</v>
      </c>
      <c r="OPR159" s="237">
        <f>'SAISIE BAR BRASSERIE'!OQB224</f>
        <v>0</v>
      </c>
      <c r="OPS159" s="237">
        <f>'SAISIE BAR BRASSERIE'!OQC224</f>
        <v>0</v>
      </c>
      <c r="OPT159" s="237">
        <f>'SAISIE BAR BRASSERIE'!OQD224</f>
        <v>0</v>
      </c>
      <c r="OPU159" s="237">
        <f>'SAISIE BAR BRASSERIE'!OQE224</f>
        <v>0</v>
      </c>
      <c r="OPV159" s="237">
        <f>'SAISIE BAR BRASSERIE'!OQF224</f>
        <v>0</v>
      </c>
      <c r="OPW159" s="237">
        <f>'SAISIE BAR BRASSERIE'!OQG224</f>
        <v>0</v>
      </c>
      <c r="OPX159" s="237">
        <f>'SAISIE BAR BRASSERIE'!OQH224</f>
        <v>0</v>
      </c>
      <c r="OPY159" s="237">
        <f>'SAISIE BAR BRASSERIE'!OQI224</f>
        <v>0</v>
      </c>
      <c r="OPZ159" s="237">
        <f>'SAISIE BAR BRASSERIE'!OQJ224</f>
        <v>0</v>
      </c>
      <c r="OQA159" s="237">
        <f>'SAISIE BAR BRASSERIE'!OQK224</f>
        <v>0</v>
      </c>
      <c r="OQB159" s="237">
        <f>'SAISIE BAR BRASSERIE'!OQL224</f>
        <v>0</v>
      </c>
      <c r="OQC159" s="237">
        <f>'SAISIE BAR BRASSERIE'!OQM224</f>
        <v>0</v>
      </c>
      <c r="OQD159" s="237">
        <f>'SAISIE BAR BRASSERIE'!OQN224</f>
        <v>0</v>
      </c>
      <c r="OQE159" s="237">
        <f>'SAISIE BAR BRASSERIE'!OQO224</f>
        <v>0</v>
      </c>
      <c r="OQF159" s="237">
        <f>'SAISIE BAR BRASSERIE'!OQP224</f>
        <v>0</v>
      </c>
      <c r="OQG159" s="237">
        <f>'SAISIE BAR BRASSERIE'!OQQ224</f>
        <v>0</v>
      </c>
      <c r="OQH159" s="237">
        <f>'SAISIE BAR BRASSERIE'!OQR224</f>
        <v>0</v>
      </c>
      <c r="OQI159" s="237">
        <f>'SAISIE BAR BRASSERIE'!OQS224</f>
        <v>0</v>
      </c>
      <c r="OQJ159" s="237">
        <f>'SAISIE BAR BRASSERIE'!OQT224</f>
        <v>0</v>
      </c>
      <c r="OQK159" s="237">
        <f>'SAISIE BAR BRASSERIE'!OQU224</f>
        <v>0</v>
      </c>
      <c r="OQL159" s="237">
        <f>'SAISIE BAR BRASSERIE'!OQV224</f>
        <v>0</v>
      </c>
      <c r="OQM159" s="237">
        <f>'SAISIE BAR BRASSERIE'!OQW224</f>
        <v>0</v>
      </c>
      <c r="OQN159" s="237">
        <f>'SAISIE BAR BRASSERIE'!OQX224</f>
        <v>0</v>
      </c>
      <c r="OQO159" s="237">
        <f>'SAISIE BAR BRASSERIE'!OQY224</f>
        <v>0</v>
      </c>
      <c r="OQP159" s="237">
        <f>'SAISIE BAR BRASSERIE'!OQZ224</f>
        <v>0</v>
      </c>
      <c r="OQQ159" s="237">
        <f>'SAISIE BAR BRASSERIE'!ORA224</f>
        <v>0</v>
      </c>
      <c r="OQR159" s="237">
        <f>'SAISIE BAR BRASSERIE'!ORB224</f>
        <v>0</v>
      </c>
      <c r="OQS159" s="237">
        <f>'SAISIE BAR BRASSERIE'!ORC224</f>
        <v>0</v>
      </c>
      <c r="OQT159" s="237">
        <f>'SAISIE BAR BRASSERIE'!ORD224</f>
        <v>0</v>
      </c>
      <c r="OQU159" s="237">
        <f>'SAISIE BAR BRASSERIE'!ORE224</f>
        <v>0</v>
      </c>
      <c r="OQV159" s="237">
        <f>'SAISIE BAR BRASSERIE'!ORF224</f>
        <v>0</v>
      </c>
      <c r="OQW159" s="237">
        <f>'SAISIE BAR BRASSERIE'!ORG224</f>
        <v>0</v>
      </c>
      <c r="OQX159" s="237">
        <f>'SAISIE BAR BRASSERIE'!ORH224</f>
        <v>0</v>
      </c>
      <c r="OQY159" s="237">
        <f>'SAISIE BAR BRASSERIE'!ORI224</f>
        <v>0</v>
      </c>
      <c r="OQZ159" s="237">
        <f>'SAISIE BAR BRASSERIE'!ORJ224</f>
        <v>0</v>
      </c>
      <c r="ORA159" s="237">
        <f>'SAISIE BAR BRASSERIE'!ORK224</f>
        <v>0</v>
      </c>
      <c r="ORB159" s="237">
        <f>'SAISIE BAR BRASSERIE'!ORL224</f>
        <v>0</v>
      </c>
      <c r="ORC159" s="237">
        <f>'SAISIE BAR BRASSERIE'!ORM224</f>
        <v>0</v>
      </c>
      <c r="ORD159" s="237">
        <f>'SAISIE BAR BRASSERIE'!ORN224</f>
        <v>0</v>
      </c>
      <c r="ORE159" s="237">
        <f>'SAISIE BAR BRASSERIE'!ORO224</f>
        <v>0</v>
      </c>
      <c r="ORF159" s="237">
        <f>'SAISIE BAR BRASSERIE'!ORP224</f>
        <v>0</v>
      </c>
      <c r="ORG159" s="237">
        <f>'SAISIE BAR BRASSERIE'!ORQ224</f>
        <v>0</v>
      </c>
      <c r="ORH159" s="237">
        <f>'SAISIE BAR BRASSERIE'!ORR224</f>
        <v>0</v>
      </c>
      <c r="ORI159" s="237">
        <f>'SAISIE BAR BRASSERIE'!ORS224</f>
        <v>0</v>
      </c>
      <c r="ORJ159" s="237">
        <f>'SAISIE BAR BRASSERIE'!ORT224</f>
        <v>0</v>
      </c>
      <c r="ORK159" s="237">
        <f>'SAISIE BAR BRASSERIE'!ORU224</f>
        <v>0</v>
      </c>
      <c r="ORL159" s="237">
        <f>'SAISIE BAR BRASSERIE'!ORV224</f>
        <v>0</v>
      </c>
      <c r="ORM159" s="237">
        <f>'SAISIE BAR BRASSERIE'!ORW224</f>
        <v>0</v>
      </c>
      <c r="ORN159" s="237">
        <f>'SAISIE BAR BRASSERIE'!ORX224</f>
        <v>0</v>
      </c>
      <c r="ORO159" s="237">
        <f>'SAISIE BAR BRASSERIE'!ORY224</f>
        <v>0</v>
      </c>
      <c r="ORP159" s="237">
        <f>'SAISIE BAR BRASSERIE'!ORZ224</f>
        <v>0</v>
      </c>
      <c r="ORQ159" s="237">
        <f>'SAISIE BAR BRASSERIE'!OSA224</f>
        <v>0</v>
      </c>
      <c r="ORR159" s="237">
        <f>'SAISIE BAR BRASSERIE'!OSB224</f>
        <v>0</v>
      </c>
      <c r="ORS159" s="237">
        <f>'SAISIE BAR BRASSERIE'!OSC224</f>
        <v>0</v>
      </c>
      <c r="ORT159" s="237">
        <f>'SAISIE BAR BRASSERIE'!OSD224</f>
        <v>0</v>
      </c>
      <c r="ORU159" s="237">
        <f>'SAISIE BAR BRASSERIE'!OSE224</f>
        <v>0</v>
      </c>
      <c r="ORV159" s="237">
        <f>'SAISIE BAR BRASSERIE'!OSF224</f>
        <v>0</v>
      </c>
      <c r="ORW159" s="237">
        <f>'SAISIE BAR BRASSERIE'!OSG224</f>
        <v>0</v>
      </c>
      <c r="ORX159" s="237">
        <f>'SAISIE BAR BRASSERIE'!OSH224</f>
        <v>0</v>
      </c>
      <c r="ORY159" s="237">
        <f>'SAISIE BAR BRASSERIE'!OSI224</f>
        <v>0</v>
      </c>
      <c r="ORZ159" s="237">
        <f>'SAISIE BAR BRASSERIE'!OSJ224</f>
        <v>0</v>
      </c>
      <c r="OSA159" s="237">
        <f>'SAISIE BAR BRASSERIE'!OSK224</f>
        <v>0</v>
      </c>
      <c r="OSB159" s="237">
        <f>'SAISIE BAR BRASSERIE'!OSL224</f>
        <v>0</v>
      </c>
      <c r="OSC159" s="237">
        <f>'SAISIE BAR BRASSERIE'!OSM224</f>
        <v>0</v>
      </c>
      <c r="OSD159" s="237">
        <f>'SAISIE BAR BRASSERIE'!OSN224</f>
        <v>0</v>
      </c>
      <c r="OSE159" s="237">
        <f>'SAISIE BAR BRASSERIE'!OSO224</f>
        <v>0</v>
      </c>
      <c r="OSF159" s="237">
        <f>'SAISIE BAR BRASSERIE'!OSP224</f>
        <v>0</v>
      </c>
      <c r="OSG159" s="237">
        <f>'SAISIE BAR BRASSERIE'!OSQ224</f>
        <v>0</v>
      </c>
      <c r="OSH159" s="237">
        <f>'SAISIE BAR BRASSERIE'!OSR224</f>
        <v>0</v>
      </c>
      <c r="OSI159" s="237">
        <f>'SAISIE BAR BRASSERIE'!OSS224</f>
        <v>0</v>
      </c>
      <c r="OSJ159" s="237">
        <f>'SAISIE BAR BRASSERIE'!OST224</f>
        <v>0</v>
      </c>
      <c r="OSK159" s="237">
        <f>'SAISIE BAR BRASSERIE'!OSU224</f>
        <v>0</v>
      </c>
      <c r="OSL159" s="237">
        <f>'SAISIE BAR BRASSERIE'!OSV224</f>
        <v>0</v>
      </c>
      <c r="OSM159" s="237">
        <f>'SAISIE BAR BRASSERIE'!OSW224</f>
        <v>0</v>
      </c>
      <c r="OSN159" s="237">
        <f>'SAISIE BAR BRASSERIE'!OSX224</f>
        <v>0</v>
      </c>
      <c r="OSO159" s="237">
        <f>'SAISIE BAR BRASSERIE'!OSY224</f>
        <v>0</v>
      </c>
      <c r="OSP159" s="237">
        <f>'SAISIE BAR BRASSERIE'!OSZ224</f>
        <v>0</v>
      </c>
      <c r="OSQ159" s="237">
        <f>'SAISIE BAR BRASSERIE'!OTA224</f>
        <v>0</v>
      </c>
      <c r="OSR159" s="237">
        <f>'SAISIE BAR BRASSERIE'!OTB224</f>
        <v>0</v>
      </c>
      <c r="OSS159" s="237">
        <f>'SAISIE BAR BRASSERIE'!OTC224</f>
        <v>0</v>
      </c>
      <c r="OST159" s="237">
        <f>'SAISIE BAR BRASSERIE'!OTD224</f>
        <v>0</v>
      </c>
      <c r="OSU159" s="237">
        <f>'SAISIE BAR BRASSERIE'!OTE224</f>
        <v>0</v>
      </c>
      <c r="OSV159" s="237">
        <f>'SAISIE BAR BRASSERIE'!OTF224</f>
        <v>0</v>
      </c>
      <c r="OSW159" s="237">
        <f>'SAISIE BAR BRASSERIE'!OTG224</f>
        <v>0</v>
      </c>
      <c r="OSX159" s="237">
        <f>'SAISIE BAR BRASSERIE'!OTH224</f>
        <v>0</v>
      </c>
      <c r="OSY159" s="237">
        <f>'SAISIE BAR BRASSERIE'!OTI224</f>
        <v>0</v>
      </c>
      <c r="OSZ159" s="237">
        <f>'SAISIE BAR BRASSERIE'!OTJ224</f>
        <v>0</v>
      </c>
      <c r="OTA159" s="237">
        <f>'SAISIE BAR BRASSERIE'!OTK224</f>
        <v>0</v>
      </c>
      <c r="OTB159" s="237">
        <f>'SAISIE BAR BRASSERIE'!OTL224</f>
        <v>0</v>
      </c>
      <c r="OTC159" s="237">
        <f>'SAISIE BAR BRASSERIE'!OTM224</f>
        <v>0</v>
      </c>
      <c r="OTD159" s="237">
        <f>'SAISIE BAR BRASSERIE'!OTN224</f>
        <v>0</v>
      </c>
      <c r="OTE159" s="237">
        <f>'SAISIE BAR BRASSERIE'!OTO224</f>
        <v>0</v>
      </c>
      <c r="OTF159" s="237">
        <f>'SAISIE BAR BRASSERIE'!OTP224</f>
        <v>0</v>
      </c>
      <c r="OTG159" s="237">
        <f>'SAISIE BAR BRASSERIE'!OTQ224</f>
        <v>0</v>
      </c>
      <c r="OTH159" s="237">
        <f>'SAISIE BAR BRASSERIE'!OTR224</f>
        <v>0</v>
      </c>
      <c r="OTI159" s="237">
        <f>'SAISIE BAR BRASSERIE'!OTS224</f>
        <v>0</v>
      </c>
      <c r="OTJ159" s="237">
        <f>'SAISIE BAR BRASSERIE'!OTT224</f>
        <v>0</v>
      </c>
      <c r="OTK159" s="237">
        <f>'SAISIE BAR BRASSERIE'!OTU224</f>
        <v>0</v>
      </c>
      <c r="OTL159" s="237">
        <f>'SAISIE BAR BRASSERIE'!OTV224</f>
        <v>0</v>
      </c>
      <c r="OTM159" s="237">
        <f>'SAISIE BAR BRASSERIE'!OTW224</f>
        <v>0</v>
      </c>
      <c r="OTN159" s="237">
        <f>'SAISIE BAR BRASSERIE'!OTX224</f>
        <v>0</v>
      </c>
      <c r="OTO159" s="237">
        <f>'SAISIE BAR BRASSERIE'!OTY224</f>
        <v>0</v>
      </c>
      <c r="OTP159" s="237">
        <f>'SAISIE BAR BRASSERIE'!OTZ224</f>
        <v>0</v>
      </c>
      <c r="OTQ159" s="237">
        <f>'SAISIE BAR BRASSERIE'!OUA224</f>
        <v>0</v>
      </c>
      <c r="OTR159" s="237">
        <f>'SAISIE BAR BRASSERIE'!OUB224</f>
        <v>0</v>
      </c>
      <c r="OTS159" s="237">
        <f>'SAISIE BAR BRASSERIE'!OUC224</f>
        <v>0</v>
      </c>
      <c r="OTT159" s="237">
        <f>'SAISIE BAR BRASSERIE'!OUD224</f>
        <v>0</v>
      </c>
      <c r="OTU159" s="237">
        <f>'SAISIE BAR BRASSERIE'!OUE224</f>
        <v>0</v>
      </c>
      <c r="OTV159" s="237">
        <f>'SAISIE BAR BRASSERIE'!OUF224</f>
        <v>0</v>
      </c>
      <c r="OTW159" s="237">
        <f>'SAISIE BAR BRASSERIE'!OUG224</f>
        <v>0</v>
      </c>
      <c r="OTX159" s="237">
        <f>'SAISIE BAR BRASSERIE'!OUH224</f>
        <v>0</v>
      </c>
      <c r="OTY159" s="237">
        <f>'SAISIE BAR BRASSERIE'!OUI224</f>
        <v>0</v>
      </c>
      <c r="OTZ159" s="237">
        <f>'SAISIE BAR BRASSERIE'!OUJ224</f>
        <v>0</v>
      </c>
      <c r="OUA159" s="237">
        <f>'SAISIE BAR BRASSERIE'!OUK224</f>
        <v>0</v>
      </c>
      <c r="OUB159" s="237">
        <f>'SAISIE BAR BRASSERIE'!OUL224</f>
        <v>0</v>
      </c>
      <c r="OUC159" s="237">
        <f>'SAISIE BAR BRASSERIE'!OUM224</f>
        <v>0</v>
      </c>
      <c r="OUD159" s="237">
        <f>'SAISIE BAR BRASSERIE'!OUN224</f>
        <v>0</v>
      </c>
      <c r="OUE159" s="237">
        <f>'SAISIE BAR BRASSERIE'!OUO224</f>
        <v>0</v>
      </c>
      <c r="OUF159" s="237">
        <f>'SAISIE BAR BRASSERIE'!OUP224</f>
        <v>0</v>
      </c>
      <c r="OUG159" s="237">
        <f>'SAISIE BAR BRASSERIE'!OUQ224</f>
        <v>0</v>
      </c>
      <c r="OUH159" s="237">
        <f>'SAISIE BAR BRASSERIE'!OUR224</f>
        <v>0</v>
      </c>
      <c r="OUI159" s="237">
        <f>'SAISIE BAR BRASSERIE'!OUS224</f>
        <v>0</v>
      </c>
      <c r="OUJ159" s="237">
        <f>'SAISIE BAR BRASSERIE'!OUT224</f>
        <v>0</v>
      </c>
      <c r="OUK159" s="237">
        <f>'SAISIE BAR BRASSERIE'!OUU224</f>
        <v>0</v>
      </c>
      <c r="OUL159" s="237">
        <f>'SAISIE BAR BRASSERIE'!OUV224</f>
        <v>0</v>
      </c>
      <c r="OUM159" s="237">
        <f>'SAISIE BAR BRASSERIE'!OUW224</f>
        <v>0</v>
      </c>
      <c r="OUN159" s="237">
        <f>'SAISIE BAR BRASSERIE'!OUX224</f>
        <v>0</v>
      </c>
      <c r="OUO159" s="237">
        <f>'SAISIE BAR BRASSERIE'!OUY224</f>
        <v>0</v>
      </c>
      <c r="OUP159" s="237">
        <f>'SAISIE BAR BRASSERIE'!OUZ224</f>
        <v>0</v>
      </c>
      <c r="OUQ159" s="237">
        <f>'SAISIE BAR BRASSERIE'!OVA224</f>
        <v>0</v>
      </c>
      <c r="OUR159" s="237">
        <f>'SAISIE BAR BRASSERIE'!OVB224</f>
        <v>0</v>
      </c>
      <c r="OUS159" s="237">
        <f>'SAISIE BAR BRASSERIE'!OVC224</f>
        <v>0</v>
      </c>
      <c r="OUT159" s="237">
        <f>'SAISIE BAR BRASSERIE'!OVD224</f>
        <v>0</v>
      </c>
      <c r="OUU159" s="237">
        <f>'SAISIE BAR BRASSERIE'!OVE224</f>
        <v>0</v>
      </c>
      <c r="OUV159" s="237">
        <f>'SAISIE BAR BRASSERIE'!OVF224</f>
        <v>0</v>
      </c>
      <c r="OUW159" s="237">
        <f>'SAISIE BAR BRASSERIE'!OVG224</f>
        <v>0</v>
      </c>
      <c r="OUX159" s="237">
        <f>'SAISIE BAR BRASSERIE'!OVH224</f>
        <v>0</v>
      </c>
      <c r="OUY159" s="237">
        <f>'SAISIE BAR BRASSERIE'!OVI224</f>
        <v>0</v>
      </c>
      <c r="OUZ159" s="237">
        <f>'SAISIE BAR BRASSERIE'!OVJ224</f>
        <v>0</v>
      </c>
      <c r="OVA159" s="237">
        <f>'SAISIE BAR BRASSERIE'!OVK224</f>
        <v>0</v>
      </c>
      <c r="OVB159" s="237">
        <f>'SAISIE BAR BRASSERIE'!OVL224</f>
        <v>0</v>
      </c>
      <c r="OVC159" s="237">
        <f>'SAISIE BAR BRASSERIE'!OVM224</f>
        <v>0</v>
      </c>
      <c r="OVD159" s="237">
        <f>'SAISIE BAR BRASSERIE'!OVN224</f>
        <v>0</v>
      </c>
      <c r="OVE159" s="237">
        <f>'SAISIE BAR BRASSERIE'!OVO224</f>
        <v>0</v>
      </c>
      <c r="OVF159" s="237">
        <f>'SAISIE BAR BRASSERIE'!OVP224</f>
        <v>0</v>
      </c>
      <c r="OVG159" s="237">
        <f>'SAISIE BAR BRASSERIE'!OVQ224</f>
        <v>0</v>
      </c>
      <c r="OVH159" s="237">
        <f>'SAISIE BAR BRASSERIE'!OVR224</f>
        <v>0</v>
      </c>
      <c r="OVI159" s="237">
        <f>'SAISIE BAR BRASSERIE'!OVS224</f>
        <v>0</v>
      </c>
      <c r="OVJ159" s="237">
        <f>'SAISIE BAR BRASSERIE'!OVT224</f>
        <v>0</v>
      </c>
      <c r="OVK159" s="237">
        <f>'SAISIE BAR BRASSERIE'!OVU224</f>
        <v>0</v>
      </c>
      <c r="OVL159" s="237">
        <f>'SAISIE BAR BRASSERIE'!OVV224</f>
        <v>0</v>
      </c>
      <c r="OVM159" s="237">
        <f>'SAISIE BAR BRASSERIE'!OVW224</f>
        <v>0</v>
      </c>
      <c r="OVN159" s="237">
        <f>'SAISIE BAR BRASSERIE'!OVX224</f>
        <v>0</v>
      </c>
      <c r="OVO159" s="237">
        <f>'SAISIE BAR BRASSERIE'!OVY224</f>
        <v>0</v>
      </c>
      <c r="OVP159" s="237">
        <f>'SAISIE BAR BRASSERIE'!OVZ224</f>
        <v>0</v>
      </c>
      <c r="OVQ159" s="237">
        <f>'SAISIE BAR BRASSERIE'!OWA224</f>
        <v>0</v>
      </c>
      <c r="OVR159" s="237">
        <f>'SAISIE BAR BRASSERIE'!OWB224</f>
        <v>0</v>
      </c>
      <c r="OVS159" s="237">
        <f>'SAISIE BAR BRASSERIE'!OWC224</f>
        <v>0</v>
      </c>
      <c r="OVT159" s="237">
        <f>'SAISIE BAR BRASSERIE'!OWD224</f>
        <v>0</v>
      </c>
      <c r="OVU159" s="237">
        <f>'SAISIE BAR BRASSERIE'!OWE224</f>
        <v>0</v>
      </c>
      <c r="OVV159" s="237">
        <f>'SAISIE BAR BRASSERIE'!OWF224</f>
        <v>0</v>
      </c>
      <c r="OVW159" s="237">
        <f>'SAISIE BAR BRASSERIE'!OWG224</f>
        <v>0</v>
      </c>
      <c r="OVX159" s="237">
        <f>'SAISIE BAR BRASSERIE'!OWH224</f>
        <v>0</v>
      </c>
      <c r="OVY159" s="237">
        <f>'SAISIE BAR BRASSERIE'!OWI224</f>
        <v>0</v>
      </c>
      <c r="OVZ159" s="237">
        <f>'SAISIE BAR BRASSERIE'!OWJ224</f>
        <v>0</v>
      </c>
      <c r="OWA159" s="237">
        <f>'SAISIE BAR BRASSERIE'!OWK224</f>
        <v>0</v>
      </c>
      <c r="OWB159" s="237">
        <f>'SAISIE BAR BRASSERIE'!OWL224</f>
        <v>0</v>
      </c>
      <c r="OWC159" s="237">
        <f>'SAISIE BAR BRASSERIE'!OWM224</f>
        <v>0</v>
      </c>
      <c r="OWD159" s="237">
        <f>'SAISIE BAR BRASSERIE'!OWN224</f>
        <v>0</v>
      </c>
      <c r="OWE159" s="237">
        <f>'SAISIE BAR BRASSERIE'!OWO224</f>
        <v>0</v>
      </c>
      <c r="OWF159" s="237">
        <f>'SAISIE BAR BRASSERIE'!OWP224</f>
        <v>0</v>
      </c>
      <c r="OWG159" s="237">
        <f>'SAISIE BAR BRASSERIE'!OWQ224</f>
        <v>0</v>
      </c>
      <c r="OWH159" s="237">
        <f>'SAISIE BAR BRASSERIE'!OWR224</f>
        <v>0</v>
      </c>
      <c r="OWI159" s="237">
        <f>'SAISIE BAR BRASSERIE'!OWS224</f>
        <v>0</v>
      </c>
      <c r="OWJ159" s="237">
        <f>'SAISIE BAR BRASSERIE'!OWT224</f>
        <v>0</v>
      </c>
      <c r="OWK159" s="237">
        <f>'SAISIE BAR BRASSERIE'!OWU224</f>
        <v>0</v>
      </c>
      <c r="OWL159" s="237">
        <f>'SAISIE BAR BRASSERIE'!OWV224</f>
        <v>0</v>
      </c>
      <c r="OWM159" s="237">
        <f>'SAISIE BAR BRASSERIE'!OWW224</f>
        <v>0</v>
      </c>
      <c r="OWN159" s="237">
        <f>'SAISIE BAR BRASSERIE'!OWX224</f>
        <v>0</v>
      </c>
      <c r="OWO159" s="237">
        <f>'SAISIE BAR BRASSERIE'!OWY224</f>
        <v>0</v>
      </c>
      <c r="OWP159" s="237">
        <f>'SAISIE BAR BRASSERIE'!OWZ224</f>
        <v>0</v>
      </c>
      <c r="OWQ159" s="237">
        <f>'SAISIE BAR BRASSERIE'!OXA224</f>
        <v>0</v>
      </c>
      <c r="OWR159" s="237">
        <f>'SAISIE BAR BRASSERIE'!OXB224</f>
        <v>0</v>
      </c>
      <c r="OWS159" s="237">
        <f>'SAISIE BAR BRASSERIE'!OXC224</f>
        <v>0</v>
      </c>
      <c r="OWT159" s="237">
        <f>'SAISIE BAR BRASSERIE'!OXD224</f>
        <v>0</v>
      </c>
      <c r="OWU159" s="237">
        <f>'SAISIE BAR BRASSERIE'!OXE224</f>
        <v>0</v>
      </c>
      <c r="OWV159" s="237">
        <f>'SAISIE BAR BRASSERIE'!OXF224</f>
        <v>0</v>
      </c>
      <c r="OWW159" s="237">
        <f>'SAISIE BAR BRASSERIE'!OXG224</f>
        <v>0</v>
      </c>
      <c r="OWX159" s="237">
        <f>'SAISIE BAR BRASSERIE'!OXH224</f>
        <v>0</v>
      </c>
      <c r="OWY159" s="237">
        <f>'SAISIE BAR BRASSERIE'!OXI224</f>
        <v>0</v>
      </c>
      <c r="OWZ159" s="237">
        <f>'SAISIE BAR BRASSERIE'!OXJ224</f>
        <v>0</v>
      </c>
      <c r="OXA159" s="237">
        <f>'SAISIE BAR BRASSERIE'!OXK224</f>
        <v>0</v>
      </c>
      <c r="OXB159" s="237">
        <f>'SAISIE BAR BRASSERIE'!OXL224</f>
        <v>0</v>
      </c>
      <c r="OXC159" s="237">
        <f>'SAISIE BAR BRASSERIE'!OXM224</f>
        <v>0</v>
      </c>
      <c r="OXD159" s="237">
        <f>'SAISIE BAR BRASSERIE'!OXN224</f>
        <v>0</v>
      </c>
      <c r="OXE159" s="237">
        <f>'SAISIE BAR BRASSERIE'!OXO224</f>
        <v>0</v>
      </c>
      <c r="OXF159" s="237">
        <f>'SAISIE BAR BRASSERIE'!OXP224</f>
        <v>0</v>
      </c>
      <c r="OXG159" s="237">
        <f>'SAISIE BAR BRASSERIE'!OXQ224</f>
        <v>0</v>
      </c>
      <c r="OXH159" s="237">
        <f>'SAISIE BAR BRASSERIE'!OXR224</f>
        <v>0</v>
      </c>
      <c r="OXI159" s="237">
        <f>'SAISIE BAR BRASSERIE'!OXS224</f>
        <v>0</v>
      </c>
      <c r="OXJ159" s="237">
        <f>'SAISIE BAR BRASSERIE'!OXT224</f>
        <v>0</v>
      </c>
      <c r="OXK159" s="237">
        <f>'SAISIE BAR BRASSERIE'!OXU224</f>
        <v>0</v>
      </c>
      <c r="OXL159" s="237">
        <f>'SAISIE BAR BRASSERIE'!OXV224</f>
        <v>0</v>
      </c>
      <c r="OXM159" s="237">
        <f>'SAISIE BAR BRASSERIE'!OXW224</f>
        <v>0</v>
      </c>
      <c r="OXN159" s="237">
        <f>'SAISIE BAR BRASSERIE'!OXX224</f>
        <v>0</v>
      </c>
      <c r="OXO159" s="237">
        <f>'SAISIE BAR BRASSERIE'!OXY224</f>
        <v>0</v>
      </c>
      <c r="OXP159" s="237">
        <f>'SAISIE BAR BRASSERIE'!OXZ224</f>
        <v>0</v>
      </c>
      <c r="OXQ159" s="237">
        <f>'SAISIE BAR BRASSERIE'!OYA224</f>
        <v>0</v>
      </c>
      <c r="OXR159" s="237">
        <f>'SAISIE BAR BRASSERIE'!OYB224</f>
        <v>0</v>
      </c>
      <c r="OXS159" s="237">
        <f>'SAISIE BAR BRASSERIE'!OYC224</f>
        <v>0</v>
      </c>
      <c r="OXT159" s="237">
        <f>'SAISIE BAR BRASSERIE'!OYD224</f>
        <v>0</v>
      </c>
      <c r="OXU159" s="237">
        <f>'SAISIE BAR BRASSERIE'!OYE224</f>
        <v>0</v>
      </c>
      <c r="OXV159" s="237">
        <f>'SAISIE BAR BRASSERIE'!OYF224</f>
        <v>0</v>
      </c>
      <c r="OXW159" s="237">
        <f>'SAISIE BAR BRASSERIE'!OYG224</f>
        <v>0</v>
      </c>
      <c r="OXX159" s="237">
        <f>'SAISIE BAR BRASSERIE'!OYH224</f>
        <v>0</v>
      </c>
      <c r="OXY159" s="237">
        <f>'SAISIE BAR BRASSERIE'!OYI224</f>
        <v>0</v>
      </c>
      <c r="OXZ159" s="237">
        <f>'SAISIE BAR BRASSERIE'!OYJ224</f>
        <v>0</v>
      </c>
      <c r="OYA159" s="237">
        <f>'SAISIE BAR BRASSERIE'!OYK224</f>
        <v>0</v>
      </c>
      <c r="OYB159" s="237">
        <f>'SAISIE BAR BRASSERIE'!OYL224</f>
        <v>0</v>
      </c>
      <c r="OYC159" s="237">
        <f>'SAISIE BAR BRASSERIE'!OYM224</f>
        <v>0</v>
      </c>
      <c r="OYD159" s="237">
        <f>'SAISIE BAR BRASSERIE'!OYN224</f>
        <v>0</v>
      </c>
      <c r="OYE159" s="237">
        <f>'SAISIE BAR BRASSERIE'!OYO224</f>
        <v>0</v>
      </c>
      <c r="OYF159" s="237">
        <f>'SAISIE BAR BRASSERIE'!OYP224</f>
        <v>0</v>
      </c>
      <c r="OYG159" s="237">
        <f>'SAISIE BAR BRASSERIE'!OYQ224</f>
        <v>0</v>
      </c>
      <c r="OYH159" s="237">
        <f>'SAISIE BAR BRASSERIE'!OYR224</f>
        <v>0</v>
      </c>
      <c r="OYI159" s="237">
        <f>'SAISIE BAR BRASSERIE'!OYS224</f>
        <v>0</v>
      </c>
      <c r="OYJ159" s="237">
        <f>'SAISIE BAR BRASSERIE'!OYT224</f>
        <v>0</v>
      </c>
      <c r="OYK159" s="237">
        <f>'SAISIE BAR BRASSERIE'!OYU224</f>
        <v>0</v>
      </c>
      <c r="OYL159" s="237">
        <f>'SAISIE BAR BRASSERIE'!OYV224</f>
        <v>0</v>
      </c>
      <c r="OYM159" s="237">
        <f>'SAISIE BAR BRASSERIE'!OYW224</f>
        <v>0</v>
      </c>
      <c r="OYN159" s="237">
        <f>'SAISIE BAR BRASSERIE'!OYX224</f>
        <v>0</v>
      </c>
      <c r="OYO159" s="237">
        <f>'SAISIE BAR BRASSERIE'!OYY224</f>
        <v>0</v>
      </c>
      <c r="OYP159" s="237">
        <f>'SAISIE BAR BRASSERIE'!OYZ224</f>
        <v>0</v>
      </c>
      <c r="OYQ159" s="237">
        <f>'SAISIE BAR BRASSERIE'!OZA224</f>
        <v>0</v>
      </c>
      <c r="OYR159" s="237">
        <f>'SAISIE BAR BRASSERIE'!OZB224</f>
        <v>0</v>
      </c>
      <c r="OYS159" s="237">
        <f>'SAISIE BAR BRASSERIE'!OZC224</f>
        <v>0</v>
      </c>
      <c r="OYT159" s="237">
        <f>'SAISIE BAR BRASSERIE'!OZD224</f>
        <v>0</v>
      </c>
      <c r="OYU159" s="237">
        <f>'SAISIE BAR BRASSERIE'!OZE224</f>
        <v>0</v>
      </c>
      <c r="OYV159" s="237">
        <f>'SAISIE BAR BRASSERIE'!OZF224</f>
        <v>0</v>
      </c>
      <c r="OYW159" s="237">
        <f>'SAISIE BAR BRASSERIE'!OZG224</f>
        <v>0</v>
      </c>
      <c r="OYX159" s="237">
        <f>'SAISIE BAR BRASSERIE'!OZH224</f>
        <v>0</v>
      </c>
      <c r="OYY159" s="237">
        <f>'SAISIE BAR BRASSERIE'!OZI224</f>
        <v>0</v>
      </c>
      <c r="OYZ159" s="237">
        <f>'SAISIE BAR BRASSERIE'!OZJ224</f>
        <v>0</v>
      </c>
      <c r="OZA159" s="237">
        <f>'SAISIE BAR BRASSERIE'!OZK224</f>
        <v>0</v>
      </c>
      <c r="OZB159" s="237">
        <f>'SAISIE BAR BRASSERIE'!OZL224</f>
        <v>0</v>
      </c>
      <c r="OZC159" s="237">
        <f>'SAISIE BAR BRASSERIE'!OZM224</f>
        <v>0</v>
      </c>
      <c r="OZD159" s="237">
        <f>'SAISIE BAR BRASSERIE'!OZN224</f>
        <v>0</v>
      </c>
      <c r="OZE159" s="237">
        <f>'SAISIE BAR BRASSERIE'!OZO224</f>
        <v>0</v>
      </c>
      <c r="OZF159" s="237">
        <f>'SAISIE BAR BRASSERIE'!OZP224</f>
        <v>0</v>
      </c>
      <c r="OZG159" s="237">
        <f>'SAISIE BAR BRASSERIE'!OZQ224</f>
        <v>0</v>
      </c>
      <c r="OZH159" s="237">
        <f>'SAISIE BAR BRASSERIE'!OZR224</f>
        <v>0</v>
      </c>
      <c r="OZI159" s="237">
        <f>'SAISIE BAR BRASSERIE'!OZS224</f>
        <v>0</v>
      </c>
      <c r="OZJ159" s="237">
        <f>'SAISIE BAR BRASSERIE'!OZT224</f>
        <v>0</v>
      </c>
      <c r="OZK159" s="237">
        <f>'SAISIE BAR BRASSERIE'!OZU224</f>
        <v>0</v>
      </c>
      <c r="OZL159" s="237">
        <f>'SAISIE BAR BRASSERIE'!OZV224</f>
        <v>0</v>
      </c>
      <c r="OZM159" s="237">
        <f>'SAISIE BAR BRASSERIE'!OZW224</f>
        <v>0</v>
      </c>
      <c r="OZN159" s="237">
        <f>'SAISIE BAR BRASSERIE'!OZX224</f>
        <v>0</v>
      </c>
      <c r="OZO159" s="237">
        <f>'SAISIE BAR BRASSERIE'!OZY224</f>
        <v>0</v>
      </c>
      <c r="OZP159" s="237">
        <f>'SAISIE BAR BRASSERIE'!OZZ224</f>
        <v>0</v>
      </c>
      <c r="OZQ159" s="237">
        <f>'SAISIE BAR BRASSERIE'!PAA224</f>
        <v>0</v>
      </c>
      <c r="OZR159" s="237">
        <f>'SAISIE BAR BRASSERIE'!PAB224</f>
        <v>0</v>
      </c>
      <c r="OZS159" s="237">
        <f>'SAISIE BAR BRASSERIE'!PAC224</f>
        <v>0</v>
      </c>
      <c r="OZT159" s="237">
        <f>'SAISIE BAR BRASSERIE'!PAD224</f>
        <v>0</v>
      </c>
      <c r="OZU159" s="237">
        <f>'SAISIE BAR BRASSERIE'!PAE224</f>
        <v>0</v>
      </c>
      <c r="OZV159" s="237">
        <f>'SAISIE BAR BRASSERIE'!PAF224</f>
        <v>0</v>
      </c>
      <c r="OZW159" s="237">
        <f>'SAISIE BAR BRASSERIE'!PAG224</f>
        <v>0</v>
      </c>
      <c r="OZX159" s="237">
        <f>'SAISIE BAR BRASSERIE'!PAH224</f>
        <v>0</v>
      </c>
      <c r="OZY159" s="237">
        <f>'SAISIE BAR BRASSERIE'!PAI224</f>
        <v>0</v>
      </c>
      <c r="OZZ159" s="237">
        <f>'SAISIE BAR BRASSERIE'!PAJ224</f>
        <v>0</v>
      </c>
      <c r="PAA159" s="237">
        <f>'SAISIE BAR BRASSERIE'!PAK224</f>
        <v>0</v>
      </c>
      <c r="PAB159" s="237">
        <f>'SAISIE BAR BRASSERIE'!PAL224</f>
        <v>0</v>
      </c>
      <c r="PAC159" s="237">
        <f>'SAISIE BAR BRASSERIE'!PAM224</f>
        <v>0</v>
      </c>
      <c r="PAD159" s="237">
        <f>'SAISIE BAR BRASSERIE'!PAN224</f>
        <v>0</v>
      </c>
      <c r="PAE159" s="237">
        <f>'SAISIE BAR BRASSERIE'!PAO224</f>
        <v>0</v>
      </c>
      <c r="PAF159" s="237">
        <f>'SAISIE BAR BRASSERIE'!PAP224</f>
        <v>0</v>
      </c>
      <c r="PAG159" s="237">
        <f>'SAISIE BAR BRASSERIE'!PAQ224</f>
        <v>0</v>
      </c>
      <c r="PAH159" s="237">
        <f>'SAISIE BAR BRASSERIE'!PAR224</f>
        <v>0</v>
      </c>
      <c r="PAI159" s="237">
        <f>'SAISIE BAR BRASSERIE'!PAS224</f>
        <v>0</v>
      </c>
      <c r="PAJ159" s="237">
        <f>'SAISIE BAR BRASSERIE'!PAT224</f>
        <v>0</v>
      </c>
      <c r="PAK159" s="237">
        <f>'SAISIE BAR BRASSERIE'!PAU224</f>
        <v>0</v>
      </c>
      <c r="PAL159" s="237">
        <f>'SAISIE BAR BRASSERIE'!PAV224</f>
        <v>0</v>
      </c>
      <c r="PAM159" s="237">
        <f>'SAISIE BAR BRASSERIE'!PAW224</f>
        <v>0</v>
      </c>
      <c r="PAN159" s="237">
        <f>'SAISIE BAR BRASSERIE'!PAX224</f>
        <v>0</v>
      </c>
      <c r="PAO159" s="237">
        <f>'SAISIE BAR BRASSERIE'!PAY224</f>
        <v>0</v>
      </c>
      <c r="PAP159" s="237">
        <f>'SAISIE BAR BRASSERIE'!PAZ224</f>
        <v>0</v>
      </c>
      <c r="PAQ159" s="237">
        <f>'SAISIE BAR BRASSERIE'!PBA224</f>
        <v>0</v>
      </c>
      <c r="PAR159" s="237">
        <f>'SAISIE BAR BRASSERIE'!PBB224</f>
        <v>0</v>
      </c>
      <c r="PAS159" s="237">
        <f>'SAISIE BAR BRASSERIE'!PBC224</f>
        <v>0</v>
      </c>
      <c r="PAT159" s="237">
        <f>'SAISIE BAR BRASSERIE'!PBD224</f>
        <v>0</v>
      </c>
      <c r="PAU159" s="237">
        <f>'SAISIE BAR BRASSERIE'!PBE224</f>
        <v>0</v>
      </c>
      <c r="PAV159" s="237">
        <f>'SAISIE BAR BRASSERIE'!PBF224</f>
        <v>0</v>
      </c>
      <c r="PAW159" s="237">
        <f>'SAISIE BAR BRASSERIE'!PBG224</f>
        <v>0</v>
      </c>
      <c r="PAX159" s="237">
        <f>'SAISIE BAR BRASSERIE'!PBH224</f>
        <v>0</v>
      </c>
      <c r="PAY159" s="237">
        <f>'SAISIE BAR BRASSERIE'!PBI224</f>
        <v>0</v>
      </c>
      <c r="PAZ159" s="237">
        <f>'SAISIE BAR BRASSERIE'!PBJ224</f>
        <v>0</v>
      </c>
      <c r="PBA159" s="237">
        <f>'SAISIE BAR BRASSERIE'!PBK224</f>
        <v>0</v>
      </c>
      <c r="PBB159" s="237">
        <f>'SAISIE BAR BRASSERIE'!PBL224</f>
        <v>0</v>
      </c>
      <c r="PBC159" s="237">
        <f>'SAISIE BAR BRASSERIE'!PBM224</f>
        <v>0</v>
      </c>
      <c r="PBD159" s="237">
        <f>'SAISIE BAR BRASSERIE'!PBN224</f>
        <v>0</v>
      </c>
      <c r="PBE159" s="237">
        <f>'SAISIE BAR BRASSERIE'!PBO224</f>
        <v>0</v>
      </c>
      <c r="PBF159" s="237">
        <f>'SAISIE BAR BRASSERIE'!PBP224</f>
        <v>0</v>
      </c>
      <c r="PBG159" s="237">
        <f>'SAISIE BAR BRASSERIE'!PBQ224</f>
        <v>0</v>
      </c>
      <c r="PBH159" s="237">
        <f>'SAISIE BAR BRASSERIE'!PBR224</f>
        <v>0</v>
      </c>
      <c r="PBI159" s="237">
        <f>'SAISIE BAR BRASSERIE'!PBS224</f>
        <v>0</v>
      </c>
      <c r="PBJ159" s="237">
        <f>'SAISIE BAR BRASSERIE'!PBT224</f>
        <v>0</v>
      </c>
      <c r="PBK159" s="237">
        <f>'SAISIE BAR BRASSERIE'!PBU224</f>
        <v>0</v>
      </c>
      <c r="PBL159" s="237">
        <f>'SAISIE BAR BRASSERIE'!PBV224</f>
        <v>0</v>
      </c>
      <c r="PBM159" s="237">
        <f>'SAISIE BAR BRASSERIE'!PBW224</f>
        <v>0</v>
      </c>
      <c r="PBN159" s="237">
        <f>'SAISIE BAR BRASSERIE'!PBX224</f>
        <v>0</v>
      </c>
      <c r="PBO159" s="237">
        <f>'SAISIE BAR BRASSERIE'!PBY224</f>
        <v>0</v>
      </c>
      <c r="PBP159" s="237">
        <f>'SAISIE BAR BRASSERIE'!PBZ224</f>
        <v>0</v>
      </c>
      <c r="PBQ159" s="237">
        <f>'SAISIE BAR BRASSERIE'!PCA224</f>
        <v>0</v>
      </c>
      <c r="PBR159" s="237">
        <f>'SAISIE BAR BRASSERIE'!PCB224</f>
        <v>0</v>
      </c>
      <c r="PBS159" s="237">
        <f>'SAISIE BAR BRASSERIE'!PCC224</f>
        <v>0</v>
      </c>
      <c r="PBT159" s="237">
        <f>'SAISIE BAR BRASSERIE'!PCD224</f>
        <v>0</v>
      </c>
      <c r="PBU159" s="237">
        <f>'SAISIE BAR BRASSERIE'!PCE224</f>
        <v>0</v>
      </c>
      <c r="PBV159" s="237">
        <f>'SAISIE BAR BRASSERIE'!PCF224</f>
        <v>0</v>
      </c>
      <c r="PBW159" s="237">
        <f>'SAISIE BAR BRASSERIE'!PCG224</f>
        <v>0</v>
      </c>
      <c r="PBX159" s="237">
        <f>'SAISIE BAR BRASSERIE'!PCH224</f>
        <v>0</v>
      </c>
      <c r="PBY159" s="237">
        <f>'SAISIE BAR BRASSERIE'!PCI224</f>
        <v>0</v>
      </c>
      <c r="PBZ159" s="237">
        <f>'SAISIE BAR BRASSERIE'!PCJ224</f>
        <v>0</v>
      </c>
      <c r="PCA159" s="237">
        <f>'SAISIE BAR BRASSERIE'!PCK224</f>
        <v>0</v>
      </c>
      <c r="PCB159" s="237">
        <f>'SAISIE BAR BRASSERIE'!PCL224</f>
        <v>0</v>
      </c>
      <c r="PCC159" s="237">
        <f>'SAISIE BAR BRASSERIE'!PCM224</f>
        <v>0</v>
      </c>
      <c r="PCD159" s="237">
        <f>'SAISIE BAR BRASSERIE'!PCN224</f>
        <v>0</v>
      </c>
      <c r="PCE159" s="237">
        <f>'SAISIE BAR BRASSERIE'!PCO224</f>
        <v>0</v>
      </c>
      <c r="PCF159" s="237">
        <f>'SAISIE BAR BRASSERIE'!PCP224</f>
        <v>0</v>
      </c>
      <c r="PCG159" s="237">
        <f>'SAISIE BAR BRASSERIE'!PCQ224</f>
        <v>0</v>
      </c>
      <c r="PCH159" s="237">
        <f>'SAISIE BAR BRASSERIE'!PCR224</f>
        <v>0</v>
      </c>
      <c r="PCI159" s="237">
        <f>'SAISIE BAR BRASSERIE'!PCS224</f>
        <v>0</v>
      </c>
      <c r="PCJ159" s="237">
        <f>'SAISIE BAR BRASSERIE'!PCT224</f>
        <v>0</v>
      </c>
      <c r="PCK159" s="237">
        <f>'SAISIE BAR BRASSERIE'!PCU224</f>
        <v>0</v>
      </c>
      <c r="PCL159" s="237">
        <f>'SAISIE BAR BRASSERIE'!PCV224</f>
        <v>0</v>
      </c>
      <c r="PCM159" s="237">
        <f>'SAISIE BAR BRASSERIE'!PCW224</f>
        <v>0</v>
      </c>
      <c r="PCN159" s="237">
        <f>'SAISIE BAR BRASSERIE'!PCX224</f>
        <v>0</v>
      </c>
      <c r="PCO159" s="237">
        <f>'SAISIE BAR BRASSERIE'!PCY224</f>
        <v>0</v>
      </c>
      <c r="PCP159" s="237">
        <f>'SAISIE BAR BRASSERIE'!PCZ224</f>
        <v>0</v>
      </c>
      <c r="PCQ159" s="237">
        <f>'SAISIE BAR BRASSERIE'!PDA224</f>
        <v>0</v>
      </c>
      <c r="PCR159" s="237">
        <f>'SAISIE BAR BRASSERIE'!PDB224</f>
        <v>0</v>
      </c>
      <c r="PCS159" s="237">
        <f>'SAISIE BAR BRASSERIE'!PDC224</f>
        <v>0</v>
      </c>
      <c r="PCT159" s="237">
        <f>'SAISIE BAR BRASSERIE'!PDD224</f>
        <v>0</v>
      </c>
      <c r="PCU159" s="237">
        <f>'SAISIE BAR BRASSERIE'!PDE224</f>
        <v>0</v>
      </c>
      <c r="PCV159" s="237">
        <f>'SAISIE BAR BRASSERIE'!PDF224</f>
        <v>0</v>
      </c>
      <c r="PCW159" s="237">
        <f>'SAISIE BAR BRASSERIE'!PDG224</f>
        <v>0</v>
      </c>
      <c r="PCX159" s="237">
        <f>'SAISIE BAR BRASSERIE'!PDH224</f>
        <v>0</v>
      </c>
      <c r="PCY159" s="237">
        <f>'SAISIE BAR BRASSERIE'!PDI224</f>
        <v>0</v>
      </c>
      <c r="PCZ159" s="237">
        <f>'SAISIE BAR BRASSERIE'!PDJ224</f>
        <v>0</v>
      </c>
      <c r="PDA159" s="237">
        <f>'SAISIE BAR BRASSERIE'!PDK224</f>
        <v>0</v>
      </c>
      <c r="PDB159" s="237">
        <f>'SAISIE BAR BRASSERIE'!PDL224</f>
        <v>0</v>
      </c>
      <c r="PDC159" s="237">
        <f>'SAISIE BAR BRASSERIE'!PDM224</f>
        <v>0</v>
      </c>
      <c r="PDD159" s="237">
        <f>'SAISIE BAR BRASSERIE'!PDN224</f>
        <v>0</v>
      </c>
      <c r="PDE159" s="237">
        <f>'SAISIE BAR BRASSERIE'!PDO224</f>
        <v>0</v>
      </c>
      <c r="PDF159" s="237">
        <f>'SAISIE BAR BRASSERIE'!PDP224</f>
        <v>0</v>
      </c>
      <c r="PDG159" s="237">
        <f>'SAISIE BAR BRASSERIE'!PDQ224</f>
        <v>0</v>
      </c>
      <c r="PDH159" s="237">
        <f>'SAISIE BAR BRASSERIE'!PDR224</f>
        <v>0</v>
      </c>
      <c r="PDI159" s="237">
        <f>'SAISIE BAR BRASSERIE'!PDS224</f>
        <v>0</v>
      </c>
      <c r="PDJ159" s="237">
        <f>'SAISIE BAR BRASSERIE'!PDT224</f>
        <v>0</v>
      </c>
      <c r="PDK159" s="237">
        <f>'SAISIE BAR BRASSERIE'!PDU224</f>
        <v>0</v>
      </c>
      <c r="PDL159" s="237">
        <f>'SAISIE BAR BRASSERIE'!PDV224</f>
        <v>0</v>
      </c>
      <c r="PDM159" s="237">
        <f>'SAISIE BAR BRASSERIE'!PDW224</f>
        <v>0</v>
      </c>
      <c r="PDN159" s="237">
        <f>'SAISIE BAR BRASSERIE'!PDX224</f>
        <v>0</v>
      </c>
      <c r="PDO159" s="237">
        <f>'SAISIE BAR BRASSERIE'!PDY224</f>
        <v>0</v>
      </c>
      <c r="PDP159" s="237">
        <f>'SAISIE BAR BRASSERIE'!PDZ224</f>
        <v>0</v>
      </c>
      <c r="PDQ159" s="237">
        <f>'SAISIE BAR BRASSERIE'!PEA224</f>
        <v>0</v>
      </c>
      <c r="PDR159" s="237">
        <f>'SAISIE BAR BRASSERIE'!PEB224</f>
        <v>0</v>
      </c>
      <c r="PDS159" s="237">
        <f>'SAISIE BAR BRASSERIE'!PEC224</f>
        <v>0</v>
      </c>
      <c r="PDT159" s="237">
        <f>'SAISIE BAR BRASSERIE'!PED224</f>
        <v>0</v>
      </c>
      <c r="PDU159" s="237">
        <f>'SAISIE BAR BRASSERIE'!PEE224</f>
        <v>0</v>
      </c>
      <c r="PDV159" s="237">
        <f>'SAISIE BAR BRASSERIE'!PEF224</f>
        <v>0</v>
      </c>
      <c r="PDW159" s="237">
        <f>'SAISIE BAR BRASSERIE'!PEG224</f>
        <v>0</v>
      </c>
      <c r="PDX159" s="237">
        <f>'SAISIE BAR BRASSERIE'!PEH224</f>
        <v>0</v>
      </c>
      <c r="PDY159" s="237">
        <f>'SAISIE BAR BRASSERIE'!PEI224</f>
        <v>0</v>
      </c>
      <c r="PDZ159" s="237">
        <f>'SAISIE BAR BRASSERIE'!PEJ224</f>
        <v>0</v>
      </c>
      <c r="PEA159" s="237">
        <f>'SAISIE BAR BRASSERIE'!PEK224</f>
        <v>0</v>
      </c>
      <c r="PEB159" s="237">
        <f>'SAISIE BAR BRASSERIE'!PEL224</f>
        <v>0</v>
      </c>
      <c r="PEC159" s="237">
        <f>'SAISIE BAR BRASSERIE'!PEM224</f>
        <v>0</v>
      </c>
      <c r="PED159" s="237">
        <f>'SAISIE BAR BRASSERIE'!PEN224</f>
        <v>0</v>
      </c>
      <c r="PEE159" s="237">
        <f>'SAISIE BAR BRASSERIE'!PEO224</f>
        <v>0</v>
      </c>
      <c r="PEF159" s="237">
        <f>'SAISIE BAR BRASSERIE'!PEP224</f>
        <v>0</v>
      </c>
      <c r="PEG159" s="237">
        <f>'SAISIE BAR BRASSERIE'!PEQ224</f>
        <v>0</v>
      </c>
      <c r="PEH159" s="237">
        <f>'SAISIE BAR BRASSERIE'!PER224</f>
        <v>0</v>
      </c>
      <c r="PEI159" s="237">
        <f>'SAISIE BAR BRASSERIE'!PES224</f>
        <v>0</v>
      </c>
      <c r="PEJ159" s="237">
        <f>'SAISIE BAR BRASSERIE'!PET224</f>
        <v>0</v>
      </c>
      <c r="PEK159" s="237">
        <f>'SAISIE BAR BRASSERIE'!PEU224</f>
        <v>0</v>
      </c>
      <c r="PEL159" s="237">
        <f>'SAISIE BAR BRASSERIE'!PEV224</f>
        <v>0</v>
      </c>
      <c r="PEM159" s="237">
        <f>'SAISIE BAR BRASSERIE'!PEW224</f>
        <v>0</v>
      </c>
      <c r="PEN159" s="237">
        <f>'SAISIE BAR BRASSERIE'!PEX224</f>
        <v>0</v>
      </c>
      <c r="PEO159" s="237">
        <f>'SAISIE BAR BRASSERIE'!PEY224</f>
        <v>0</v>
      </c>
      <c r="PEP159" s="237">
        <f>'SAISIE BAR BRASSERIE'!PEZ224</f>
        <v>0</v>
      </c>
      <c r="PEQ159" s="237">
        <f>'SAISIE BAR BRASSERIE'!PFA224</f>
        <v>0</v>
      </c>
      <c r="PER159" s="237">
        <f>'SAISIE BAR BRASSERIE'!PFB224</f>
        <v>0</v>
      </c>
      <c r="PES159" s="237">
        <f>'SAISIE BAR BRASSERIE'!PFC224</f>
        <v>0</v>
      </c>
      <c r="PET159" s="237">
        <f>'SAISIE BAR BRASSERIE'!PFD224</f>
        <v>0</v>
      </c>
      <c r="PEU159" s="237">
        <f>'SAISIE BAR BRASSERIE'!PFE224</f>
        <v>0</v>
      </c>
      <c r="PEV159" s="237">
        <f>'SAISIE BAR BRASSERIE'!PFF224</f>
        <v>0</v>
      </c>
      <c r="PEW159" s="237">
        <f>'SAISIE BAR BRASSERIE'!PFG224</f>
        <v>0</v>
      </c>
      <c r="PEX159" s="237">
        <f>'SAISIE BAR BRASSERIE'!PFH224</f>
        <v>0</v>
      </c>
      <c r="PEY159" s="237">
        <f>'SAISIE BAR BRASSERIE'!PFI224</f>
        <v>0</v>
      </c>
      <c r="PEZ159" s="237">
        <f>'SAISIE BAR BRASSERIE'!PFJ224</f>
        <v>0</v>
      </c>
      <c r="PFA159" s="237">
        <f>'SAISIE BAR BRASSERIE'!PFK224</f>
        <v>0</v>
      </c>
      <c r="PFB159" s="237">
        <f>'SAISIE BAR BRASSERIE'!PFL224</f>
        <v>0</v>
      </c>
      <c r="PFC159" s="237">
        <f>'SAISIE BAR BRASSERIE'!PFM224</f>
        <v>0</v>
      </c>
      <c r="PFD159" s="237">
        <f>'SAISIE BAR BRASSERIE'!PFN224</f>
        <v>0</v>
      </c>
      <c r="PFE159" s="237">
        <f>'SAISIE BAR BRASSERIE'!PFO224</f>
        <v>0</v>
      </c>
      <c r="PFF159" s="237">
        <f>'SAISIE BAR BRASSERIE'!PFP224</f>
        <v>0</v>
      </c>
      <c r="PFG159" s="237">
        <f>'SAISIE BAR BRASSERIE'!PFQ224</f>
        <v>0</v>
      </c>
      <c r="PFH159" s="237">
        <f>'SAISIE BAR BRASSERIE'!PFR224</f>
        <v>0</v>
      </c>
      <c r="PFI159" s="237">
        <f>'SAISIE BAR BRASSERIE'!PFS224</f>
        <v>0</v>
      </c>
      <c r="PFJ159" s="237">
        <f>'SAISIE BAR BRASSERIE'!PFT224</f>
        <v>0</v>
      </c>
      <c r="PFK159" s="237">
        <f>'SAISIE BAR BRASSERIE'!PFU224</f>
        <v>0</v>
      </c>
      <c r="PFL159" s="237">
        <f>'SAISIE BAR BRASSERIE'!PFV224</f>
        <v>0</v>
      </c>
      <c r="PFM159" s="237">
        <f>'SAISIE BAR BRASSERIE'!PFW224</f>
        <v>0</v>
      </c>
      <c r="PFN159" s="237">
        <f>'SAISIE BAR BRASSERIE'!PFX224</f>
        <v>0</v>
      </c>
      <c r="PFO159" s="237">
        <f>'SAISIE BAR BRASSERIE'!PFY224</f>
        <v>0</v>
      </c>
      <c r="PFP159" s="237">
        <f>'SAISIE BAR BRASSERIE'!PFZ224</f>
        <v>0</v>
      </c>
      <c r="PFQ159" s="237">
        <f>'SAISIE BAR BRASSERIE'!PGA224</f>
        <v>0</v>
      </c>
      <c r="PFR159" s="237">
        <f>'SAISIE BAR BRASSERIE'!PGB224</f>
        <v>0</v>
      </c>
      <c r="PFS159" s="237">
        <f>'SAISIE BAR BRASSERIE'!PGC224</f>
        <v>0</v>
      </c>
      <c r="PFT159" s="237">
        <f>'SAISIE BAR BRASSERIE'!PGD224</f>
        <v>0</v>
      </c>
      <c r="PFU159" s="237">
        <f>'SAISIE BAR BRASSERIE'!PGE224</f>
        <v>0</v>
      </c>
      <c r="PFV159" s="237">
        <f>'SAISIE BAR BRASSERIE'!PGF224</f>
        <v>0</v>
      </c>
      <c r="PFW159" s="237">
        <f>'SAISIE BAR BRASSERIE'!PGG224</f>
        <v>0</v>
      </c>
      <c r="PFX159" s="237">
        <f>'SAISIE BAR BRASSERIE'!PGH224</f>
        <v>0</v>
      </c>
      <c r="PFY159" s="237">
        <f>'SAISIE BAR BRASSERIE'!PGI224</f>
        <v>0</v>
      </c>
      <c r="PFZ159" s="237">
        <f>'SAISIE BAR BRASSERIE'!PGJ224</f>
        <v>0</v>
      </c>
      <c r="PGA159" s="237">
        <f>'SAISIE BAR BRASSERIE'!PGK224</f>
        <v>0</v>
      </c>
      <c r="PGB159" s="237">
        <f>'SAISIE BAR BRASSERIE'!PGL224</f>
        <v>0</v>
      </c>
      <c r="PGC159" s="237">
        <f>'SAISIE BAR BRASSERIE'!PGM224</f>
        <v>0</v>
      </c>
      <c r="PGD159" s="237">
        <f>'SAISIE BAR BRASSERIE'!PGN224</f>
        <v>0</v>
      </c>
      <c r="PGE159" s="237">
        <f>'SAISIE BAR BRASSERIE'!PGO224</f>
        <v>0</v>
      </c>
      <c r="PGF159" s="237">
        <f>'SAISIE BAR BRASSERIE'!PGP224</f>
        <v>0</v>
      </c>
      <c r="PGG159" s="237">
        <f>'SAISIE BAR BRASSERIE'!PGQ224</f>
        <v>0</v>
      </c>
      <c r="PGH159" s="237">
        <f>'SAISIE BAR BRASSERIE'!PGR224</f>
        <v>0</v>
      </c>
      <c r="PGI159" s="237">
        <f>'SAISIE BAR BRASSERIE'!PGS224</f>
        <v>0</v>
      </c>
      <c r="PGJ159" s="237">
        <f>'SAISIE BAR BRASSERIE'!PGT224</f>
        <v>0</v>
      </c>
      <c r="PGK159" s="237">
        <f>'SAISIE BAR BRASSERIE'!PGU224</f>
        <v>0</v>
      </c>
      <c r="PGL159" s="237">
        <f>'SAISIE BAR BRASSERIE'!PGV224</f>
        <v>0</v>
      </c>
      <c r="PGM159" s="237">
        <f>'SAISIE BAR BRASSERIE'!PGW224</f>
        <v>0</v>
      </c>
      <c r="PGN159" s="237">
        <f>'SAISIE BAR BRASSERIE'!PGX224</f>
        <v>0</v>
      </c>
      <c r="PGO159" s="237">
        <f>'SAISIE BAR BRASSERIE'!PGY224</f>
        <v>0</v>
      </c>
      <c r="PGP159" s="237">
        <f>'SAISIE BAR BRASSERIE'!PGZ224</f>
        <v>0</v>
      </c>
      <c r="PGQ159" s="237">
        <f>'SAISIE BAR BRASSERIE'!PHA224</f>
        <v>0</v>
      </c>
      <c r="PGR159" s="237">
        <f>'SAISIE BAR BRASSERIE'!PHB224</f>
        <v>0</v>
      </c>
      <c r="PGS159" s="237">
        <f>'SAISIE BAR BRASSERIE'!PHC224</f>
        <v>0</v>
      </c>
      <c r="PGT159" s="237">
        <f>'SAISIE BAR BRASSERIE'!PHD224</f>
        <v>0</v>
      </c>
      <c r="PGU159" s="237">
        <f>'SAISIE BAR BRASSERIE'!PHE224</f>
        <v>0</v>
      </c>
      <c r="PGV159" s="237">
        <f>'SAISIE BAR BRASSERIE'!PHF224</f>
        <v>0</v>
      </c>
      <c r="PGW159" s="237">
        <f>'SAISIE BAR BRASSERIE'!PHG224</f>
        <v>0</v>
      </c>
      <c r="PGX159" s="237">
        <f>'SAISIE BAR BRASSERIE'!PHH224</f>
        <v>0</v>
      </c>
      <c r="PGY159" s="237">
        <f>'SAISIE BAR BRASSERIE'!PHI224</f>
        <v>0</v>
      </c>
      <c r="PGZ159" s="237">
        <f>'SAISIE BAR BRASSERIE'!PHJ224</f>
        <v>0</v>
      </c>
      <c r="PHA159" s="237">
        <f>'SAISIE BAR BRASSERIE'!PHK224</f>
        <v>0</v>
      </c>
      <c r="PHB159" s="237">
        <f>'SAISIE BAR BRASSERIE'!PHL224</f>
        <v>0</v>
      </c>
      <c r="PHC159" s="237">
        <f>'SAISIE BAR BRASSERIE'!PHM224</f>
        <v>0</v>
      </c>
      <c r="PHD159" s="237">
        <f>'SAISIE BAR BRASSERIE'!PHN224</f>
        <v>0</v>
      </c>
      <c r="PHE159" s="237">
        <f>'SAISIE BAR BRASSERIE'!PHO224</f>
        <v>0</v>
      </c>
      <c r="PHF159" s="237">
        <f>'SAISIE BAR BRASSERIE'!PHP224</f>
        <v>0</v>
      </c>
      <c r="PHG159" s="237">
        <f>'SAISIE BAR BRASSERIE'!PHQ224</f>
        <v>0</v>
      </c>
      <c r="PHH159" s="237">
        <f>'SAISIE BAR BRASSERIE'!PHR224</f>
        <v>0</v>
      </c>
      <c r="PHI159" s="237">
        <f>'SAISIE BAR BRASSERIE'!PHS224</f>
        <v>0</v>
      </c>
      <c r="PHJ159" s="237">
        <f>'SAISIE BAR BRASSERIE'!PHT224</f>
        <v>0</v>
      </c>
      <c r="PHK159" s="237">
        <f>'SAISIE BAR BRASSERIE'!PHU224</f>
        <v>0</v>
      </c>
      <c r="PHL159" s="237">
        <f>'SAISIE BAR BRASSERIE'!PHV224</f>
        <v>0</v>
      </c>
      <c r="PHM159" s="237">
        <f>'SAISIE BAR BRASSERIE'!PHW224</f>
        <v>0</v>
      </c>
      <c r="PHN159" s="237">
        <f>'SAISIE BAR BRASSERIE'!PHX224</f>
        <v>0</v>
      </c>
      <c r="PHO159" s="237">
        <f>'SAISIE BAR BRASSERIE'!PHY224</f>
        <v>0</v>
      </c>
      <c r="PHP159" s="237">
        <f>'SAISIE BAR BRASSERIE'!PHZ224</f>
        <v>0</v>
      </c>
      <c r="PHQ159" s="237">
        <f>'SAISIE BAR BRASSERIE'!PIA224</f>
        <v>0</v>
      </c>
      <c r="PHR159" s="237">
        <f>'SAISIE BAR BRASSERIE'!PIB224</f>
        <v>0</v>
      </c>
      <c r="PHS159" s="237">
        <f>'SAISIE BAR BRASSERIE'!PIC224</f>
        <v>0</v>
      </c>
      <c r="PHT159" s="237">
        <f>'SAISIE BAR BRASSERIE'!PID224</f>
        <v>0</v>
      </c>
      <c r="PHU159" s="237">
        <f>'SAISIE BAR BRASSERIE'!PIE224</f>
        <v>0</v>
      </c>
      <c r="PHV159" s="237">
        <f>'SAISIE BAR BRASSERIE'!PIF224</f>
        <v>0</v>
      </c>
      <c r="PHW159" s="237">
        <f>'SAISIE BAR BRASSERIE'!PIG224</f>
        <v>0</v>
      </c>
      <c r="PHX159" s="237">
        <f>'SAISIE BAR BRASSERIE'!PIH224</f>
        <v>0</v>
      </c>
      <c r="PHY159" s="237">
        <f>'SAISIE BAR BRASSERIE'!PII224</f>
        <v>0</v>
      </c>
      <c r="PHZ159" s="237">
        <f>'SAISIE BAR BRASSERIE'!PIJ224</f>
        <v>0</v>
      </c>
      <c r="PIA159" s="237">
        <f>'SAISIE BAR BRASSERIE'!PIK224</f>
        <v>0</v>
      </c>
      <c r="PIB159" s="237">
        <f>'SAISIE BAR BRASSERIE'!PIL224</f>
        <v>0</v>
      </c>
      <c r="PIC159" s="237">
        <f>'SAISIE BAR BRASSERIE'!PIM224</f>
        <v>0</v>
      </c>
      <c r="PID159" s="237">
        <f>'SAISIE BAR BRASSERIE'!PIN224</f>
        <v>0</v>
      </c>
      <c r="PIE159" s="237">
        <f>'SAISIE BAR BRASSERIE'!PIO224</f>
        <v>0</v>
      </c>
      <c r="PIF159" s="237">
        <f>'SAISIE BAR BRASSERIE'!PIP224</f>
        <v>0</v>
      </c>
      <c r="PIG159" s="237">
        <f>'SAISIE BAR BRASSERIE'!PIQ224</f>
        <v>0</v>
      </c>
      <c r="PIH159" s="237">
        <f>'SAISIE BAR BRASSERIE'!PIR224</f>
        <v>0</v>
      </c>
      <c r="PII159" s="237">
        <f>'SAISIE BAR BRASSERIE'!PIS224</f>
        <v>0</v>
      </c>
      <c r="PIJ159" s="237">
        <f>'SAISIE BAR BRASSERIE'!PIT224</f>
        <v>0</v>
      </c>
      <c r="PIK159" s="237">
        <f>'SAISIE BAR BRASSERIE'!PIU224</f>
        <v>0</v>
      </c>
      <c r="PIL159" s="237">
        <f>'SAISIE BAR BRASSERIE'!PIV224</f>
        <v>0</v>
      </c>
      <c r="PIM159" s="237">
        <f>'SAISIE BAR BRASSERIE'!PIW224</f>
        <v>0</v>
      </c>
      <c r="PIN159" s="237">
        <f>'SAISIE BAR BRASSERIE'!PIX224</f>
        <v>0</v>
      </c>
      <c r="PIO159" s="237">
        <f>'SAISIE BAR BRASSERIE'!PIY224</f>
        <v>0</v>
      </c>
      <c r="PIP159" s="237">
        <f>'SAISIE BAR BRASSERIE'!PIZ224</f>
        <v>0</v>
      </c>
      <c r="PIQ159" s="237">
        <f>'SAISIE BAR BRASSERIE'!PJA224</f>
        <v>0</v>
      </c>
      <c r="PIR159" s="237">
        <f>'SAISIE BAR BRASSERIE'!PJB224</f>
        <v>0</v>
      </c>
      <c r="PIS159" s="237">
        <f>'SAISIE BAR BRASSERIE'!PJC224</f>
        <v>0</v>
      </c>
      <c r="PIT159" s="237">
        <f>'SAISIE BAR BRASSERIE'!PJD224</f>
        <v>0</v>
      </c>
      <c r="PIU159" s="237">
        <f>'SAISIE BAR BRASSERIE'!PJE224</f>
        <v>0</v>
      </c>
      <c r="PIV159" s="237">
        <f>'SAISIE BAR BRASSERIE'!PJF224</f>
        <v>0</v>
      </c>
      <c r="PIW159" s="237">
        <f>'SAISIE BAR BRASSERIE'!PJG224</f>
        <v>0</v>
      </c>
      <c r="PIX159" s="237">
        <f>'SAISIE BAR BRASSERIE'!PJH224</f>
        <v>0</v>
      </c>
      <c r="PIY159" s="237">
        <f>'SAISIE BAR BRASSERIE'!PJI224</f>
        <v>0</v>
      </c>
      <c r="PIZ159" s="237">
        <f>'SAISIE BAR BRASSERIE'!PJJ224</f>
        <v>0</v>
      </c>
      <c r="PJA159" s="237">
        <f>'SAISIE BAR BRASSERIE'!PJK224</f>
        <v>0</v>
      </c>
      <c r="PJB159" s="237">
        <f>'SAISIE BAR BRASSERIE'!PJL224</f>
        <v>0</v>
      </c>
      <c r="PJC159" s="237">
        <f>'SAISIE BAR BRASSERIE'!PJM224</f>
        <v>0</v>
      </c>
      <c r="PJD159" s="237">
        <f>'SAISIE BAR BRASSERIE'!PJN224</f>
        <v>0</v>
      </c>
      <c r="PJE159" s="237">
        <f>'SAISIE BAR BRASSERIE'!PJO224</f>
        <v>0</v>
      </c>
      <c r="PJF159" s="237">
        <f>'SAISIE BAR BRASSERIE'!PJP224</f>
        <v>0</v>
      </c>
      <c r="PJG159" s="237">
        <f>'SAISIE BAR BRASSERIE'!PJQ224</f>
        <v>0</v>
      </c>
      <c r="PJH159" s="237">
        <f>'SAISIE BAR BRASSERIE'!PJR224</f>
        <v>0</v>
      </c>
      <c r="PJI159" s="237">
        <f>'SAISIE BAR BRASSERIE'!PJS224</f>
        <v>0</v>
      </c>
      <c r="PJJ159" s="237">
        <f>'SAISIE BAR BRASSERIE'!PJT224</f>
        <v>0</v>
      </c>
      <c r="PJK159" s="237">
        <f>'SAISIE BAR BRASSERIE'!PJU224</f>
        <v>0</v>
      </c>
      <c r="PJL159" s="237">
        <f>'SAISIE BAR BRASSERIE'!PJV224</f>
        <v>0</v>
      </c>
      <c r="PJM159" s="237">
        <f>'SAISIE BAR BRASSERIE'!PJW224</f>
        <v>0</v>
      </c>
      <c r="PJN159" s="237">
        <f>'SAISIE BAR BRASSERIE'!PJX224</f>
        <v>0</v>
      </c>
      <c r="PJO159" s="237">
        <f>'SAISIE BAR BRASSERIE'!PJY224</f>
        <v>0</v>
      </c>
      <c r="PJP159" s="237">
        <f>'SAISIE BAR BRASSERIE'!PJZ224</f>
        <v>0</v>
      </c>
      <c r="PJQ159" s="237">
        <f>'SAISIE BAR BRASSERIE'!PKA224</f>
        <v>0</v>
      </c>
      <c r="PJR159" s="237">
        <f>'SAISIE BAR BRASSERIE'!PKB224</f>
        <v>0</v>
      </c>
      <c r="PJS159" s="237">
        <f>'SAISIE BAR BRASSERIE'!PKC224</f>
        <v>0</v>
      </c>
      <c r="PJT159" s="237">
        <f>'SAISIE BAR BRASSERIE'!PKD224</f>
        <v>0</v>
      </c>
      <c r="PJU159" s="237">
        <f>'SAISIE BAR BRASSERIE'!PKE224</f>
        <v>0</v>
      </c>
      <c r="PJV159" s="237">
        <f>'SAISIE BAR BRASSERIE'!PKF224</f>
        <v>0</v>
      </c>
      <c r="PJW159" s="237">
        <f>'SAISIE BAR BRASSERIE'!PKG224</f>
        <v>0</v>
      </c>
      <c r="PJX159" s="237">
        <f>'SAISIE BAR BRASSERIE'!PKH224</f>
        <v>0</v>
      </c>
      <c r="PJY159" s="237">
        <f>'SAISIE BAR BRASSERIE'!PKI224</f>
        <v>0</v>
      </c>
      <c r="PJZ159" s="237">
        <f>'SAISIE BAR BRASSERIE'!PKJ224</f>
        <v>0</v>
      </c>
      <c r="PKA159" s="237">
        <f>'SAISIE BAR BRASSERIE'!PKK224</f>
        <v>0</v>
      </c>
      <c r="PKB159" s="237">
        <f>'SAISIE BAR BRASSERIE'!PKL224</f>
        <v>0</v>
      </c>
      <c r="PKC159" s="237">
        <f>'SAISIE BAR BRASSERIE'!PKM224</f>
        <v>0</v>
      </c>
      <c r="PKD159" s="237">
        <f>'SAISIE BAR BRASSERIE'!PKN224</f>
        <v>0</v>
      </c>
      <c r="PKE159" s="237">
        <f>'SAISIE BAR BRASSERIE'!PKO224</f>
        <v>0</v>
      </c>
      <c r="PKF159" s="237">
        <f>'SAISIE BAR BRASSERIE'!PKP224</f>
        <v>0</v>
      </c>
      <c r="PKG159" s="237">
        <f>'SAISIE BAR BRASSERIE'!PKQ224</f>
        <v>0</v>
      </c>
      <c r="PKH159" s="237">
        <f>'SAISIE BAR BRASSERIE'!PKR224</f>
        <v>0</v>
      </c>
      <c r="PKI159" s="237">
        <f>'SAISIE BAR BRASSERIE'!PKS224</f>
        <v>0</v>
      </c>
      <c r="PKJ159" s="237">
        <f>'SAISIE BAR BRASSERIE'!PKT224</f>
        <v>0</v>
      </c>
      <c r="PKK159" s="237">
        <f>'SAISIE BAR BRASSERIE'!PKU224</f>
        <v>0</v>
      </c>
      <c r="PKL159" s="237">
        <f>'SAISIE BAR BRASSERIE'!PKV224</f>
        <v>0</v>
      </c>
      <c r="PKM159" s="237">
        <f>'SAISIE BAR BRASSERIE'!PKW224</f>
        <v>0</v>
      </c>
      <c r="PKN159" s="237">
        <f>'SAISIE BAR BRASSERIE'!PKX224</f>
        <v>0</v>
      </c>
      <c r="PKO159" s="237">
        <f>'SAISIE BAR BRASSERIE'!PKY224</f>
        <v>0</v>
      </c>
      <c r="PKP159" s="237">
        <f>'SAISIE BAR BRASSERIE'!PKZ224</f>
        <v>0</v>
      </c>
      <c r="PKQ159" s="237">
        <f>'SAISIE BAR BRASSERIE'!PLA224</f>
        <v>0</v>
      </c>
      <c r="PKR159" s="237">
        <f>'SAISIE BAR BRASSERIE'!PLB224</f>
        <v>0</v>
      </c>
      <c r="PKS159" s="237">
        <f>'SAISIE BAR BRASSERIE'!PLC224</f>
        <v>0</v>
      </c>
      <c r="PKT159" s="237">
        <f>'SAISIE BAR BRASSERIE'!PLD224</f>
        <v>0</v>
      </c>
      <c r="PKU159" s="237">
        <f>'SAISIE BAR BRASSERIE'!PLE224</f>
        <v>0</v>
      </c>
      <c r="PKV159" s="237">
        <f>'SAISIE BAR BRASSERIE'!PLF224</f>
        <v>0</v>
      </c>
      <c r="PKW159" s="237">
        <f>'SAISIE BAR BRASSERIE'!PLG224</f>
        <v>0</v>
      </c>
      <c r="PKX159" s="237">
        <f>'SAISIE BAR BRASSERIE'!PLH224</f>
        <v>0</v>
      </c>
      <c r="PKY159" s="237">
        <f>'SAISIE BAR BRASSERIE'!PLI224</f>
        <v>0</v>
      </c>
      <c r="PKZ159" s="237">
        <f>'SAISIE BAR BRASSERIE'!PLJ224</f>
        <v>0</v>
      </c>
      <c r="PLA159" s="237">
        <f>'SAISIE BAR BRASSERIE'!PLK224</f>
        <v>0</v>
      </c>
      <c r="PLB159" s="237">
        <f>'SAISIE BAR BRASSERIE'!PLL224</f>
        <v>0</v>
      </c>
      <c r="PLC159" s="237">
        <f>'SAISIE BAR BRASSERIE'!PLM224</f>
        <v>0</v>
      </c>
      <c r="PLD159" s="237">
        <f>'SAISIE BAR BRASSERIE'!PLN224</f>
        <v>0</v>
      </c>
      <c r="PLE159" s="237">
        <f>'SAISIE BAR BRASSERIE'!PLO224</f>
        <v>0</v>
      </c>
      <c r="PLF159" s="237">
        <f>'SAISIE BAR BRASSERIE'!PLP224</f>
        <v>0</v>
      </c>
      <c r="PLG159" s="237">
        <f>'SAISIE BAR BRASSERIE'!PLQ224</f>
        <v>0</v>
      </c>
      <c r="PLH159" s="237">
        <f>'SAISIE BAR BRASSERIE'!PLR224</f>
        <v>0</v>
      </c>
      <c r="PLI159" s="237">
        <f>'SAISIE BAR BRASSERIE'!PLS224</f>
        <v>0</v>
      </c>
      <c r="PLJ159" s="237">
        <f>'SAISIE BAR BRASSERIE'!PLT224</f>
        <v>0</v>
      </c>
      <c r="PLK159" s="237">
        <f>'SAISIE BAR BRASSERIE'!PLU224</f>
        <v>0</v>
      </c>
      <c r="PLL159" s="237">
        <f>'SAISIE BAR BRASSERIE'!PLV224</f>
        <v>0</v>
      </c>
      <c r="PLM159" s="237">
        <f>'SAISIE BAR BRASSERIE'!PLW224</f>
        <v>0</v>
      </c>
      <c r="PLN159" s="237">
        <f>'SAISIE BAR BRASSERIE'!PLX224</f>
        <v>0</v>
      </c>
      <c r="PLO159" s="237">
        <f>'SAISIE BAR BRASSERIE'!PLY224</f>
        <v>0</v>
      </c>
      <c r="PLP159" s="237">
        <f>'SAISIE BAR BRASSERIE'!PLZ224</f>
        <v>0</v>
      </c>
      <c r="PLQ159" s="237">
        <f>'SAISIE BAR BRASSERIE'!PMA224</f>
        <v>0</v>
      </c>
      <c r="PLR159" s="237">
        <f>'SAISIE BAR BRASSERIE'!PMB224</f>
        <v>0</v>
      </c>
      <c r="PLS159" s="237">
        <f>'SAISIE BAR BRASSERIE'!PMC224</f>
        <v>0</v>
      </c>
      <c r="PLT159" s="237">
        <f>'SAISIE BAR BRASSERIE'!PMD224</f>
        <v>0</v>
      </c>
      <c r="PLU159" s="237">
        <f>'SAISIE BAR BRASSERIE'!PME224</f>
        <v>0</v>
      </c>
      <c r="PLV159" s="237">
        <f>'SAISIE BAR BRASSERIE'!PMF224</f>
        <v>0</v>
      </c>
      <c r="PLW159" s="237">
        <f>'SAISIE BAR BRASSERIE'!PMG224</f>
        <v>0</v>
      </c>
      <c r="PLX159" s="237">
        <f>'SAISIE BAR BRASSERIE'!PMH224</f>
        <v>0</v>
      </c>
      <c r="PLY159" s="237">
        <f>'SAISIE BAR BRASSERIE'!PMI224</f>
        <v>0</v>
      </c>
      <c r="PLZ159" s="237">
        <f>'SAISIE BAR BRASSERIE'!PMJ224</f>
        <v>0</v>
      </c>
      <c r="PMA159" s="237">
        <f>'SAISIE BAR BRASSERIE'!PMK224</f>
        <v>0</v>
      </c>
      <c r="PMB159" s="237">
        <f>'SAISIE BAR BRASSERIE'!PML224</f>
        <v>0</v>
      </c>
      <c r="PMC159" s="237">
        <f>'SAISIE BAR BRASSERIE'!PMM224</f>
        <v>0</v>
      </c>
      <c r="PMD159" s="237">
        <f>'SAISIE BAR BRASSERIE'!PMN224</f>
        <v>0</v>
      </c>
      <c r="PME159" s="237">
        <f>'SAISIE BAR BRASSERIE'!PMO224</f>
        <v>0</v>
      </c>
      <c r="PMF159" s="237">
        <f>'SAISIE BAR BRASSERIE'!PMP224</f>
        <v>0</v>
      </c>
      <c r="PMG159" s="237">
        <f>'SAISIE BAR BRASSERIE'!PMQ224</f>
        <v>0</v>
      </c>
      <c r="PMH159" s="237">
        <f>'SAISIE BAR BRASSERIE'!PMR224</f>
        <v>0</v>
      </c>
      <c r="PMI159" s="237">
        <f>'SAISIE BAR BRASSERIE'!PMS224</f>
        <v>0</v>
      </c>
      <c r="PMJ159" s="237">
        <f>'SAISIE BAR BRASSERIE'!PMT224</f>
        <v>0</v>
      </c>
      <c r="PMK159" s="237">
        <f>'SAISIE BAR BRASSERIE'!PMU224</f>
        <v>0</v>
      </c>
      <c r="PML159" s="237">
        <f>'SAISIE BAR BRASSERIE'!PMV224</f>
        <v>0</v>
      </c>
      <c r="PMM159" s="237">
        <f>'SAISIE BAR BRASSERIE'!PMW224</f>
        <v>0</v>
      </c>
      <c r="PMN159" s="237">
        <f>'SAISIE BAR BRASSERIE'!PMX224</f>
        <v>0</v>
      </c>
      <c r="PMO159" s="237">
        <f>'SAISIE BAR BRASSERIE'!PMY224</f>
        <v>0</v>
      </c>
      <c r="PMP159" s="237">
        <f>'SAISIE BAR BRASSERIE'!PMZ224</f>
        <v>0</v>
      </c>
      <c r="PMQ159" s="237">
        <f>'SAISIE BAR BRASSERIE'!PNA224</f>
        <v>0</v>
      </c>
      <c r="PMR159" s="237">
        <f>'SAISIE BAR BRASSERIE'!PNB224</f>
        <v>0</v>
      </c>
      <c r="PMS159" s="237">
        <f>'SAISIE BAR BRASSERIE'!PNC224</f>
        <v>0</v>
      </c>
      <c r="PMT159" s="237">
        <f>'SAISIE BAR BRASSERIE'!PND224</f>
        <v>0</v>
      </c>
      <c r="PMU159" s="237">
        <f>'SAISIE BAR BRASSERIE'!PNE224</f>
        <v>0</v>
      </c>
      <c r="PMV159" s="237">
        <f>'SAISIE BAR BRASSERIE'!PNF224</f>
        <v>0</v>
      </c>
      <c r="PMW159" s="237">
        <f>'SAISIE BAR BRASSERIE'!PNG224</f>
        <v>0</v>
      </c>
      <c r="PMX159" s="237">
        <f>'SAISIE BAR BRASSERIE'!PNH224</f>
        <v>0</v>
      </c>
      <c r="PMY159" s="237">
        <f>'SAISIE BAR BRASSERIE'!PNI224</f>
        <v>0</v>
      </c>
      <c r="PMZ159" s="237">
        <f>'SAISIE BAR BRASSERIE'!PNJ224</f>
        <v>0</v>
      </c>
      <c r="PNA159" s="237">
        <f>'SAISIE BAR BRASSERIE'!PNK224</f>
        <v>0</v>
      </c>
      <c r="PNB159" s="237">
        <f>'SAISIE BAR BRASSERIE'!PNL224</f>
        <v>0</v>
      </c>
      <c r="PNC159" s="237">
        <f>'SAISIE BAR BRASSERIE'!PNM224</f>
        <v>0</v>
      </c>
      <c r="PND159" s="237">
        <f>'SAISIE BAR BRASSERIE'!PNN224</f>
        <v>0</v>
      </c>
      <c r="PNE159" s="237">
        <f>'SAISIE BAR BRASSERIE'!PNO224</f>
        <v>0</v>
      </c>
      <c r="PNF159" s="237">
        <f>'SAISIE BAR BRASSERIE'!PNP224</f>
        <v>0</v>
      </c>
      <c r="PNG159" s="237">
        <f>'SAISIE BAR BRASSERIE'!PNQ224</f>
        <v>0</v>
      </c>
      <c r="PNH159" s="237">
        <f>'SAISIE BAR BRASSERIE'!PNR224</f>
        <v>0</v>
      </c>
      <c r="PNI159" s="237">
        <f>'SAISIE BAR BRASSERIE'!PNS224</f>
        <v>0</v>
      </c>
      <c r="PNJ159" s="237">
        <f>'SAISIE BAR BRASSERIE'!PNT224</f>
        <v>0</v>
      </c>
      <c r="PNK159" s="237">
        <f>'SAISIE BAR BRASSERIE'!PNU224</f>
        <v>0</v>
      </c>
      <c r="PNL159" s="237">
        <f>'SAISIE BAR BRASSERIE'!PNV224</f>
        <v>0</v>
      </c>
      <c r="PNM159" s="237">
        <f>'SAISIE BAR BRASSERIE'!PNW224</f>
        <v>0</v>
      </c>
      <c r="PNN159" s="237">
        <f>'SAISIE BAR BRASSERIE'!PNX224</f>
        <v>0</v>
      </c>
      <c r="PNO159" s="237">
        <f>'SAISIE BAR BRASSERIE'!PNY224</f>
        <v>0</v>
      </c>
      <c r="PNP159" s="237">
        <f>'SAISIE BAR BRASSERIE'!PNZ224</f>
        <v>0</v>
      </c>
      <c r="PNQ159" s="237">
        <f>'SAISIE BAR BRASSERIE'!POA224</f>
        <v>0</v>
      </c>
      <c r="PNR159" s="237">
        <f>'SAISIE BAR BRASSERIE'!POB224</f>
        <v>0</v>
      </c>
      <c r="PNS159" s="237">
        <f>'SAISIE BAR BRASSERIE'!POC224</f>
        <v>0</v>
      </c>
      <c r="PNT159" s="237">
        <f>'SAISIE BAR BRASSERIE'!POD224</f>
        <v>0</v>
      </c>
      <c r="PNU159" s="237">
        <f>'SAISIE BAR BRASSERIE'!POE224</f>
        <v>0</v>
      </c>
      <c r="PNV159" s="237">
        <f>'SAISIE BAR BRASSERIE'!POF224</f>
        <v>0</v>
      </c>
      <c r="PNW159" s="237">
        <f>'SAISIE BAR BRASSERIE'!POG224</f>
        <v>0</v>
      </c>
      <c r="PNX159" s="237">
        <f>'SAISIE BAR BRASSERIE'!POH224</f>
        <v>0</v>
      </c>
      <c r="PNY159" s="237">
        <f>'SAISIE BAR BRASSERIE'!POI224</f>
        <v>0</v>
      </c>
      <c r="PNZ159" s="237">
        <f>'SAISIE BAR BRASSERIE'!POJ224</f>
        <v>0</v>
      </c>
      <c r="POA159" s="237">
        <f>'SAISIE BAR BRASSERIE'!POK224</f>
        <v>0</v>
      </c>
      <c r="POB159" s="237">
        <f>'SAISIE BAR BRASSERIE'!POL224</f>
        <v>0</v>
      </c>
      <c r="POC159" s="237">
        <f>'SAISIE BAR BRASSERIE'!POM224</f>
        <v>0</v>
      </c>
      <c r="POD159" s="237">
        <f>'SAISIE BAR BRASSERIE'!PON224</f>
        <v>0</v>
      </c>
      <c r="POE159" s="237">
        <f>'SAISIE BAR BRASSERIE'!POO224</f>
        <v>0</v>
      </c>
      <c r="POF159" s="237">
        <f>'SAISIE BAR BRASSERIE'!POP224</f>
        <v>0</v>
      </c>
      <c r="POG159" s="237">
        <f>'SAISIE BAR BRASSERIE'!POQ224</f>
        <v>0</v>
      </c>
      <c r="POH159" s="237">
        <f>'SAISIE BAR BRASSERIE'!POR224</f>
        <v>0</v>
      </c>
      <c r="POI159" s="237">
        <f>'SAISIE BAR BRASSERIE'!POS224</f>
        <v>0</v>
      </c>
      <c r="POJ159" s="237">
        <f>'SAISIE BAR BRASSERIE'!POT224</f>
        <v>0</v>
      </c>
      <c r="POK159" s="237">
        <f>'SAISIE BAR BRASSERIE'!POU224</f>
        <v>0</v>
      </c>
      <c r="POL159" s="237">
        <f>'SAISIE BAR BRASSERIE'!POV224</f>
        <v>0</v>
      </c>
      <c r="POM159" s="237">
        <f>'SAISIE BAR BRASSERIE'!POW224</f>
        <v>0</v>
      </c>
      <c r="PON159" s="237">
        <f>'SAISIE BAR BRASSERIE'!POX224</f>
        <v>0</v>
      </c>
      <c r="POO159" s="237">
        <f>'SAISIE BAR BRASSERIE'!POY224</f>
        <v>0</v>
      </c>
      <c r="POP159" s="237">
        <f>'SAISIE BAR BRASSERIE'!POZ224</f>
        <v>0</v>
      </c>
      <c r="POQ159" s="237">
        <f>'SAISIE BAR BRASSERIE'!PPA224</f>
        <v>0</v>
      </c>
      <c r="POR159" s="237">
        <f>'SAISIE BAR BRASSERIE'!PPB224</f>
        <v>0</v>
      </c>
      <c r="POS159" s="237">
        <f>'SAISIE BAR BRASSERIE'!PPC224</f>
        <v>0</v>
      </c>
      <c r="POT159" s="237">
        <f>'SAISIE BAR BRASSERIE'!PPD224</f>
        <v>0</v>
      </c>
      <c r="POU159" s="237">
        <f>'SAISIE BAR BRASSERIE'!PPE224</f>
        <v>0</v>
      </c>
      <c r="POV159" s="237">
        <f>'SAISIE BAR BRASSERIE'!PPF224</f>
        <v>0</v>
      </c>
      <c r="POW159" s="237">
        <f>'SAISIE BAR BRASSERIE'!PPG224</f>
        <v>0</v>
      </c>
      <c r="POX159" s="237">
        <f>'SAISIE BAR BRASSERIE'!PPH224</f>
        <v>0</v>
      </c>
      <c r="POY159" s="237">
        <f>'SAISIE BAR BRASSERIE'!PPI224</f>
        <v>0</v>
      </c>
      <c r="POZ159" s="237">
        <f>'SAISIE BAR BRASSERIE'!PPJ224</f>
        <v>0</v>
      </c>
      <c r="PPA159" s="237">
        <f>'SAISIE BAR BRASSERIE'!PPK224</f>
        <v>0</v>
      </c>
      <c r="PPB159" s="237">
        <f>'SAISIE BAR BRASSERIE'!PPL224</f>
        <v>0</v>
      </c>
      <c r="PPC159" s="237">
        <f>'SAISIE BAR BRASSERIE'!PPM224</f>
        <v>0</v>
      </c>
      <c r="PPD159" s="237">
        <f>'SAISIE BAR BRASSERIE'!PPN224</f>
        <v>0</v>
      </c>
      <c r="PPE159" s="237">
        <f>'SAISIE BAR BRASSERIE'!PPO224</f>
        <v>0</v>
      </c>
      <c r="PPF159" s="237">
        <f>'SAISIE BAR BRASSERIE'!PPP224</f>
        <v>0</v>
      </c>
      <c r="PPG159" s="237">
        <f>'SAISIE BAR BRASSERIE'!PPQ224</f>
        <v>0</v>
      </c>
      <c r="PPH159" s="237">
        <f>'SAISIE BAR BRASSERIE'!PPR224</f>
        <v>0</v>
      </c>
      <c r="PPI159" s="237">
        <f>'SAISIE BAR BRASSERIE'!PPS224</f>
        <v>0</v>
      </c>
      <c r="PPJ159" s="237">
        <f>'SAISIE BAR BRASSERIE'!PPT224</f>
        <v>0</v>
      </c>
      <c r="PPK159" s="237">
        <f>'SAISIE BAR BRASSERIE'!PPU224</f>
        <v>0</v>
      </c>
      <c r="PPL159" s="237">
        <f>'SAISIE BAR BRASSERIE'!PPV224</f>
        <v>0</v>
      </c>
      <c r="PPM159" s="237">
        <f>'SAISIE BAR BRASSERIE'!PPW224</f>
        <v>0</v>
      </c>
      <c r="PPN159" s="237">
        <f>'SAISIE BAR BRASSERIE'!PPX224</f>
        <v>0</v>
      </c>
      <c r="PPO159" s="237">
        <f>'SAISIE BAR BRASSERIE'!PPY224</f>
        <v>0</v>
      </c>
      <c r="PPP159" s="237">
        <f>'SAISIE BAR BRASSERIE'!PPZ224</f>
        <v>0</v>
      </c>
      <c r="PPQ159" s="237">
        <f>'SAISIE BAR BRASSERIE'!PQA224</f>
        <v>0</v>
      </c>
      <c r="PPR159" s="237">
        <f>'SAISIE BAR BRASSERIE'!PQB224</f>
        <v>0</v>
      </c>
      <c r="PPS159" s="237">
        <f>'SAISIE BAR BRASSERIE'!PQC224</f>
        <v>0</v>
      </c>
      <c r="PPT159" s="237">
        <f>'SAISIE BAR BRASSERIE'!PQD224</f>
        <v>0</v>
      </c>
      <c r="PPU159" s="237">
        <f>'SAISIE BAR BRASSERIE'!PQE224</f>
        <v>0</v>
      </c>
      <c r="PPV159" s="237">
        <f>'SAISIE BAR BRASSERIE'!PQF224</f>
        <v>0</v>
      </c>
      <c r="PPW159" s="237">
        <f>'SAISIE BAR BRASSERIE'!PQG224</f>
        <v>0</v>
      </c>
      <c r="PPX159" s="237">
        <f>'SAISIE BAR BRASSERIE'!PQH224</f>
        <v>0</v>
      </c>
      <c r="PPY159" s="237">
        <f>'SAISIE BAR BRASSERIE'!PQI224</f>
        <v>0</v>
      </c>
      <c r="PPZ159" s="237">
        <f>'SAISIE BAR BRASSERIE'!PQJ224</f>
        <v>0</v>
      </c>
      <c r="PQA159" s="237">
        <f>'SAISIE BAR BRASSERIE'!PQK224</f>
        <v>0</v>
      </c>
      <c r="PQB159" s="237">
        <f>'SAISIE BAR BRASSERIE'!PQL224</f>
        <v>0</v>
      </c>
      <c r="PQC159" s="237">
        <f>'SAISIE BAR BRASSERIE'!PQM224</f>
        <v>0</v>
      </c>
      <c r="PQD159" s="237">
        <f>'SAISIE BAR BRASSERIE'!PQN224</f>
        <v>0</v>
      </c>
      <c r="PQE159" s="237">
        <f>'SAISIE BAR BRASSERIE'!PQO224</f>
        <v>0</v>
      </c>
      <c r="PQF159" s="237">
        <f>'SAISIE BAR BRASSERIE'!PQP224</f>
        <v>0</v>
      </c>
      <c r="PQG159" s="237">
        <f>'SAISIE BAR BRASSERIE'!PQQ224</f>
        <v>0</v>
      </c>
      <c r="PQH159" s="237">
        <f>'SAISIE BAR BRASSERIE'!PQR224</f>
        <v>0</v>
      </c>
      <c r="PQI159" s="237">
        <f>'SAISIE BAR BRASSERIE'!PQS224</f>
        <v>0</v>
      </c>
      <c r="PQJ159" s="237">
        <f>'SAISIE BAR BRASSERIE'!PQT224</f>
        <v>0</v>
      </c>
      <c r="PQK159" s="237">
        <f>'SAISIE BAR BRASSERIE'!PQU224</f>
        <v>0</v>
      </c>
      <c r="PQL159" s="237">
        <f>'SAISIE BAR BRASSERIE'!PQV224</f>
        <v>0</v>
      </c>
      <c r="PQM159" s="237">
        <f>'SAISIE BAR BRASSERIE'!PQW224</f>
        <v>0</v>
      </c>
      <c r="PQN159" s="237">
        <f>'SAISIE BAR BRASSERIE'!PQX224</f>
        <v>0</v>
      </c>
      <c r="PQO159" s="237">
        <f>'SAISIE BAR BRASSERIE'!PQY224</f>
        <v>0</v>
      </c>
      <c r="PQP159" s="237">
        <f>'SAISIE BAR BRASSERIE'!PQZ224</f>
        <v>0</v>
      </c>
      <c r="PQQ159" s="237">
        <f>'SAISIE BAR BRASSERIE'!PRA224</f>
        <v>0</v>
      </c>
      <c r="PQR159" s="237">
        <f>'SAISIE BAR BRASSERIE'!PRB224</f>
        <v>0</v>
      </c>
      <c r="PQS159" s="237">
        <f>'SAISIE BAR BRASSERIE'!PRC224</f>
        <v>0</v>
      </c>
      <c r="PQT159" s="237">
        <f>'SAISIE BAR BRASSERIE'!PRD224</f>
        <v>0</v>
      </c>
      <c r="PQU159" s="237">
        <f>'SAISIE BAR BRASSERIE'!PRE224</f>
        <v>0</v>
      </c>
      <c r="PQV159" s="237">
        <f>'SAISIE BAR BRASSERIE'!PRF224</f>
        <v>0</v>
      </c>
      <c r="PQW159" s="237">
        <f>'SAISIE BAR BRASSERIE'!PRG224</f>
        <v>0</v>
      </c>
      <c r="PQX159" s="237">
        <f>'SAISIE BAR BRASSERIE'!PRH224</f>
        <v>0</v>
      </c>
      <c r="PQY159" s="237">
        <f>'SAISIE BAR BRASSERIE'!PRI224</f>
        <v>0</v>
      </c>
      <c r="PQZ159" s="237">
        <f>'SAISIE BAR BRASSERIE'!PRJ224</f>
        <v>0</v>
      </c>
      <c r="PRA159" s="237">
        <f>'SAISIE BAR BRASSERIE'!PRK224</f>
        <v>0</v>
      </c>
      <c r="PRB159" s="237">
        <f>'SAISIE BAR BRASSERIE'!PRL224</f>
        <v>0</v>
      </c>
      <c r="PRC159" s="237">
        <f>'SAISIE BAR BRASSERIE'!PRM224</f>
        <v>0</v>
      </c>
      <c r="PRD159" s="237">
        <f>'SAISIE BAR BRASSERIE'!PRN224</f>
        <v>0</v>
      </c>
      <c r="PRE159" s="237">
        <f>'SAISIE BAR BRASSERIE'!PRO224</f>
        <v>0</v>
      </c>
      <c r="PRF159" s="237">
        <f>'SAISIE BAR BRASSERIE'!PRP224</f>
        <v>0</v>
      </c>
      <c r="PRG159" s="237">
        <f>'SAISIE BAR BRASSERIE'!PRQ224</f>
        <v>0</v>
      </c>
      <c r="PRH159" s="237">
        <f>'SAISIE BAR BRASSERIE'!PRR224</f>
        <v>0</v>
      </c>
      <c r="PRI159" s="237">
        <f>'SAISIE BAR BRASSERIE'!PRS224</f>
        <v>0</v>
      </c>
      <c r="PRJ159" s="237">
        <f>'SAISIE BAR BRASSERIE'!PRT224</f>
        <v>0</v>
      </c>
      <c r="PRK159" s="237">
        <f>'SAISIE BAR BRASSERIE'!PRU224</f>
        <v>0</v>
      </c>
      <c r="PRL159" s="237">
        <f>'SAISIE BAR BRASSERIE'!PRV224</f>
        <v>0</v>
      </c>
      <c r="PRM159" s="237">
        <f>'SAISIE BAR BRASSERIE'!PRW224</f>
        <v>0</v>
      </c>
      <c r="PRN159" s="237">
        <f>'SAISIE BAR BRASSERIE'!PRX224</f>
        <v>0</v>
      </c>
      <c r="PRO159" s="237">
        <f>'SAISIE BAR BRASSERIE'!PRY224</f>
        <v>0</v>
      </c>
      <c r="PRP159" s="237">
        <f>'SAISIE BAR BRASSERIE'!PRZ224</f>
        <v>0</v>
      </c>
      <c r="PRQ159" s="237">
        <f>'SAISIE BAR BRASSERIE'!PSA224</f>
        <v>0</v>
      </c>
      <c r="PRR159" s="237">
        <f>'SAISIE BAR BRASSERIE'!PSB224</f>
        <v>0</v>
      </c>
      <c r="PRS159" s="237">
        <f>'SAISIE BAR BRASSERIE'!PSC224</f>
        <v>0</v>
      </c>
      <c r="PRT159" s="237">
        <f>'SAISIE BAR BRASSERIE'!PSD224</f>
        <v>0</v>
      </c>
      <c r="PRU159" s="237">
        <f>'SAISIE BAR BRASSERIE'!PSE224</f>
        <v>0</v>
      </c>
      <c r="PRV159" s="237">
        <f>'SAISIE BAR BRASSERIE'!PSF224</f>
        <v>0</v>
      </c>
      <c r="PRW159" s="237">
        <f>'SAISIE BAR BRASSERIE'!PSG224</f>
        <v>0</v>
      </c>
      <c r="PRX159" s="237">
        <f>'SAISIE BAR BRASSERIE'!PSH224</f>
        <v>0</v>
      </c>
      <c r="PRY159" s="237">
        <f>'SAISIE BAR BRASSERIE'!PSI224</f>
        <v>0</v>
      </c>
      <c r="PRZ159" s="237">
        <f>'SAISIE BAR BRASSERIE'!PSJ224</f>
        <v>0</v>
      </c>
      <c r="PSA159" s="237">
        <f>'SAISIE BAR BRASSERIE'!PSK224</f>
        <v>0</v>
      </c>
      <c r="PSB159" s="237">
        <f>'SAISIE BAR BRASSERIE'!PSL224</f>
        <v>0</v>
      </c>
      <c r="PSC159" s="237">
        <f>'SAISIE BAR BRASSERIE'!PSM224</f>
        <v>0</v>
      </c>
      <c r="PSD159" s="237">
        <f>'SAISIE BAR BRASSERIE'!PSN224</f>
        <v>0</v>
      </c>
      <c r="PSE159" s="237">
        <f>'SAISIE BAR BRASSERIE'!PSO224</f>
        <v>0</v>
      </c>
      <c r="PSF159" s="237">
        <f>'SAISIE BAR BRASSERIE'!PSP224</f>
        <v>0</v>
      </c>
      <c r="PSG159" s="237">
        <f>'SAISIE BAR BRASSERIE'!PSQ224</f>
        <v>0</v>
      </c>
      <c r="PSH159" s="237">
        <f>'SAISIE BAR BRASSERIE'!PSR224</f>
        <v>0</v>
      </c>
      <c r="PSI159" s="237">
        <f>'SAISIE BAR BRASSERIE'!PSS224</f>
        <v>0</v>
      </c>
      <c r="PSJ159" s="237">
        <f>'SAISIE BAR BRASSERIE'!PST224</f>
        <v>0</v>
      </c>
      <c r="PSK159" s="237">
        <f>'SAISIE BAR BRASSERIE'!PSU224</f>
        <v>0</v>
      </c>
      <c r="PSL159" s="237">
        <f>'SAISIE BAR BRASSERIE'!PSV224</f>
        <v>0</v>
      </c>
      <c r="PSM159" s="237">
        <f>'SAISIE BAR BRASSERIE'!PSW224</f>
        <v>0</v>
      </c>
      <c r="PSN159" s="237">
        <f>'SAISIE BAR BRASSERIE'!PSX224</f>
        <v>0</v>
      </c>
      <c r="PSO159" s="237">
        <f>'SAISIE BAR BRASSERIE'!PSY224</f>
        <v>0</v>
      </c>
      <c r="PSP159" s="237">
        <f>'SAISIE BAR BRASSERIE'!PSZ224</f>
        <v>0</v>
      </c>
      <c r="PSQ159" s="237">
        <f>'SAISIE BAR BRASSERIE'!PTA224</f>
        <v>0</v>
      </c>
      <c r="PSR159" s="237">
        <f>'SAISIE BAR BRASSERIE'!PTB224</f>
        <v>0</v>
      </c>
      <c r="PSS159" s="237">
        <f>'SAISIE BAR BRASSERIE'!PTC224</f>
        <v>0</v>
      </c>
      <c r="PST159" s="237">
        <f>'SAISIE BAR BRASSERIE'!PTD224</f>
        <v>0</v>
      </c>
      <c r="PSU159" s="237">
        <f>'SAISIE BAR BRASSERIE'!PTE224</f>
        <v>0</v>
      </c>
      <c r="PSV159" s="237">
        <f>'SAISIE BAR BRASSERIE'!PTF224</f>
        <v>0</v>
      </c>
      <c r="PSW159" s="237">
        <f>'SAISIE BAR BRASSERIE'!PTG224</f>
        <v>0</v>
      </c>
      <c r="PSX159" s="237">
        <f>'SAISIE BAR BRASSERIE'!PTH224</f>
        <v>0</v>
      </c>
      <c r="PSY159" s="237">
        <f>'SAISIE BAR BRASSERIE'!PTI224</f>
        <v>0</v>
      </c>
      <c r="PSZ159" s="237">
        <f>'SAISIE BAR BRASSERIE'!PTJ224</f>
        <v>0</v>
      </c>
      <c r="PTA159" s="237">
        <f>'SAISIE BAR BRASSERIE'!PTK224</f>
        <v>0</v>
      </c>
      <c r="PTB159" s="237">
        <f>'SAISIE BAR BRASSERIE'!PTL224</f>
        <v>0</v>
      </c>
      <c r="PTC159" s="237">
        <f>'SAISIE BAR BRASSERIE'!PTM224</f>
        <v>0</v>
      </c>
      <c r="PTD159" s="237">
        <f>'SAISIE BAR BRASSERIE'!PTN224</f>
        <v>0</v>
      </c>
      <c r="PTE159" s="237">
        <f>'SAISIE BAR BRASSERIE'!PTO224</f>
        <v>0</v>
      </c>
      <c r="PTF159" s="237">
        <f>'SAISIE BAR BRASSERIE'!PTP224</f>
        <v>0</v>
      </c>
      <c r="PTG159" s="237">
        <f>'SAISIE BAR BRASSERIE'!PTQ224</f>
        <v>0</v>
      </c>
      <c r="PTH159" s="237">
        <f>'SAISIE BAR BRASSERIE'!PTR224</f>
        <v>0</v>
      </c>
      <c r="PTI159" s="237">
        <f>'SAISIE BAR BRASSERIE'!PTS224</f>
        <v>0</v>
      </c>
      <c r="PTJ159" s="237">
        <f>'SAISIE BAR BRASSERIE'!PTT224</f>
        <v>0</v>
      </c>
      <c r="PTK159" s="237">
        <f>'SAISIE BAR BRASSERIE'!PTU224</f>
        <v>0</v>
      </c>
      <c r="PTL159" s="237">
        <f>'SAISIE BAR BRASSERIE'!PTV224</f>
        <v>0</v>
      </c>
      <c r="PTM159" s="237">
        <f>'SAISIE BAR BRASSERIE'!PTW224</f>
        <v>0</v>
      </c>
      <c r="PTN159" s="237">
        <f>'SAISIE BAR BRASSERIE'!PTX224</f>
        <v>0</v>
      </c>
      <c r="PTO159" s="237">
        <f>'SAISIE BAR BRASSERIE'!PTY224</f>
        <v>0</v>
      </c>
      <c r="PTP159" s="237">
        <f>'SAISIE BAR BRASSERIE'!PTZ224</f>
        <v>0</v>
      </c>
      <c r="PTQ159" s="237">
        <f>'SAISIE BAR BRASSERIE'!PUA224</f>
        <v>0</v>
      </c>
      <c r="PTR159" s="237">
        <f>'SAISIE BAR BRASSERIE'!PUB224</f>
        <v>0</v>
      </c>
      <c r="PTS159" s="237">
        <f>'SAISIE BAR BRASSERIE'!PUC224</f>
        <v>0</v>
      </c>
      <c r="PTT159" s="237">
        <f>'SAISIE BAR BRASSERIE'!PUD224</f>
        <v>0</v>
      </c>
      <c r="PTU159" s="237">
        <f>'SAISIE BAR BRASSERIE'!PUE224</f>
        <v>0</v>
      </c>
      <c r="PTV159" s="237">
        <f>'SAISIE BAR BRASSERIE'!PUF224</f>
        <v>0</v>
      </c>
      <c r="PTW159" s="237">
        <f>'SAISIE BAR BRASSERIE'!PUG224</f>
        <v>0</v>
      </c>
      <c r="PTX159" s="237">
        <f>'SAISIE BAR BRASSERIE'!PUH224</f>
        <v>0</v>
      </c>
      <c r="PTY159" s="237">
        <f>'SAISIE BAR BRASSERIE'!PUI224</f>
        <v>0</v>
      </c>
      <c r="PTZ159" s="237">
        <f>'SAISIE BAR BRASSERIE'!PUJ224</f>
        <v>0</v>
      </c>
      <c r="PUA159" s="237">
        <f>'SAISIE BAR BRASSERIE'!PUK224</f>
        <v>0</v>
      </c>
      <c r="PUB159" s="237">
        <f>'SAISIE BAR BRASSERIE'!PUL224</f>
        <v>0</v>
      </c>
      <c r="PUC159" s="237">
        <f>'SAISIE BAR BRASSERIE'!PUM224</f>
        <v>0</v>
      </c>
      <c r="PUD159" s="237">
        <f>'SAISIE BAR BRASSERIE'!PUN224</f>
        <v>0</v>
      </c>
      <c r="PUE159" s="237">
        <f>'SAISIE BAR BRASSERIE'!PUO224</f>
        <v>0</v>
      </c>
      <c r="PUF159" s="237">
        <f>'SAISIE BAR BRASSERIE'!PUP224</f>
        <v>0</v>
      </c>
      <c r="PUG159" s="237">
        <f>'SAISIE BAR BRASSERIE'!PUQ224</f>
        <v>0</v>
      </c>
      <c r="PUH159" s="237">
        <f>'SAISIE BAR BRASSERIE'!PUR224</f>
        <v>0</v>
      </c>
      <c r="PUI159" s="237">
        <f>'SAISIE BAR BRASSERIE'!PUS224</f>
        <v>0</v>
      </c>
      <c r="PUJ159" s="237">
        <f>'SAISIE BAR BRASSERIE'!PUT224</f>
        <v>0</v>
      </c>
      <c r="PUK159" s="237">
        <f>'SAISIE BAR BRASSERIE'!PUU224</f>
        <v>0</v>
      </c>
      <c r="PUL159" s="237">
        <f>'SAISIE BAR BRASSERIE'!PUV224</f>
        <v>0</v>
      </c>
      <c r="PUM159" s="237">
        <f>'SAISIE BAR BRASSERIE'!PUW224</f>
        <v>0</v>
      </c>
      <c r="PUN159" s="237">
        <f>'SAISIE BAR BRASSERIE'!PUX224</f>
        <v>0</v>
      </c>
      <c r="PUO159" s="237">
        <f>'SAISIE BAR BRASSERIE'!PUY224</f>
        <v>0</v>
      </c>
      <c r="PUP159" s="237">
        <f>'SAISIE BAR BRASSERIE'!PUZ224</f>
        <v>0</v>
      </c>
      <c r="PUQ159" s="237">
        <f>'SAISIE BAR BRASSERIE'!PVA224</f>
        <v>0</v>
      </c>
      <c r="PUR159" s="237">
        <f>'SAISIE BAR BRASSERIE'!PVB224</f>
        <v>0</v>
      </c>
      <c r="PUS159" s="237">
        <f>'SAISIE BAR BRASSERIE'!PVC224</f>
        <v>0</v>
      </c>
      <c r="PUT159" s="237">
        <f>'SAISIE BAR BRASSERIE'!PVD224</f>
        <v>0</v>
      </c>
      <c r="PUU159" s="237">
        <f>'SAISIE BAR BRASSERIE'!PVE224</f>
        <v>0</v>
      </c>
      <c r="PUV159" s="237">
        <f>'SAISIE BAR BRASSERIE'!PVF224</f>
        <v>0</v>
      </c>
      <c r="PUW159" s="237">
        <f>'SAISIE BAR BRASSERIE'!PVG224</f>
        <v>0</v>
      </c>
      <c r="PUX159" s="237">
        <f>'SAISIE BAR BRASSERIE'!PVH224</f>
        <v>0</v>
      </c>
      <c r="PUY159" s="237">
        <f>'SAISIE BAR BRASSERIE'!PVI224</f>
        <v>0</v>
      </c>
      <c r="PUZ159" s="237">
        <f>'SAISIE BAR BRASSERIE'!PVJ224</f>
        <v>0</v>
      </c>
      <c r="PVA159" s="237">
        <f>'SAISIE BAR BRASSERIE'!PVK224</f>
        <v>0</v>
      </c>
      <c r="PVB159" s="237">
        <f>'SAISIE BAR BRASSERIE'!PVL224</f>
        <v>0</v>
      </c>
      <c r="PVC159" s="237">
        <f>'SAISIE BAR BRASSERIE'!PVM224</f>
        <v>0</v>
      </c>
      <c r="PVD159" s="237">
        <f>'SAISIE BAR BRASSERIE'!PVN224</f>
        <v>0</v>
      </c>
      <c r="PVE159" s="237">
        <f>'SAISIE BAR BRASSERIE'!PVO224</f>
        <v>0</v>
      </c>
      <c r="PVF159" s="237">
        <f>'SAISIE BAR BRASSERIE'!PVP224</f>
        <v>0</v>
      </c>
      <c r="PVG159" s="237">
        <f>'SAISIE BAR BRASSERIE'!PVQ224</f>
        <v>0</v>
      </c>
      <c r="PVH159" s="237">
        <f>'SAISIE BAR BRASSERIE'!PVR224</f>
        <v>0</v>
      </c>
      <c r="PVI159" s="237">
        <f>'SAISIE BAR BRASSERIE'!PVS224</f>
        <v>0</v>
      </c>
      <c r="PVJ159" s="237">
        <f>'SAISIE BAR BRASSERIE'!PVT224</f>
        <v>0</v>
      </c>
      <c r="PVK159" s="237">
        <f>'SAISIE BAR BRASSERIE'!PVU224</f>
        <v>0</v>
      </c>
      <c r="PVL159" s="237">
        <f>'SAISIE BAR BRASSERIE'!PVV224</f>
        <v>0</v>
      </c>
      <c r="PVM159" s="237">
        <f>'SAISIE BAR BRASSERIE'!PVW224</f>
        <v>0</v>
      </c>
      <c r="PVN159" s="237">
        <f>'SAISIE BAR BRASSERIE'!PVX224</f>
        <v>0</v>
      </c>
      <c r="PVO159" s="237">
        <f>'SAISIE BAR BRASSERIE'!PVY224</f>
        <v>0</v>
      </c>
      <c r="PVP159" s="237">
        <f>'SAISIE BAR BRASSERIE'!PVZ224</f>
        <v>0</v>
      </c>
      <c r="PVQ159" s="237">
        <f>'SAISIE BAR BRASSERIE'!PWA224</f>
        <v>0</v>
      </c>
      <c r="PVR159" s="237">
        <f>'SAISIE BAR BRASSERIE'!PWB224</f>
        <v>0</v>
      </c>
      <c r="PVS159" s="237">
        <f>'SAISIE BAR BRASSERIE'!PWC224</f>
        <v>0</v>
      </c>
      <c r="PVT159" s="237">
        <f>'SAISIE BAR BRASSERIE'!PWD224</f>
        <v>0</v>
      </c>
      <c r="PVU159" s="237">
        <f>'SAISIE BAR BRASSERIE'!PWE224</f>
        <v>0</v>
      </c>
      <c r="PVV159" s="237">
        <f>'SAISIE BAR BRASSERIE'!PWF224</f>
        <v>0</v>
      </c>
      <c r="PVW159" s="237">
        <f>'SAISIE BAR BRASSERIE'!PWG224</f>
        <v>0</v>
      </c>
      <c r="PVX159" s="237">
        <f>'SAISIE BAR BRASSERIE'!PWH224</f>
        <v>0</v>
      </c>
      <c r="PVY159" s="237">
        <f>'SAISIE BAR BRASSERIE'!PWI224</f>
        <v>0</v>
      </c>
      <c r="PVZ159" s="237">
        <f>'SAISIE BAR BRASSERIE'!PWJ224</f>
        <v>0</v>
      </c>
      <c r="PWA159" s="237">
        <f>'SAISIE BAR BRASSERIE'!PWK224</f>
        <v>0</v>
      </c>
      <c r="PWB159" s="237">
        <f>'SAISIE BAR BRASSERIE'!PWL224</f>
        <v>0</v>
      </c>
      <c r="PWC159" s="237">
        <f>'SAISIE BAR BRASSERIE'!PWM224</f>
        <v>0</v>
      </c>
      <c r="PWD159" s="237">
        <f>'SAISIE BAR BRASSERIE'!PWN224</f>
        <v>0</v>
      </c>
      <c r="PWE159" s="237">
        <f>'SAISIE BAR BRASSERIE'!PWO224</f>
        <v>0</v>
      </c>
      <c r="PWF159" s="237">
        <f>'SAISIE BAR BRASSERIE'!PWP224</f>
        <v>0</v>
      </c>
      <c r="PWG159" s="237">
        <f>'SAISIE BAR BRASSERIE'!PWQ224</f>
        <v>0</v>
      </c>
      <c r="PWH159" s="237">
        <f>'SAISIE BAR BRASSERIE'!PWR224</f>
        <v>0</v>
      </c>
      <c r="PWI159" s="237">
        <f>'SAISIE BAR BRASSERIE'!PWS224</f>
        <v>0</v>
      </c>
      <c r="PWJ159" s="237">
        <f>'SAISIE BAR BRASSERIE'!PWT224</f>
        <v>0</v>
      </c>
      <c r="PWK159" s="237">
        <f>'SAISIE BAR BRASSERIE'!PWU224</f>
        <v>0</v>
      </c>
      <c r="PWL159" s="237">
        <f>'SAISIE BAR BRASSERIE'!PWV224</f>
        <v>0</v>
      </c>
      <c r="PWM159" s="237">
        <f>'SAISIE BAR BRASSERIE'!PWW224</f>
        <v>0</v>
      </c>
      <c r="PWN159" s="237">
        <f>'SAISIE BAR BRASSERIE'!PWX224</f>
        <v>0</v>
      </c>
      <c r="PWO159" s="237">
        <f>'SAISIE BAR BRASSERIE'!PWY224</f>
        <v>0</v>
      </c>
      <c r="PWP159" s="237">
        <f>'SAISIE BAR BRASSERIE'!PWZ224</f>
        <v>0</v>
      </c>
      <c r="PWQ159" s="237">
        <f>'SAISIE BAR BRASSERIE'!PXA224</f>
        <v>0</v>
      </c>
      <c r="PWR159" s="237">
        <f>'SAISIE BAR BRASSERIE'!PXB224</f>
        <v>0</v>
      </c>
      <c r="PWS159" s="237">
        <f>'SAISIE BAR BRASSERIE'!PXC224</f>
        <v>0</v>
      </c>
      <c r="PWT159" s="237">
        <f>'SAISIE BAR BRASSERIE'!PXD224</f>
        <v>0</v>
      </c>
      <c r="PWU159" s="237">
        <f>'SAISIE BAR BRASSERIE'!PXE224</f>
        <v>0</v>
      </c>
      <c r="PWV159" s="237">
        <f>'SAISIE BAR BRASSERIE'!PXF224</f>
        <v>0</v>
      </c>
      <c r="PWW159" s="237">
        <f>'SAISIE BAR BRASSERIE'!PXG224</f>
        <v>0</v>
      </c>
      <c r="PWX159" s="237">
        <f>'SAISIE BAR BRASSERIE'!PXH224</f>
        <v>0</v>
      </c>
      <c r="PWY159" s="237">
        <f>'SAISIE BAR BRASSERIE'!PXI224</f>
        <v>0</v>
      </c>
      <c r="PWZ159" s="237">
        <f>'SAISIE BAR BRASSERIE'!PXJ224</f>
        <v>0</v>
      </c>
      <c r="PXA159" s="237">
        <f>'SAISIE BAR BRASSERIE'!PXK224</f>
        <v>0</v>
      </c>
      <c r="PXB159" s="237">
        <f>'SAISIE BAR BRASSERIE'!PXL224</f>
        <v>0</v>
      </c>
      <c r="PXC159" s="237">
        <f>'SAISIE BAR BRASSERIE'!PXM224</f>
        <v>0</v>
      </c>
      <c r="PXD159" s="237">
        <f>'SAISIE BAR BRASSERIE'!PXN224</f>
        <v>0</v>
      </c>
      <c r="PXE159" s="237">
        <f>'SAISIE BAR BRASSERIE'!PXO224</f>
        <v>0</v>
      </c>
      <c r="PXF159" s="237">
        <f>'SAISIE BAR BRASSERIE'!PXP224</f>
        <v>0</v>
      </c>
      <c r="PXG159" s="237">
        <f>'SAISIE BAR BRASSERIE'!PXQ224</f>
        <v>0</v>
      </c>
      <c r="PXH159" s="237">
        <f>'SAISIE BAR BRASSERIE'!PXR224</f>
        <v>0</v>
      </c>
      <c r="PXI159" s="237">
        <f>'SAISIE BAR BRASSERIE'!PXS224</f>
        <v>0</v>
      </c>
      <c r="PXJ159" s="237">
        <f>'SAISIE BAR BRASSERIE'!PXT224</f>
        <v>0</v>
      </c>
      <c r="PXK159" s="237">
        <f>'SAISIE BAR BRASSERIE'!PXU224</f>
        <v>0</v>
      </c>
      <c r="PXL159" s="237">
        <f>'SAISIE BAR BRASSERIE'!PXV224</f>
        <v>0</v>
      </c>
      <c r="PXM159" s="237">
        <f>'SAISIE BAR BRASSERIE'!PXW224</f>
        <v>0</v>
      </c>
      <c r="PXN159" s="237">
        <f>'SAISIE BAR BRASSERIE'!PXX224</f>
        <v>0</v>
      </c>
      <c r="PXO159" s="237">
        <f>'SAISIE BAR BRASSERIE'!PXY224</f>
        <v>0</v>
      </c>
      <c r="PXP159" s="237">
        <f>'SAISIE BAR BRASSERIE'!PXZ224</f>
        <v>0</v>
      </c>
      <c r="PXQ159" s="237">
        <f>'SAISIE BAR BRASSERIE'!PYA224</f>
        <v>0</v>
      </c>
      <c r="PXR159" s="237">
        <f>'SAISIE BAR BRASSERIE'!PYB224</f>
        <v>0</v>
      </c>
      <c r="PXS159" s="237">
        <f>'SAISIE BAR BRASSERIE'!PYC224</f>
        <v>0</v>
      </c>
      <c r="PXT159" s="237">
        <f>'SAISIE BAR BRASSERIE'!PYD224</f>
        <v>0</v>
      </c>
      <c r="PXU159" s="237">
        <f>'SAISIE BAR BRASSERIE'!PYE224</f>
        <v>0</v>
      </c>
      <c r="PXV159" s="237">
        <f>'SAISIE BAR BRASSERIE'!PYF224</f>
        <v>0</v>
      </c>
      <c r="PXW159" s="237">
        <f>'SAISIE BAR BRASSERIE'!PYG224</f>
        <v>0</v>
      </c>
      <c r="PXX159" s="237">
        <f>'SAISIE BAR BRASSERIE'!PYH224</f>
        <v>0</v>
      </c>
      <c r="PXY159" s="237">
        <f>'SAISIE BAR BRASSERIE'!PYI224</f>
        <v>0</v>
      </c>
      <c r="PXZ159" s="237">
        <f>'SAISIE BAR BRASSERIE'!PYJ224</f>
        <v>0</v>
      </c>
      <c r="PYA159" s="237">
        <f>'SAISIE BAR BRASSERIE'!PYK224</f>
        <v>0</v>
      </c>
      <c r="PYB159" s="237">
        <f>'SAISIE BAR BRASSERIE'!PYL224</f>
        <v>0</v>
      </c>
      <c r="PYC159" s="237">
        <f>'SAISIE BAR BRASSERIE'!PYM224</f>
        <v>0</v>
      </c>
      <c r="PYD159" s="237">
        <f>'SAISIE BAR BRASSERIE'!PYN224</f>
        <v>0</v>
      </c>
      <c r="PYE159" s="237">
        <f>'SAISIE BAR BRASSERIE'!PYO224</f>
        <v>0</v>
      </c>
      <c r="PYF159" s="237">
        <f>'SAISIE BAR BRASSERIE'!PYP224</f>
        <v>0</v>
      </c>
      <c r="PYG159" s="237">
        <f>'SAISIE BAR BRASSERIE'!PYQ224</f>
        <v>0</v>
      </c>
      <c r="PYH159" s="237">
        <f>'SAISIE BAR BRASSERIE'!PYR224</f>
        <v>0</v>
      </c>
      <c r="PYI159" s="237">
        <f>'SAISIE BAR BRASSERIE'!PYS224</f>
        <v>0</v>
      </c>
      <c r="PYJ159" s="237">
        <f>'SAISIE BAR BRASSERIE'!PYT224</f>
        <v>0</v>
      </c>
      <c r="PYK159" s="237">
        <f>'SAISIE BAR BRASSERIE'!PYU224</f>
        <v>0</v>
      </c>
      <c r="PYL159" s="237">
        <f>'SAISIE BAR BRASSERIE'!PYV224</f>
        <v>0</v>
      </c>
      <c r="PYM159" s="237">
        <f>'SAISIE BAR BRASSERIE'!PYW224</f>
        <v>0</v>
      </c>
      <c r="PYN159" s="237">
        <f>'SAISIE BAR BRASSERIE'!PYX224</f>
        <v>0</v>
      </c>
      <c r="PYO159" s="237">
        <f>'SAISIE BAR BRASSERIE'!PYY224</f>
        <v>0</v>
      </c>
      <c r="PYP159" s="237">
        <f>'SAISIE BAR BRASSERIE'!PYZ224</f>
        <v>0</v>
      </c>
      <c r="PYQ159" s="237">
        <f>'SAISIE BAR BRASSERIE'!PZA224</f>
        <v>0</v>
      </c>
      <c r="PYR159" s="237">
        <f>'SAISIE BAR BRASSERIE'!PZB224</f>
        <v>0</v>
      </c>
      <c r="PYS159" s="237">
        <f>'SAISIE BAR BRASSERIE'!PZC224</f>
        <v>0</v>
      </c>
      <c r="PYT159" s="237">
        <f>'SAISIE BAR BRASSERIE'!PZD224</f>
        <v>0</v>
      </c>
      <c r="PYU159" s="237">
        <f>'SAISIE BAR BRASSERIE'!PZE224</f>
        <v>0</v>
      </c>
      <c r="PYV159" s="237">
        <f>'SAISIE BAR BRASSERIE'!PZF224</f>
        <v>0</v>
      </c>
      <c r="PYW159" s="237">
        <f>'SAISIE BAR BRASSERIE'!PZG224</f>
        <v>0</v>
      </c>
      <c r="PYX159" s="237">
        <f>'SAISIE BAR BRASSERIE'!PZH224</f>
        <v>0</v>
      </c>
      <c r="PYY159" s="237">
        <f>'SAISIE BAR BRASSERIE'!PZI224</f>
        <v>0</v>
      </c>
      <c r="PYZ159" s="237">
        <f>'SAISIE BAR BRASSERIE'!PZJ224</f>
        <v>0</v>
      </c>
      <c r="PZA159" s="237">
        <f>'SAISIE BAR BRASSERIE'!PZK224</f>
        <v>0</v>
      </c>
      <c r="PZB159" s="237">
        <f>'SAISIE BAR BRASSERIE'!PZL224</f>
        <v>0</v>
      </c>
      <c r="PZC159" s="237">
        <f>'SAISIE BAR BRASSERIE'!PZM224</f>
        <v>0</v>
      </c>
      <c r="PZD159" s="237">
        <f>'SAISIE BAR BRASSERIE'!PZN224</f>
        <v>0</v>
      </c>
      <c r="PZE159" s="237">
        <f>'SAISIE BAR BRASSERIE'!PZO224</f>
        <v>0</v>
      </c>
      <c r="PZF159" s="237">
        <f>'SAISIE BAR BRASSERIE'!PZP224</f>
        <v>0</v>
      </c>
      <c r="PZG159" s="237">
        <f>'SAISIE BAR BRASSERIE'!PZQ224</f>
        <v>0</v>
      </c>
      <c r="PZH159" s="237">
        <f>'SAISIE BAR BRASSERIE'!PZR224</f>
        <v>0</v>
      </c>
      <c r="PZI159" s="237">
        <f>'SAISIE BAR BRASSERIE'!PZS224</f>
        <v>0</v>
      </c>
      <c r="PZJ159" s="237">
        <f>'SAISIE BAR BRASSERIE'!PZT224</f>
        <v>0</v>
      </c>
      <c r="PZK159" s="237">
        <f>'SAISIE BAR BRASSERIE'!PZU224</f>
        <v>0</v>
      </c>
      <c r="PZL159" s="237">
        <f>'SAISIE BAR BRASSERIE'!PZV224</f>
        <v>0</v>
      </c>
      <c r="PZM159" s="237">
        <f>'SAISIE BAR BRASSERIE'!PZW224</f>
        <v>0</v>
      </c>
      <c r="PZN159" s="237">
        <f>'SAISIE BAR BRASSERIE'!PZX224</f>
        <v>0</v>
      </c>
      <c r="PZO159" s="237">
        <f>'SAISIE BAR BRASSERIE'!PZY224</f>
        <v>0</v>
      </c>
      <c r="PZP159" s="237">
        <f>'SAISIE BAR BRASSERIE'!PZZ224</f>
        <v>0</v>
      </c>
      <c r="PZQ159" s="237">
        <f>'SAISIE BAR BRASSERIE'!QAA224</f>
        <v>0</v>
      </c>
      <c r="PZR159" s="237">
        <f>'SAISIE BAR BRASSERIE'!QAB224</f>
        <v>0</v>
      </c>
      <c r="PZS159" s="237">
        <f>'SAISIE BAR BRASSERIE'!QAC224</f>
        <v>0</v>
      </c>
      <c r="PZT159" s="237">
        <f>'SAISIE BAR BRASSERIE'!QAD224</f>
        <v>0</v>
      </c>
      <c r="PZU159" s="237">
        <f>'SAISIE BAR BRASSERIE'!QAE224</f>
        <v>0</v>
      </c>
      <c r="PZV159" s="237">
        <f>'SAISIE BAR BRASSERIE'!QAF224</f>
        <v>0</v>
      </c>
      <c r="PZW159" s="237">
        <f>'SAISIE BAR BRASSERIE'!QAG224</f>
        <v>0</v>
      </c>
      <c r="PZX159" s="237">
        <f>'SAISIE BAR BRASSERIE'!QAH224</f>
        <v>0</v>
      </c>
      <c r="PZY159" s="237">
        <f>'SAISIE BAR BRASSERIE'!QAI224</f>
        <v>0</v>
      </c>
      <c r="PZZ159" s="237">
        <f>'SAISIE BAR BRASSERIE'!QAJ224</f>
        <v>0</v>
      </c>
      <c r="QAA159" s="237">
        <f>'SAISIE BAR BRASSERIE'!QAK224</f>
        <v>0</v>
      </c>
      <c r="QAB159" s="237">
        <f>'SAISIE BAR BRASSERIE'!QAL224</f>
        <v>0</v>
      </c>
      <c r="QAC159" s="237">
        <f>'SAISIE BAR BRASSERIE'!QAM224</f>
        <v>0</v>
      </c>
      <c r="QAD159" s="237">
        <f>'SAISIE BAR BRASSERIE'!QAN224</f>
        <v>0</v>
      </c>
      <c r="QAE159" s="237">
        <f>'SAISIE BAR BRASSERIE'!QAO224</f>
        <v>0</v>
      </c>
      <c r="QAF159" s="237">
        <f>'SAISIE BAR BRASSERIE'!QAP224</f>
        <v>0</v>
      </c>
      <c r="QAG159" s="237">
        <f>'SAISIE BAR BRASSERIE'!QAQ224</f>
        <v>0</v>
      </c>
      <c r="QAH159" s="237">
        <f>'SAISIE BAR BRASSERIE'!QAR224</f>
        <v>0</v>
      </c>
      <c r="QAI159" s="237">
        <f>'SAISIE BAR BRASSERIE'!QAS224</f>
        <v>0</v>
      </c>
      <c r="QAJ159" s="237">
        <f>'SAISIE BAR BRASSERIE'!QAT224</f>
        <v>0</v>
      </c>
      <c r="QAK159" s="237">
        <f>'SAISIE BAR BRASSERIE'!QAU224</f>
        <v>0</v>
      </c>
      <c r="QAL159" s="237">
        <f>'SAISIE BAR BRASSERIE'!QAV224</f>
        <v>0</v>
      </c>
      <c r="QAM159" s="237">
        <f>'SAISIE BAR BRASSERIE'!QAW224</f>
        <v>0</v>
      </c>
      <c r="QAN159" s="237">
        <f>'SAISIE BAR BRASSERIE'!QAX224</f>
        <v>0</v>
      </c>
      <c r="QAO159" s="237">
        <f>'SAISIE BAR BRASSERIE'!QAY224</f>
        <v>0</v>
      </c>
      <c r="QAP159" s="237">
        <f>'SAISIE BAR BRASSERIE'!QAZ224</f>
        <v>0</v>
      </c>
      <c r="QAQ159" s="237">
        <f>'SAISIE BAR BRASSERIE'!QBA224</f>
        <v>0</v>
      </c>
      <c r="QAR159" s="237">
        <f>'SAISIE BAR BRASSERIE'!QBB224</f>
        <v>0</v>
      </c>
      <c r="QAS159" s="237">
        <f>'SAISIE BAR BRASSERIE'!QBC224</f>
        <v>0</v>
      </c>
      <c r="QAT159" s="237">
        <f>'SAISIE BAR BRASSERIE'!QBD224</f>
        <v>0</v>
      </c>
      <c r="QAU159" s="237">
        <f>'SAISIE BAR BRASSERIE'!QBE224</f>
        <v>0</v>
      </c>
      <c r="QAV159" s="237">
        <f>'SAISIE BAR BRASSERIE'!QBF224</f>
        <v>0</v>
      </c>
      <c r="QAW159" s="237">
        <f>'SAISIE BAR BRASSERIE'!QBG224</f>
        <v>0</v>
      </c>
      <c r="QAX159" s="237">
        <f>'SAISIE BAR BRASSERIE'!QBH224</f>
        <v>0</v>
      </c>
      <c r="QAY159" s="237">
        <f>'SAISIE BAR BRASSERIE'!QBI224</f>
        <v>0</v>
      </c>
      <c r="QAZ159" s="237">
        <f>'SAISIE BAR BRASSERIE'!QBJ224</f>
        <v>0</v>
      </c>
      <c r="QBA159" s="237">
        <f>'SAISIE BAR BRASSERIE'!QBK224</f>
        <v>0</v>
      </c>
      <c r="QBB159" s="237">
        <f>'SAISIE BAR BRASSERIE'!QBL224</f>
        <v>0</v>
      </c>
      <c r="QBC159" s="237">
        <f>'SAISIE BAR BRASSERIE'!QBM224</f>
        <v>0</v>
      </c>
      <c r="QBD159" s="237">
        <f>'SAISIE BAR BRASSERIE'!QBN224</f>
        <v>0</v>
      </c>
      <c r="QBE159" s="237">
        <f>'SAISIE BAR BRASSERIE'!QBO224</f>
        <v>0</v>
      </c>
      <c r="QBF159" s="237">
        <f>'SAISIE BAR BRASSERIE'!QBP224</f>
        <v>0</v>
      </c>
      <c r="QBG159" s="237">
        <f>'SAISIE BAR BRASSERIE'!QBQ224</f>
        <v>0</v>
      </c>
      <c r="QBH159" s="237">
        <f>'SAISIE BAR BRASSERIE'!QBR224</f>
        <v>0</v>
      </c>
      <c r="QBI159" s="237">
        <f>'SAISIE BAR BRASSERIE'!QBS224</f>
        <v>0</v>
      </c>
      <c r="QBJ159" s="237">
        <f>'SAISIE BAR BRASSERIE'!QBT224</f>
        <v>0</v>
      </c>
      <c r="QBK159" s="237">
        <f>'SAISIE BAR BRASSERIE'!QBU224</f>
        <v>0</v>
      </c>
      <c r="QBL159" s="237">
        <f>'SAISIE BAR BRASSERIE'!QBV224</f>
        <v>0</v>
      </c>
      <c r="QBM159" s="237">
        <f>'SAISIE BAR BRASSERIE'!QBW224</f>
        <v>0</v>
      </c>
      <c r="QBN159" s="237">
        <f>'SAISIE BAR BRASSERIE'!QBX224</f>
        <v>0</v>
      </c>
      <c r="QBO159" s="237">
        <f>'SAISIE BAR BRASSERIE'!QBY224</f>
        <v>0</v>
      </c>
      <c r="QBP159" s="237">
        <f>'SAISIE BAR BRASSERIE'!QBZ224</f>
        <v>0</v>
      </c>
      <c r="QBQ159" s="237">
        <f>'SAISIE BAR BRASSERIE'!QCA224</f>
        <v>0</v>
      </c>
      <c r="QBR159" s="237">
        <f>'SAISIE BAR BRASSERIE'!QCB224</f>
        <v>0</v>
      </c>
      <c r="QBS159" s="237">
        <f>'SAISIE BAR BRASSERIE'!QCC224</f>
        <v>0</v>
      </c>
      <c r="QBT159" s="237">
        <f>'SAISIE BAR BRASSERIE'!QCD224</f>
        <v>0</v>
      </c>
      <c r="QBU159" s="237">
        <f>'SAISIE BAR BRASSERIE'!QCE224</f>
        <v>0</v>
      </c>
      <c r="QBV159" s="237">
        <f>'SAISIE BAR BRASSERIE'!QCF224</f>
        <v>0</v>
      </c>
      <c r="QBW159" s="237">
        <f>'SAISIE BAR BRASSERIE'!QCG224</f>
        <v>0</v>
      </c>
      <c r="QBX159" s="237">
        <f>'SAISIE BAR BRASSERIE'!QCH224</f>
        <v>0</v>
      </c>
      <c r="QBY159" s="237">
        <f>'SAISIE BAR BRASSERIE'!QCI224</f>
        <v>0</v>
      </c>
      <c r="QBZ159" s="237">
        <f>'SAISIE BAR BRASSERIE'!QCJ224</f>
        <v>0</v>
      </c>
      <c r="QCA159" s="237">
        <f>'SAISIE BAR BRASSERIE'!QCK224</f>
        <v>0</v>
      </c>
      <c r="QCB159" s="237">
        <f>'SAISIE BAR BRASSERIE'!QCL224</f>
        <v>0</v>
      </c>
      <c r="QCC159" s="237">
        <f>'SAISIE BAR BRASSERIE'!QCM224</f>
        <v>0</v>
      </c>
      <c r="QCD159" s="237">
        <f>'SAISIE BAR BRASSERIE'!QCN224</f>
        <v>0</v>
      </c>
      <c r="QCE159" s="237">
        <f>'SAISIE BAR BRASSERIE'!QCO224</f>
        <v>0</v>
      </c>
      <c r="QCF159" s="237">
        <f>'SAISIE BAR BRASSERIE'!QCP224</f>
        <v>0</v>
      </c>
      <c r="QCG159" s="237">
        <f>'SAISIE BAR BRASSERIE'!QCQ224</f>
        <v>0</v>
      </c>
      <c r="QCH159" s="237">
        <f>'SAISIE BAR BRASSERIE'!QCR224</f>
        <v>0</v>
      </c>
      <c r="QCI159" s="237">
        <f>'SAISIE BAR BRASSERIE'!QCS224</f>
        <v>0</v>
      </c>
      <c r="QCJ159" s="237">
        <f>'SAISIE BAR BRASSERIE'!QCT224</f>
        <v>0</v>
      </c>
      <c r="QCK159" s="237">
        <f>'SAISIE BAR BRASSERIE'!QCU224</f>
        <v>0</v>
      </c>
      <c r="QCL159" s="237">
        <f>'SAISIE BAR BRASSERIE'!QCV224</f>
        <v>0</v>
      </c>
      <c r="QCM159" s="237">
        <f>'SAISIE BAR BRASSERIE'!QCW224</f>
        <v>0</v>
      </c>
      <c r="QCN159" s="237">
        <f>'SAISIE BAR BRASSERIE'!QCX224</f>
        <v>0</v>
      </c>
      <c r="QCO159" s="237">
        <f>'SAISIE BAR BRASSERIE'!QCY224</f>
        <v>0</v>
      </c>
      <c r="QCP159" s="237">
        <f>'SAISIE BAR BRASSERIE'!QCZ224</f>
        <v>0</v>
      </c>
      <c r="QCQ159" s="237">
        <f>'SAISIE BAR BRASSERIE'!QDA224</f>
        <v>0</v>
      </c>
      <c r="QCR159" s="237">
        <f>'SAISIE BAR BRASSERIE'!QDB224</f>
        <v>0</v>
      </c>
      <c r="QCS159" s="237">
        <f>'SAISIE BAR BRASSERIE'!QDC224</f>
        <v>0</v>
      </c>
      <c r="QCT159" s="237">
        <f>'SAISIE BAR BRASSERIE'!QDD224</f>
        <v>0</v>
      </c>
      <c r="QCU159" s="237">
        <f>'SAISIE BAR BRASSERIE'!QDE224</f>
        <v>0</v>
      </c>
      <c r="QCV159" s="237">
        <f>'SAISIE BAR BRASSERIE'!QDF224</f>
        <v>0</v>
      </c>
      <c r="QCW159" s="237">
        <f>'SAISIE BAR BRASSERIE'!QDG224</f>
        <v>0</v>
      </c>
      <c r="QCX159" s="237">
        <f>'SAISIE BAR BRASSERIE'!QDH224</f>
        <v>0</v>
      </c>
      <c r="QCY159" s="237">
        <f>'SAISIE BAR BRASSERIE'!QDI224</f>
        <v>0</v>
      </c>
      <c r="QCZ159" s="237">
        <f>'SAISIE BAR BRASSERIE'!QDJ224</f>
        <v>0</v>
      </c>
      <c r="QDA159" s="237">
        <f>'SAISIE BAR BRASSERIE'!QDK224</f>
        <v>0</v>
      </c>
      <c r="QDB159" s="237">
        <f>'SAISIE BAR BRASSERIE'!QDL224</f>
        <v>0</v>
      </c>
      <c r="QDC159" s="237">
        <f>'SAISIE BAR BRASSERIE'!QDM224</f>
        <v>0</v>
      </c>
      <c r="QDD159" s="237">
        <f>'SAISIE BAR BRASSERIE'!QDN224</f>
        <v>0</v>
      </c>
      <c r="QDE159" s="237">
        <f>'SAISIE BAR BRASSERIE'!QDO224</f>
        <v>0</v>
      </c>
      <c r="QDF159" s="237">
        <f>'SAISIE BAR BRASSERIE'!QDP224</f>
        <v>0</v>
      </c>
      <c r="QDG159" s="237">
        <f>'SAISIE BAR BRASSERIE'!QDQ224</f>
        <v>0</v>
      </c>
      <c r="QDH159" s="237">
        <f>'SAISIE BAR BRASSERIE'!QDR224</f>
        <v>0</v>
      </c>
      <c r="QDI159" s="237">
        <f>'SAISIE BAR BRASSERIE'!QDS224</f>
        <v>0</v>
      </c>
      <c r="QDJ159" s="237">
        <f>'SAISIE BAR BRASSERIE'!QDT224</f>
        <v>0</v>
      </c>
      <c r="QDK159" s="237">
        <f>'SAISIE BAR BRASSERIE'!QDU224</f>
        <v>0</v>
      </c>
      <c r="QDL159" s="237">
        <f>'SAISIE BAR BRASSERIE'!QDV224</f>
        <v>0</v>
      </c>
      <c r="QDM159" s="237">
        <f>'SAISIE BAR BRASSERIE'!QDW224</f>
        <v>0</v>
      </c>
      <c r="QDN159" s="237">
        <f>'SAISIE BAR BRASSERIE'!QDX224</f>
        <v>0</v>
      </c>
      <c r="QDO159" s="237">
        <f>'SAISIE BAR BRASSERIE'!QDY224</f>
        <v>0</v>
      </c>
      <c r="QDP159" s="237">
        <f>'SAISIE BAR BRASSERIE'!QDZ224</f>
        <v>0</v>
      </c>
      <c r="QDQ159" s="237">
        <f>'SAISIE BAR BRASSERIE'!QEA224</f>
        <v>0</v>
      </c>
      <c r="QDR159" s="237">
        <f>'SAISIE BAR BRASSERIE'!QEB224</f>
        <v>0</v>
      </c>
      <c r="QDS159" s="237">
        <f>'SAISIE BAR BRASSERIE'!QEC224</f>
        <v>0</v>
      </c>
      <c r="QDT159" s="237">
        <f>'SAISIE BAR BRASSERIE'!QED224</f>
        <v>0</v>
      </c>
      <c r="QDU159" s="237">
        <f>'SAISIE BAR BRASSERIE'!QEE224</f>
        <v>0</v>
      </c>
      <c r="QDV159" s="237">
        <f>'SAISIE BAR BRASSERIE'!QEF224</f>
        <v>0</v>
      </c>
      <c r="QDW159" s="237">
        <f>'SAISIE BAR BRASSERIE'!QEG224</f>
        <v>0</v>
      </c>
      <c r="QDX159" s="237">
        <f>'SAISIE BAR BRASSERIE'!QEH224</f>
        <v>0</v>
      </c>
      <c r="QDY159" s="237">
        <f>'SAISIE BAR BRASSERIE'!QEI224</f>
        <v>0</v>
      </c>
      <c r="QDZ159" s="237">
        <f>'SAISIE BAR BRASSERIE'!QEJ224</f>
        <v>0</v>
      </c>
      <c r="QEA159" s="237">
        <f>'SAISIE BAR BRASSERIE'!QEK224</f>
        <v>0</v>
      </c>
      <c r="QEB159" s="237">
        <f>'SAISIE BAR BRASSERIE'!QEL224</f>
        <v>0</v>
      </c>
      <c r="QEC159" s="237">
        <f>'SAISIE BAR BRASSERIE'!QEM224</f>
        <v>0</v>
      </c>
      <c r="QED159" s="237">
        <f>'SAISIE BAR BRASSERIE'!QEN224</f>
        <v>0</v>
      </c>
      <c r="QEE159" s="237">
        <f>'SAISIE BAR BRASSERIE'!QEO224</f>
        <v>0</v>
      </c>
      <c r="QEF159" s="237">
        <f>'SAISIE BAR BRASSERIE'!QEP224</f>
        <v>0</v>
      </c>
      <c r="QEG159" s="237">
        <f>'SAISIE BAR BRASSERIE'!QEQ224</f>
        <v>0</v>
      </c>
      <c r="QEH159" s="237">
        <f>'SAISIE BAR BRASSERIE'!QER224</f>
        <v>0</v>
      </c>
      <c r="QEI159" s="237">
        <f>'SAISIE BAR BRASSERIE'!QES224</f>
        <v>0</v>
      </c>
      <c r="QEJ159" s="237">
        <f>'SAISIE BAR BRASSERIE'!QET224</f>
        <v>0</v>
      </c>
      <c r="QEK159" s="237">
        <f>'SAISIE BAR BRASSERIE'!QEU224</f>
        <v>0</v>
      </c>
      <c r="QEL159" s="237">
        <f>'SAISIE BAR BRASSERIE'!QEV224</f>
        <v>0</v>
      </c>
      <c r="QEM159" s="237">
        <f>'SAISIE BAR BRASSERIE'!QEW224</f>
        <v>0</v>
      </c>
      <c r="QEN159" s="237">
        <f>'SAISIE BAR BRASSERIE'!QEX224</f>
        <v>0</v>
      </c>
      <c r="QEO159" s="237">
        <f>'SAISIE BAR BRASSERIE'!QEY224</f>
        <v>0</v>
      </c>
      <c r="QEP159" s="237">
        <f>'SAISIE BAR BRASSERIE'!QEZ224</f>
        <v>0</v>
      </c>
      <c r="QEQ159" s="237">
        <f>'SAISIE BAR BRASSERIE'!QFA224</f>
        <v>0</v>
      </c>
      <c r="QER159" s="237">
        <f>'SAISIE BAR BRASSERIE'!QFB224</f>
        <v>0</v>
      </c>
      <c r="QES159" s="237">
        <f>'SAISIE BAR BRASSERIE'!QFC224</f>
        <v>0</v>
      </c>
      <c r="QET159" s="237">
        <f>'SAISIE BAR BRASSERIE'!QFD224</f>
        <v>0</v>
      </c>
      <c r="QEU159" s="237">
        <f>'SAISIE BAR BRASSERIE'!QFE224</f>
        <v>0</v>
      </c>
      <c r="QEV159" s="237">
        <f>'SAISIE BAR BRASSERIE'!QFF224</f>
        <v>0</v>
      </c>
      <c r="QEW159" s="237">
        <f>'SAISIE BAR BRASSERIE'!QFG224</f>
        <v>0</v>
      </c>
      <c r="QEX159" s="237">
        <f>'SAISIE BAR BRASSERIE'!QFH224</f>
        <v>0</v>
      </c>
      <c r="QEY159" s="237">
        <f>'SAISIE BAR BRASSERIE'!QFI224</f>
        <v>0</v>
      </c>
      <c r="QEZ159" s="237">
        <f>'SAISIE BAR BRASSERIE'!QFJ224</f>
        <v>0</v>
      </c>
      <c r="QFA159" s="237">
        <f>'SAISIE BAR BRASSERIE'!QFK224</f>
        <v>0</v>
      </c>
      <c r="QFB159" s="237">
        <f>'SAISIE BAR BRASSERIE'!QFL224</f>
        <v>0</v>
      </c>
      <c r="QFC159" s="237">
        <f>'SAISIE BAR BRASSERIE'!QFM224</f>
        <v>0</v>
      </c>
      <c r="QFD159" s="237">
        <f>'SAISIE BAR BRASSERIE'!QFN224</f>
        <v>0</v>
      </c>
      <c r="QFE159" s="237">
        <f>'SAISIE BAR BRASSERIE'!QFO224</f>
        <v>0</v>
      </c>
      <c r="QFF159" s="237">
        <f>'SAISIE BAR BRASSERIE'!QFP224</f>
        <v>0</v>
      </c>
      <c r="QFG159" s="237">
        <f>'SAISIE BAR BRASSERIE'!QFQ224</f>
        <v>0</v>
      </c>
      <c r="QFH159" s="237">
        <f>'SAISIE BAR BRASSERIE'!QFR224</f>
        <v>0</v>
      </c>
      <c r="QFI159" s="237">
        <f>'SAISIE BAR BRASSERIE'!QFS224</f>
        <v>0</v>
      </c>
      <c r="QFJ159" s="237">
        <f>'SAISIE BAR BRASSERIE'!QFT224</f>
        <v>0</v>
      </c>
      <c r="QFK159" s="237">
        <f>'SAISIE BAR BRASSERIE'!QFU224</f>
        <v>0</v>
      </c>
      <c r="QFL159" s="237">
        <f>'SAISIE BAR BRASSERIE'!QFV224</f>
        <v>0</v>
      </c>
      <c r="QFM159" s="237">
        <f>'SAISIE BAR BRASSERIE'!QFW224</f>
        <v>0</v>
      </c>
      <c r="QFN159" s="237">
        <f>'SAISIE BAR BRASSERIE'!QFX224</f>
        <v>0</v>
      </c>
      <c r="QFO159" s="237">
        <f>'SAISIE BAR BRASSERIE'!QFY224</f>
        <v>0</v>
      </c>
      <c r="QFP159" s="237">
        <f>'SAISIE BAR BRASSERIE'!QFZ224</f>
        <v>0</v>
      </c>
      <c r="QFQ159" s="237">
        <f>'SAISIE BAR BRASSERIE'!QGA224</f>
        <v>0</v>
      </c>
      <c r="QFR159" s="237">
        <f>'SAISIE BAR BRASSERIE'!QGB224</f>
        <v>0</v>
      </c>
      <c r="QFS159" s="237">
        <f>'SAISIE BAR BRASSERIE'!QGC224</f>
        <v>0</v>
      </c>
      <c r="QFT159" s="237">
        <f>'SAISIE BAR BRASSERIE'!QGD224</f>
        <v>0</v>
      </c>
      <c r="QFU159" s="237">
        <f>'SAISIE BAR BRASSERIE'!QGE224</f>
        <v>0</v>
      </c>
      <c r="QFV159" s="237">
        <f>'SAISIE BAR BRASSERIE'!QGF224</f>
        <v>0</v>
      </c>
      <c r="QFW159" s="237">
        <f>'SAISIE BAR BRASSERIE'!QGG224</f>
        <v>0</v>
      </c>
      <c r="QFX159" s="237">
        <f>'SAISIE BAR BRASSERIE'!QGH224</f>
        <v>0</v>
      </c>
      <c r="QFY159" s="237">
        <f>'SAISIE BAR BRASSERIE'!QGI224</f>
        <v>0</v>
      </c>
      <c r="QFZ159" s="237">
        <f>'SAISIE BAR BRASSERIE'!QGJ224</f>
        <v>0</v>
      </c>
      <c r="QGA159" s="237">
        <f>'SAISIE BAR BRASSERIE'!QGK224</f>
        <v>0</v>
      </c>
      <c r="QGB159" s="237">
        <f>'SAISIE BAR BRASSERIE'!QGL224</f>
        <v>0</v>
      </c>
      <c r="QGC159" s="237">
        <f>'SAISIE BAR BRASSERIE'!QGM224</f>
        <v>0</v>
      </c>
      <c r="QGD159" s="237">
        <f>'SAISIE BAR BRASSERIE'!QGN224</f>
        <v>0</v>
      </c>
      <c r="QGE159" s="237">
        <f>'SAISIE BAR BRASSERIE'!QGO224</f>
        <v>0</v>
      </c>
      <c r="QGF159" s="237">
        <f>'SAISIE BAR BRASSERIE'!QGP224</f>
        <v>0</v>
      </c>
      <c r="QGG159" s="237">
        <f>'SAISIE BAR BRASSERIE'!QGQ224</f>
        <v>0</v>
      </c>
      <c r="QGH159" s="237">
        <f>'SAISIE BAR BRASSERIE'!QGR224</f>
        <v>0</v>
      </c>
      <c r="QGI159" s="237">
        <f>'SAISIE BAR BRASSERIE'!QGS224</f>
        <v>0</v>
      </c>
      <c r="QGJ159" s="237">
        <f>'SAISIE BAR BRASSERIE'!QGT224</f>
        <v>0</v>
      </c>
      <c r="QGK159" s="237">
        <f>'SAISIE BAR BRASSERIE'!QGU224</f>
        <v>0</v>
      </c>
      <c r="QGL159" s="237">
        <f>'SAISIE BAR BRASSERIE'!QGV224</f>
        <v>0</v>
      </c>
      <c r="QGM159" s="237">
        <f>'SAISIE BAR BRASSERIE'!QGW224</f>
        <v>0</v>
      </c>
      <c r="QGN159" s="237">
        <f>'SAISIE BAR BRASSERIE'!QGX224</f>
        <v>0</v>
      </c>
      <c r="QGO159" s="237">
        <f>'SAISIE BAR BRASSERIE'!QGY224</f>
        <v>0</v>
      </c>
      <c r="QGP159" s="237">
        <f>'SAISIE BAR BRASSERIE'!QGZ224</f>
        <v>0</v>
      </c>
      <c r="QGQ159" s="237">
        <f>'SAISIE BAR BRASSERIE'!QHA224</f>
        <v>0</v>
      </c>
      <c r="QGR159" s="237">
        <f>'SAISIE BAR BRASSERIE'!QHB224</f>
        <v>0</v>
      </c>
      <c r="QGS159" s="237">
        <f>'SAISIE BAR BRASSERIE'!QHC224</f>
        <v>0</v>
      </c>
      <c r="QGT159" s="237">
        <f>'SAISIE BAR BRASSERIE'!QHD224</f>
        <v>0</v>
      </c>
      <c r="QGU159" s="237">
        <f>'SAISIE BAR BRASSERIE'!QHE224</f>
        <v>0</v>
      </c>
      <c r="QGV159" s="237">
        <f>'SAISIE BAR BRASSERIE'!QHF224</f>
        <v>0</v>
      </c>
      <c r="QGW159" s="237">
        <f>'SAISIE BAR BRASSERIE'!QHG224</f>
        <v>0</v>
      </c>
      <c r="QGX159" s="237">
        <f>'SAISIE BAR BRASSERIE'!QHH224</f>
        <v>0</v>
      </c>
      <c r="QGY159" s="237">
        <f>'SAISIE BAR BRASSERIE'!QHI224</f>
        <v>0</v>
      </c>
      <c r="QGZ159" s="237">
        <f>'SAISIE BAR BRASSERIE'!QHJ224</f>
        <v>0</v>
      </c>
      <c r="QHA159" s="237">
        <f>'SAISIE BAR BRASSERIE'!QHK224</f>
        <v>0</v>
      </c>
      <c r="QHB159" s="237">
        <f>'SAISIE BAR BRASSERIE'!QHL224</f>
        <v>0</v>
      </c>
      <c r="QHC159" s="237">
        <f>'SAISIE BAR BRASSERIE'!QHM224</f>
        <v>0</v>
      </c>
      <c r="QHD159" s="237">
        <f>'SAISIE BAR BRASSERIE'!QHN224</f>
        <v>0</v>
      </c>
      <c r="QHE159" s="237">
        <f>'SAISIE BAR BRASSERIE'!QHO224</f>
        <v>0</v>
      </c>
      <c r="QHF159" s="237">
        <f>'SAISIE BAR BRASSERIE'!QHP224</f>
        <v>0</v>
      </c>
      <c r="QHG159" s="237">
        <f>'SAISIE BAR BRASSERIE'!QHQ224</f>
        <v>0</v>
      </c>
      <c r="QHH159" s="237">
        <f>'SAISIE BAR BRASSERIE'!QHR224</f>
        <v>0</v>
      </c>
      <c r="QHI159" s="237">
        <f>'SAISIE BAR BRASSERIE'!QHS224</f>
        <v>0</v>
      </c>
      <c r="QHJ159" s="237">
        <f>'SAISIE BAR BRASSERIE'!QHT224</f>
        <v>0</v>
      </c>
      <c r="QHK159" s="237">
        <f>'SAISIE BAR BRASSERIE'!QHU224</f>
        <v>0</v>
      </c>
      <c r="QHL159" s="237">
        <f>'SAISIE BAR BRASSERIE'!QHV224</f>
        <v>0</v>
      </c>
      <c r="QHM159" s="237">
        <f>'SAISIE BAR BRASSERIE'!QHW224</f>
        <v>0</v>
      </c>
      <c r="QHN159" s="237">
        <f>'SAISIE BAR BRASSERIE'!QHX224</f>
        <v>0</v>
      </c>
      <c r="QHO159" s="237">
        <f>'SAISIE BAR BRASSERIE'!QHY224</f>
        <v>0</v>
      </c>
      <c r="QHP159" s="237">
        <f>'SAISIE BAR BRASSERIE'!QHZ224</f>
        <v>0</v>
      </c>
      <c r="QHQ159" s="237">
        <f>'SAISIE BAR BRASSERIE'!QIA224</f>
        <v>0</v>
      </c>
      <c r="QHR159" s="237">
        <f>'SAISIE BAR BRASSERIE'!QIB224</f>
        <v>0</v>
      </c>
      <c r="QHS159" s="237">
        <f>'SAISIE BAR BRASSERIE'!QIC224</f>
        <v>0</v>
      </c>
      <c r="QHT159" s="237">
        <f>'SAISIE BAR BRASSERIE'!QID224</f>
        <v>0</v>
      </c>
      <c r="QHU159" s="237">
        <f>'SAISIE BAR BRASSERIE'!QIE224</f>
        <v>0</v>
      </c>
      <c r="QHV159" s="237">
        <f>'SAISIE BAR BRASSERIE'!QIF224</f>
        <v>0</v>
      </c>
      <c r="QHW159" s="237">
        <f>'SAISIE BAR BRASSERIE'!QIG224</f>
        <v>0</v>
      </c>
      <c r="QHX159" s="237">
        <f>'SAISIE BAR BRASSERIE'!QIH224</f>
        <v>0</v>
      </c>
      <c r="QHY159" s="237">
        <f>'SAISIE BAR BRASSERIE'!QII224</f>
        <v>0</v>
      </c>
      <c r="QHZ159" s="237">
        <f>'SAISIE BAR BRASSERIE'!QIJ224</f>
        <v>0</v>
      </c>
      <c r="QIA159" s="237">
        <f>'SAISIE BAR BRASSERIE'!QIK224</f>
        <v>0</v>
      </c>
      <c r="QIB159" s="237">
        <f>'SAISIE BAR BRASSERIE'!QIL224</f>
        <v>0</v>
      </c>
      <c r="QIC159" s="237">
        <f>'SAISIE BAR BRASSERIE'!QIM224</f>
        <v>0</v>
      </c>
      <c r="QID159" s="237">
        <f>'SAISIE BAR BRASSERIE'!QIN224</f>
        <v>0</v>
      </c>
      <c r="QIE159" s="237">
        <f>'SAISIE BAR BRASSERIE'!QIO224</f>
        <v>0</v>
      </c>
      <c r="QIF159" s="237">
        <f>'SAISIE BAR BRASSERIE'!QIP224</f>
        <v>0</v>
      </c>
      <c r="QIG159" s="237">
        <f>'SAISIE BAR BRASSERIE'!QIQ224</f>
        <v>0</v>
      </c>
      <c r="QIH159" s="237">
        <f>'SAISIE BAR BRASSERIE'!QIR224</f>
        <v>0</v>
      </c>
      <c r="QII159" s="237">
        <f>'SAISIE BAR BRASSERIE'!QIS224</f>
        <v>0</v>
      </c>
      <c r="QIJ159" s="237">
        <f>'SAISIE BAR BRASSERIE'!QIT224</f>
        <v>0</v>
      </c>
      <c r="QIK159" s="237">
        <f>'SAISIE BAR BRASSERIE'!QIU224</f>
        <v>0</v>
      </c>
      <c r="QIL159" s="237">
        <f>'SAISIE BAR BRASSERIE'!QIV224</f>
        <v>0</v>
      </c>
      <c r="QIM159" s="237">
        <f>'SAISIE BAR BRASSERIE'!QIW224</f>
        <v>0</v>
      </c>
      <c r="QIN159" s="237">
        <f>'SAISIE BAR BRASSERIE'!QIX224</f>
        <v>0</v>
      </c>
      <c r="QIO159" s="237">
        <f>'SAISIE BAR BRASSERIE'!QIY224</f>
        <v>0</v>
      </c>
      <c r="QIP159" s="237">
        <f>'SAISIE BAR BRASSERIE'!QIZ224</f>
        <v>0</v>
      </c>
      <c r="QIQ159" s="237">
        <f>'SAISIE BAR BRASSERIE'!QJA224</f>
        <v>0</v>
      </c>
      <c r="QIR159" s="237">
        <f>'SAISIE BAR BRASSERIE'!QJB224</f>
        <v>0</v>
      </c>
      <c r="QIS159" s="237">
        <f>'SAISIE BAR BRASSERIE'!QJC224</f>
        <v>0</v>
      </c>
      <c r="QIT159" s="237">
        <f>'SAISIE BAR BRASSERIE'!QJD224</f>
        <v>0</v>
      </c>
      <c r="QIU159" s="237">
        <f>'SAISIE BAR BRASSERIE'!QJE224</f>
        <v>0</v>
      </c>
      <c r="QIV159" s="237">
        <f>'SAISIE BAR BRASSERIE'!QJF224</f>
        <v>0</v>
      </c>
      <c r="QIW159" s="237">
        <f>'SAISIE BAR BRASSERIE'!QJG224</f>
        <v>0</v>
      </c>
      <c r="QIX159" s="237">
        <f>'SAISIE BAR BRASSERIE'!QJH224</f>
        <v>0</v>
      </c>
      <c r="QIY159" s="237">
        <f>'SAISIE BAR BRASSERIE'!QJI224</f>
        <v>0</v>
      </c>
      <c r="QIZ159" s="237">
        <f>'SAISIE BAR BRASSERIE'!QJJ224</f>
        <v>0</v>
      </c>
      <c r="QJA159" s="237">
        <f>'SAISIE BAR BRASSERIE'!QJK224</f>
        <v>0</v>
      </c>
      <c r="QJB159" s="237">
        <f>'SAISIE BAR BRASSERIE'!QJL224</f>
        <v>0</v>
      </c>
      <c r="QJC159" s="237">
        <f>'SAISIE BAR BRASSERIE'!QJM224</f>
        <v>0</v>
      </c>
      <c r="QJD159" s="237">
        <f>'SAISIE BAR BRASSERIE'!QJN224</f>
        <v>0</v>
      </c>
      <c r="QJE159" s="237">
        <f>'SAISIE BAR BRASSERIE'!QJO224</f>
        <v>0</v>
      </c>
      <c r="QJF159" s="237">
        <f>'SAISIE BAR BRASSERIE'!QJP224</f>
        <v>0</v>
      </c>
      <c r="QJG159" s="237">
        <f>'SAISIE BAR BRASSERIE'!QJQ224</f>
        <v>0</v>
      </c>
      <c r="QJH159" s="237">
        <f>'SAISIE BAR BRASSERIE'!QJR224</f>
        <v>0</v>
      </c>
      <c r="QJI159" s="237">
        <f>'SAISIE BAR BRASSERIE'!QJS224</f>
        <v>0</v>
      </c>
      <c r="QJJ159" s="237">
        <f>'SAISIE BAR BRASSERIE'!QJT224</f>
        <v>0</v>
      </c>
      <c r="QJK159" s="237">
        <f>'SAISIE BAR BRASSERIE'!QJU224</f>
        <v>0</v>
      </c>
      <c r="QJL159" s="237">
        <f>'SAISIE BAR BRASSERIE'!QJV224</f>
        <v>0</v>
      </c>
      <c r="QJM159" s="237">
        <f>'SAISIE BAR BRASSERIE'!QJW224</f>
        <v>0</v>
      </c>
      <c r="QJN159" s="237">
        <f>'SAISIE BAR BRASSERIE'!QJX224</f>
        <v>0</v>
      </c>
      <c r="QJO159" s="237">
        <f>'SAISIE BAR BRASSERIE'!QJY224</f>
        <v>0</v>
      </c>
      <c r="QJP159" s="237">
        <f>'SAISIE BAR BRASSERIE'!QJZ224</f>
        <v>0</v>
      </c>
      <c r="QJQ159" s="237">
        <f>'SAISIE BAR BRASSERIE'!QKA224</f>
        <v>0</v>
      </c>
      <c r="QJR159" s="237">
        <f>'SAISIE BAR BRASSERIE'!QKB224</f>
        <v>0</v>
      </c>
      <c r="QJS159" s="237">
        <f>'SAISIE BAR BRASSERIE'!QKC224</f>
        <v>0</v>
      </c>
      <c r="QJT159" s="237">
        <f>'SAISIE BAR BRASSERIE'!QKD224</f>
        <v>0</v>
      </c>
      <c r="QJU159" s="237">
        <f>'SAISIE BAR BRASSERIE'!QKE224</f>
        <v>0</v>
      </c>
      <c r="QJV159" s="237">
        <f>'SAISIE BAR BRASSERIE'!QKF224</f>
        <v>0</v>
      </c>
      <c r="QJW159" s="237">
        <f>'SAISIE BAR BRASSERIE'!QKG224</f>
        <v>0</v>
      </c>
      <c r="QJX159" s="237">
        <f>'SAISIE BAR BRASSERIE'!QKH224</f>
        <v>0</v>
      </c>
      <c r="QJY159" s="237">
        <f>'SAISIE BAR BRASSERIE'!QKI224</f>
        <v>0</v>
      </c>
      <c r="QJZ159" s="237">
        <f>'SAISIE BAR BRASSERIE'!QKJ224</f>
        <v>0</v>
      </c>
      <c r="QKA159" s="237">
        <f>'SAISIE BAR BRASSERIE'!QKK224</f>
        <v>0</v>
      </c>
      <c r="QKB159" s="237">
        <f>'SAISIE BAR BRASSERIE'!QKL224</f>
        <v>0</v>
      </c>
      <c r="QKC159" s="237">
        <f>'SAISIE BAR BRASSERIE'!QKM224</f>
        <v>0</v>
      </c>
      <c r="QKD159" s="237">
        <f>'SAISIE BAR BRASSERIE'!QKN224</f>
        <v>0</v>
      </c>
      <c r="QKE159" s="237">
        <f>'SAISIE BAR BRASSERIE'!QKO224</f>
        <v>0</v>
      </c>
      <c r="QKF159" s="237">
        <f>'SAISIE BAR BRASSERIE'!QKP224</f>
        <v>0</v>
      </c>
      <c r="QKG159" s="237">
        <f>'SAISIE BAR BRASSERIE'!QKQ224</f>
        <v>0</v>
      </c>
      <c r="QKH159" s="237">
        <f>'SAISIE BAR BRASSERIE'!QKR224</f>
        <v>0</v>
      </c>
      <c r="QKI159" s="237">
        <f>'SAISIE BAR BRASSERIE'!QKS224</f>
        <v>0</v>
      </c>
      <c r="QKJ159" s="237">
        <f>'SAISIE BAR BRASSERIE'!QKT224</f>
        <v>0</v>
      </c>
      <c r="QKK159" s="237">
        <f>'SAISIE BAR BRASSERIE'!QKU224</f>
        <v>0</v>
      </c>
      <c r="QKL159" s="237">
        <f>'SAISIE BAR BRASSERIE'!QKV224</f>
        <v>0</v>
      </c>
      <c r="QKM159" s="237">
        <f>'SAISIE BAR BRASSERIE'!QKW224</f>
        <v>0</v>
      </c>
      <c r="QKN159" s="237">
        <f>'SAISIE BAR BRASSERIE'!QKX224</f>
        <v>0</v>
      </c>
      <c r="QKO159" s="237">
        <f>'SAISIE BAR BRASSERIE'!QKY224</f>
        <v>0</v>
      </c>
      <c r="QKP159" s="237">
        <f>'SAISIE BAR BRASSERIE'!QKZ224</f>
        <v>0</v>
      </c>
      <c r="QKQ159" s="237">
        <f>'SAISIE BAR BRASSERIE'!QLA224</f>
        <v>0</v>
      </c>
      <c r="QKR159" s="237">
        <f>'SAISIE BAR BRASSERIE'!QLB224</f>
        <v>0</v>
      </c>
      <c r="QKS159" s="237">
        <f>'SAISIE BAR BRASSERIE'!QLC224</f>
        <v>0</v>
      </c>
      <c r="QKT159" s="237">
        <f>'SAISIE BAR BRASSERIE'!QLD224</f>
        <v>0</v>
      </c>
      <c r="QKU159" s="237">
        <f>'SAISIE BAR BRASSERIE'!QLE224</f>
        <v>0</v>
      </c>
      <c r="QKV159" s="237">
        <f>'SAISIE BAR BRASSERIE'!QLF224</f>
        <v>0</v>
      </c>
      <c r="QKW159" s="237">
        <f>'SAISIE BAR BRASSERIE'!QLG224</f>
        <v>0</v>
      </c>
      <c r="QKX159" s="237">
        <f>'SAISIE BAR BRASSERIE'!QLH224</f>
        <v>0</v>
      </c>
      <c r="QKY159" s="237">
        <f>'SAISIE BAR BRASSERIE'!QLI224</f>
        <v>0</v>
      </c>
      <c r="QKZ159" s="237">
        <f>'SAISIE BAR BRASSERIE'!QLJ224</f>
        <v>0</v>
      </c>
      <c r="QLA159" s="237">
        <f>'SAISIE BAR BRASSERIE'!QLK224</f>
        <v>0</v>
      </c>
      <c r="QLB159" s="237">
        <f>'SAISIE BAR BRASSERIE'!QLL224</f>
        <v>0</v>
      </c>
      <c r="QLC159" s="237">
        <f>'SAISIE BAR BRASSERIE'!QLM224</f>
        <v>0</v>
      </c>
      <c r="QLD159" s="237">
        <f>'SAISIE BAR BRASSERIE'!QLN224</f>
        <v>0</v>
      </c>
      <c r="QLE159" s="237">
        <f>'SAISIE BAR BRASSERIE'!QLO224</f>
        <v>0</v>
      </c>
      <c r="QLF159" s="237">
        <f>'SAISIE BAR BRASSERIE'!QLP224</f>
        <v>0</v>
      </c>
      <c r="QLG159" s="237">
        <f>'SAISIE BAR BRASSERIE'!QLQ224</f>
        <v>0</v>
      </c>
      <c r="QLH159" s="237">
        <f>'SAISIE BAR BRASSERIE'!QLR224</f>
        <v>0</v>
      </c>
      <c r="QLI159" s="237">
        <f>'SAISIE BAR BRASSERIE'!QLS224</f>
        <v>0</v>
      </c>
      <c r="QLJ159" s="237">
        <f>'SAISIE BAR BRASSERIE'!QLT224</f>
        <v>0</v>
      </c>
      <c r="QLK159" s="237">
        <f>'SAISIE BAR BRASSERIE'!QLU224</f>
        <v>0</v>
      </c>
      <c r="QLL159" s="237">
        <f>'SAISIE BAR BRASSERIE'!QLV224</f>
        <v>0</v>
      </c>
      <c r="QLM159" s="237">
        <f>'SAISIE BAR BRASSERIE'!QLW224</f>
        <v>0</v>
      </c>
      <c r="QLN159" s="237">
        <f>'SAISIE BAR BRASSERIE'!QLX224</f>
        <v>0</v>
      </c>
      <c r="QLO159" s="237">
        <f>'SAISIE BAR BRASSERIE'!QLY224</f>
        <v>0</v>
      </c>
      <c r="QLP159" s="237">
        <f>'SAISIE BAR BRASSERIE'!QLZ224</f>
        <v>0</v>
      </c>
      <c r="QLQ159" s="237">
        <f>'SAISIE BAR BRASSERIE'!QMA224</f>
        <v>0</v>
      </c>
      <c r="QLR159" s="237">
        <f>'SAISIE BAR BRASSERIE'!QMB224</f>
        <v>0</v>
      </c>
      <c r="QLS159" s="237">
        <f>'SAISIE BAR BRASSERIE'!QMC224</f>
        <v>0</v>
      </c>
      <c r="QLT159" s="237">
        <f>'SAISIE BAR BRASSERIE'!QMD224</f>
        <v>0</v>
      </c>
      <c r="QLU159" s="237">
        <f>'SAISIE BAR BRASSERIE'!QME224</f>
        <v>0</v>
      </c>
      <c r="QLV159" s="237">
        <f>'SAISIE BAR BRASSERIE'!QMF224</f>
        <v>0</v>
      </c>
      <c r="QLW159" s="237">
        <f>'SAISIE BAR BRASSERIE'!QMG224</f>
        <v>0</v>
      </c>
      <c r="QLX159" s="237">
        <f>'SAISIE BAR BRASSERIE'!QMH224</f>
        <v>0</v>
      </c>
      <c r="QLY159" s="237">
        <f>'SAISIE BAR BRASSERIE'!QMI224</f>
        <v>0</v>
      </c>
      <c r="QLZ159" s="237">
        <f>'SAISIE BAR BRASSERIE'!QMJ224</f>
        <v>0</v>
      </c>
      <c r="QMA159" s="237">
        <f>'SAISIE BAR BRASSERIE'!QMK224</f>
        <v>0</v>
      </c>
      <c r="QMB159" s="237">
        <f>'SAISIE BAR BRASSERIE'!QML224</f>
        <v>0</v>
      </c>
      <c r="QMC159" s="237">
        <f>'SAISIE BAR BRASSERIE'!QMM224</f>
        <v>0</v>
      </c>
      <c r="QMD159" s="237">
        <f>'SAISIE BAR BRASSERIE'!QMN224</f>
        <v>0</v>
      </c>
      <c r="QME159" s="237">
        <f>'SAISIE BAR BRASSERIE'!QMO224</f>
        <v>0</v>
      </c>
      <c r="QMF159" s="237">
        <f>'SAISIE BAR BRASSERIE'!QMP224</f>
        <v>0</v>
      </c>
      <c r="QMG159" s="237">
        <f>'SAISIE BAR BRASSERIE'!QMQ224</f>
        <v>0</v>
      </c>
      <c r="QMH159" s="237">
        <f>'SAISIE BAR BRASSERIE'!QMR224</f>
        <v>0</v>
      </c>
      <c r="QMI159" s="237">
        <f>'SAISIE BAR BRASSERIE'!QMS224</f>
        <v>0</v>
      </c>
      <c r="QMJ159" s="237">
        <f>'SAISIE BAR BRASSERIE'!QMT224</f>
        <v>0</v>
      </c>
      <c r="QMK159" s="237">
        <f>'SAISIE BAR BRASSERIE'!QMU224</f>
        <v>0</v>
      </c>
      <c r="QML159" s="237">
        <f>'SAISIE BAR BRASSERIE'!QMV224</f>
        <v>0</v>
      </c>
      <c r="QMM159" s="237">
        <f>'SAISIE BAR BRASSERIE'!QMW224</f>
        <v>0</v>
      </c>
      <c r="QMN159" s="237">
        <f>'SAISIE BAR BRASSERIE'!QMX224</f>
        <v>0</v>
      </c>
      <c r="QMO159" s="237">
        <f>'SAISIE BAR BRASSERIE'!QMY224</f>
        <v>0</v>
      </c>
      <c r="QMP159" s="237">
        <f>'SAISIE BAR BRASSERIE'!QMZ224</f>
        <v>0</v>
      </c>
      <c r="QMQ159" s="237">
        <f>'SAISIE BAR BRASSERIE'!QNA224</f>
        <v>0</v>
      </c>
      <c r="QMR159" s="237">
        <f>'SAISIE BAR BRASSERIE'!QNB224</f>
        <v>0</v>
      </c>
      <c r="QMS159" s="237">
        <f>'SAISIE BAR BRASSERIE'!QNC224</f>
        <v>0</v>
      </c>
      <c r="QMT159" s="237">
        <f>'SAISIE BAR BRASSERIE'!QND224</f>
        <v>0</v>
      </c>
      <c r="QMU159" s="237">
        <f>'SAISIE BAR BRASSERIE'!QNE224</f>
        <v>0</v>
      </c>
      <c r="QMV159" s="237">
        <f>'SAISIE BAR BRASSERIE'!QNF224</f>
        <v>0</v>
      </c>
      <c r="QMW159" s="237">
        <f>'SAISIE BAR BRASSERIE'!QNG224</f>
        <v>0</v>
      </c>
      <c r="QMX159" s="237">
        <f>'SAISIE BAR BRASSERIE'!QNH224</f>
        <v>0</v>
      </c>
      <c r="QMY159" s="237">
        <f>'SAISIE BAR BRASSERIE'!QNI224</f>
        <v>0</v>
      </c>
      <c r="QMZ159" s="237">
        <f>'SAISIE BAR BRASSERIE'!QNJ224</f>
        <v>0</v>
      </c>
      <c r="QNA159" s="237">
        <f>'SAISIE BAR BRASSERIE'!QNK224</f>
        <v>0</v>
      </c>
      <c r="QNB159" s="237">
        <f>'SAISIE BAR BRASSERIE'!QNL224</f>
        <v>0</v>
      </c>
      <c r="QNC159" s="237">
        <f>'SAISIE BAR BRASSERIE'!QNM224</f>
        <v>0</v>
      </c>
      <c r="QND159" s="237">
        <f>'SAISIE BAR BRASSERIE'!QNN224</f>
        <v>0</v>
      </c>
      <c r="QNE159" s="237">
        <f>'SAISIE BAR BRASSERIE'!QNO224</f>
        <v>0</v>
      </c>
      <c r="QNF159" s="237">
        <f>'SAISIE BAR BRASSERIE'!QNP224</f>
        <v>0</v>
      </c>
      <c r="QNG159" s="237">
        <f>'SAISIE BAR BRASSERIE'!QNQ224</f>
        <v>0</v>
      </c>
      <c r="QNH159" s="237">
        <f>'SAISIE BAR BRASSERIE'!QNR224</f>
        <v>0</v>
      </c>
      <c r="QNI159" s="237">
        <f>'SAISIE BAR BRASSERIE'!QNS224</f>
        <v>0</v>
      </c>
      <c r="QNJ159" s="237">
        <f>'SAISIE BAR BRASSERIE'!QNT224</f>
        <v>0</v>
      </c>
      <c r="QNK159" s="237">
        <f>'SAISIE BAR BRASSERIE'!QNU224</f>
        <v>0</v>
      </c>
      <c r="QNL159" s="237">
        <f>'SAISIE BAR BRASSERIE'!QNV224</f>
        <v>0</v>
      </c>
      <c r="QNM159" s="237">
        <f>'SAISIE BAR BRASSERIE'!QNW224</f>
        <v>0</v>
      </c>
      <c r="QNN159" s="237">
        <f>'SAISIE BAR BRASSERIE'!QNX224</f>
        <v>0</v>
      </c>
      <c r="QNO159" s="237">
        <f>'SAISIE BAR BRASSERIE'!QNY224</f>
        <v>0</v>
      </c>
      <c r="QNP159" s="237">
        <f>'SAISIE BAR BRASSERIE'!QNZ224</f>
        <v>0</v>
      </c>
      <c r="QNQ159" s="237">
        <f>'SAISIE BAR BRASSERIE'!QOA224</f>
        <v>0</v>
      </c>
      <c r="QNR159" s="237">
        <f>'SAISIE BAR BRASSERIE'!QOB224</f>
        <v>0</v>
      </c>
      <c r="QNS159" s="237">
        <f>'SAISIE BAR BRASSERIE'!QOC224</f>
        <v>0</v>
      </c>
      <c r="QNT159" s="237">
        <f>'SAISIE BAR BRASSERIE'!QOD224</f>
        <v>0</v>
      </c>
      <c r="QNU159" s="237">
        <f>'SAISIE BAR BRASSERIE'!QOE224</f>
        <v>0</v>
      </c>
      <c r="QNV159" s="237">
        <f>'SAISIE BAR BRASSERIE'!QOF224</f>
        <v>0</v>
      </c>
      <c r="QNW159" s="237">
        <f>'SAISIE BAR BRASSERIE'!QOG224</f>
        <v>0</v>
      </c>
      <c r="QNX159" s="237">
        <f>'SAISIE BAR BRASSERIE'!QOH224</f>
        <v>0</v>
      </c>
      <c r="QNY159" s="237">
        <f>'SAISIE BAR BRASSERIE'!QOI224</f>
        <v>0</v>
      </c>
      <c r="QNZ159" s="237">
        <f>'SAISIE BAR BRASSERIE'!QOJ224</f>
        <v>0</v>
      </c>
      <c r="QOA159" s="237">
        <f>'SAISIE BAR BRASSERIE'!QOK224</f>
        <v>0</v>
      </c>
      <c r="QOB159" s="237">
        <f>'SAISIE BAR BRASSERIE'!QOL224</f>
        <v>0</v>
      </c>
      <c r="QOC159" s="237">
        <f>'SAISIE BAR BRASSERIE'!QOM224</f>
        <v>0</v>
      </c>
      <c r="QOD159" s="237">
        <f>'SAISIE BAR BRASSERIE'!QON224</f>
        <v>0</v>
      </c>
      <c r="QOE159" s="237">
        <f>'SAISIE BAR BRASSERIE'!QOO224</f>
        <v>0</v>
      </c>
      <c r="QOF159" s="237">
        <f>'SAISIE BAR BRASSERIE'!QOP224</f>
        <v>0</v>
      </c>
      <c r="QOG159" s="237">
        <f>'SAISIE BAR BRASSERIE'!QOQ224</f>
        <v>0</v>
      </c>
      <c r="QOH159" s="237">
        <f>'SAISIE BAR BRASSERIE'!QOR224</f>
        <v>0</v>
      </c>
      <c r="QOI159" s="237">
        <f>'SAISIE BAR BRASSERIE'!QOS224</f>
        <v>0</v>
      </c>
      <c r="QOJ159" s="237">
        <f>'SAISIE BAR BRASSERIE'!QOT224</f>
        <v>0</v>
      </c>
      <c r="QOK159" s="237">
        <f>'SAISIE BAR BRASSERIE'!QOU224</f>
        <v>0</v>
      </c>
      <c r="QOL159" s="237">
        <f>'SAISIE BAR BRASSERIE'!QOV224</f>
        <v>0</v>
      </c>
      <c r="QOM159" s="237">
        <f>'SAISIE BAR BRASSERIE'!QOW224</f>
        <v>0</v>
      </c>
      <c r="QON159" s="237">
        <f>'SAISIE BAR BRASSERIE'!QOX224</f>
        <v>0</v>
      </c>
      <c r="QOO159" s="237">
        <f>'SAISIE BAR BRASSERIE'!QOY224</f>
        <v>0</v>
      </c>
      <c r="QOP159" s="237">
        <f>'SAISIE BAR BRASSERIE'!QOZ224</f>
        <v>0</v>
      </c>
      <c r="QOQ159" s="237">
        <f>'SAISIE BAR BRASSERIE'!QPA224</f>
        <v>0</v>
      </c>
      <c r="QOR159" s="237">
        <f>'SAISIE BAR BRASSERIE'!QPB224</f>
        <v>0</v>
      </c>
      <c r="QOS159" s="237">
        <f>'SAISIE BAR BRASSERIE'!QPC224</f>
        <v>0</v>
      </c>
      <c r="QOT159" s="237">
        <f>'SAISIE BAR BRASSERIE'!QPD224</f>
        <v>0</v>
      </c>
      <c r="QOU159" s="237">
        <f>'SAISIE BAR BRASSERIE'!QPE224</f>
        <v>0</v>
      </c>
      <c r="QOV159" s="237">
        <f>'SAISIE BAR BRASSERIE'!QPF224</f>
        <v>0</v>
      </c>
      <c r="QOW159" s="237">
        <f>'SAISIE BAR BRASSERIE'!QPG224</f>
        <v>0</v>
      </c>
      <c r="QOX159" s="237">
        <f>'SAISIE BAR BRASSERIE'!QPH224</f>
        <v>0</v>
      </c>
      <c r="QOY159" s="237">
        <f>'SAISIE BAR BRASSERIE'!QPI224</f>
        <v>0</v>
      </c>
      <c r="QOZ159" s="237">
        <f>'SAISIE BAR BRASSERIE'!QPJ224</f>
        <v>0</v>
      </c>
      <c r="QPA159" s="237">
        <f>'SAISIE BAR BRASSERIE'!QPK224</f>
        <v>0</v>
      </c>
      <c r="QPB159" s="237">
        <f>'SAISIE BAR BRASSERIE'!QPL224</f>
        <v>0</v>
      </c>
      <c r="QPC159" s="237">
        <f>'SAISIE BAR BRASSERIE'!QPM224</f>
        <v>0</v>
      </c>
      <c r="QPD159" s="237">
        <f>'SAISIE BAR BRASSERIE'!QPN224</f>
        <v>0</v>
      </c>
      <c r="QPE159" s="237">
        <f>'SAISIE BAR BRASSERIE'!QPO224</f>
        <v>0</v>
      </c>
      <c r="QPF159" s="237">
        <f>'SAISIE BAR BRASSERIE'!QPP224</f>
        <v>0</v>
      </c>
      <c r="QPG159" s="237">
        <f>'SAISIE BAR BRASSERIE'!QPQ224</f>
        <v>0</v>
      </c>
      <c r="QPH159" s="237">
        <f>'SAISIE BAR BRASSERIE'!QPR224</f>
        <v>0</v>
      </c>
      <c r="QPI159" s="237">
        <f>'SAISIE BAR BRASSERIE'!QPS224</f>
        <v>0</v>
      </c>
      <c r="QPJ159" s="237">
        <f>'SAISIE BAR BRASSERIE'!QPT224</f>
        <v>0</v>
      </c>
      <c r="QPK159" s="237">
        <f>'SAISIE BAR BRASSERIE'!QPU224</f>
        <v>0</v>
      </c>
      <c r="QPL159" s="237">
        <f>'SAISIE BAR BRASSERIE'!QPV224</f>
        <v>0</v>
      </c>
      <c r="QPM159" s="237">
        <f>'SAISIE BAR BRASSERIE'!QPW224</f>
        <v>0</v>
      </c>
      <c r="QPN159" s="237">
        <f>'SAISIE BAR BRASSERIE'!QPX224</f>
        <v>0</v>
      </c>
      <c r="QPO159" s="237">
        <f>'SAISIE BAR BRASSERIE'!QPY224</f>
        <v>0</v>
      </c>
      <c r="QPP159" s="237">
        <f>'SAISIE BAR BRASSERIE'!QPZ224</f>
        <v>0</v>
      </c>
      <c r="QPQ159" s="237">
        <f>'SAISIE BAR BRASSERIE'!QQA224</f>
        <v>0</v>
      </c>
      <c r="QPR159" s="237">
        <f>'SAISIE BAR BRASSERIE'!QQB224</f>
        <v>0</v>
      </c>
      <c r="QPS159" s="237">
        <f>'SAISIE BAR BRASSERIE'!QQC224</f>
        <v>0</v>
      </c>
      <c r="QPT159" s="237">
        <f>'SAISIE BAR BRASSERIE'!QQD224</f>
        <v>0</v>
      </c>
      <c r="QPU159" s="237">
        <f>'SAISIE BAR BRASSERIE'!QQE224</f>
        <v>0</v>
      </c>
      <c r="QPV159" s="237">
        <f>'SAISIE BAR BRASSERIE'!QQF224</f>
        <v>0</v>
      </c>
      <c r="QPW159" s="237">
        <f>'SAISIE BAR BRASSERIE'!QQG224</f>
        <v>0</v>
      </c>
      <c r="QPX159" s="237">
        <f>'SAISIE BAR BRASSERIE'!QQH224</f>
        <v>0</v>
      </c>
      <c r="QPY159" s="237">
        <f>'SAISIE BAR BRASSERIE'!QQI224</f>
        <v>0</v>
      </c>
      <c r="QPZ159" s="237">
        <f>'SAISIE BAR BRASSERIE'!QQJ224</f>
        <v>0</v>
      </c>
      <c r="QQA159" s="237">
        <f>'SAISIE BAR BRASSERIE'!QQK224</f>
        <v>0</v>
      </c>
      <c r="QQB159" s="237">
        <f>'SAISIE BAR BRASSERIE'!QQL224</f>
        <v>0</v>
      </c>
      <c r="QQC159" s="237">
        <f>'SAISIE BAR BRASSERIE'!QQM224</f>
        <v>0</v>
      </c>
      <c r="QQD159" s="237">
        <f>'SAISIE BAR BRASSERIE'!QQN224</f>
        <v>0</v>
      </c>
      <c r="QQE159" s="237">
        <f>'SAISIE BAR BRASSERIE'!QQO224</f>
        <v>0</v>
      </c>
      <c r="QQF159" s="237">
        <f>'SAISIE BAR BRASSERIE'!QQP224</f>
        <v>0</v>
      </c>
      <c r="QQG159" s="237">
        <f>'SAISIE BAR BRASSERIE'!QQQ224</f>
        <v>0</v>
      </c>
      <c r="QQH159" s="237">
        <f>'SAISIE BAR BRASSERIE'!QQR224</f>
        <v>0</v>
      </c>
      <c r="QQI159" s="237">
        <f>'SAISIE BAR BRASSERIE'!QQS224</f>
        <v>0</v>
      </c>
      <c r="QQJ159" s="237">
        <f>'SAISIE BAR BRASSERIE'!QQT224</f>
        <v>0</v>
      </c>
      <c r="QQK159" s="237">
        <f>'SAISIE BAR BRASSERIE'!QQU224</f>
        <v>0</v>
      </c>
      <c r="QQL159" s="237">
        <f>'SAISIE BAR BRASSERIE'!QQV224</f>
        <v>0</v>
      </c>
      <c r="QQM159" s="237">
        <f>'SAISIE BAR BRASSERIE'!QQW224</f>
        <v>0</v>
      </c>
      <c r="QQN159" s="237">
        <f>'SAISIE BAR BRASSERIE'!QQX224</f>
        <v>0</v>
      </c>
      <c r="QQO159" s="237">
        <f>'SAISIE BAR BRASSERIE'!QQY224</f>
        <v>0</v>
      </c>
      <c r="QQP159" s="237">
        <f>'SAISIE BAR BRASSERIE'!QQZ224</f>
        <v>0</v>
      </c>
      <c r="QQQ159" s="237">
        <f>'SAISIE BAR BRASSERIE'!QRA224</f>
        <v>0</v>
      </c>
      <c r="QQR159" s="237">
        <f>'SAISIE BAR BRASSERIE'!QRB224</f>
        <v>0</v>
      </c>
      <c r="QQS159" s="237">
        <f>'SAISIE BAR BRASSERIE'!QRC224</f>
        <v>0</v>
      </c>
      <c r="QQT159" s="237">
        <f>'SAISIE BAR BRASSERIE'!QRD224</f>
        <v>0</v>
      </c>
      <c r="QQU159" s="237">
        <f>'SAISIE BAR BRASSERIE'!QRE224</f>
        <v>0</v>
      </c>
      <c r="QQV159" s="237">
        <f>'SAISIE BAR BRASSERIE'!QRF224</f>
        <v>0</v>
      </c>
      <c r="QQW159" s="237">
        <f>'SAISIE BAR BRASSERIE'!QRG224</f>
        <v>0</v>
      </c>
      <c r="QQX159" s="237">
        <f>'SAISIE BAR BRASSERIE'!QRH224</f>
        <v>0</v>
      </c>
      <c r="QQY159" s="237">
        <f>'SAISIE BAR BRASSERIE'!QRI224</f>
        <v>0</v>
      </c>
      <c r="QQZ159" s="237">
        <f>'SAISIE BAR BRASSERIE'!QRJ224</f>
        <v>0</v>
      </c>
      <c r="QRA159" s="237">
        <f>'SAISIE BAR BRASSERIE'!QRK224</f>
        <v>0</v>
      </c>
      <c r="QRB159" s="237">
        <f>'SAISIE BAR BRASSERIE'!QRL224</f>
        <v>0</v>
      </c>
      <c r="QRC159" s="237">
        <f>'SAISIE BAR BRASSERIE'!QRM224</f>
        <v>0</v>
      </c>
      <c r="QRD159" s="237">
        <f>'SAISIE BAR BRASSERIE'!QRN224</f>
        <v>0</v>
      </c>
      <c r="QRE159" s="237">
        <f>'SAISIE BAR BRASSERIE'!QRO224</f>
        <v>0</v>
      </c>
      <c r="QRF159" s="237">
        <f>'SAISIE BAR BRASSERIE'!QRP224</f>
        <v>0</v>
      </c>
      <c r="QRG159" s="237">
        <f>'SAISIE BAR BRASSERIE'!QRQ224</f>
        <v>0</v>
      </c>
      <c r="QRH159" s="237">
        <f>'SAISIE BAR BRASSERIE'!QRR224</f>
        <v>0</v>
      </c>
      <c r="QRI159" s="237">
        <f>'SAISIE BAR BRASSERIE'!QRS224</f>
        <v>0</v>
      </c>
      <c r="QRJ159" s="237">
        <f>'SAISIE BAR BRASSERIE'!QRT224</f>
        <v>0</v>
      </c>
      <c r="QRK159" s="237">
        <f>'SAISIE BAR BRASSERIE'!QRU224</f>
        <v>0</v>
      </c>
      <c r="QRL159" s="237">
        <f>'SAISIE BAR BRASSERIE'!QRV224</f>
        <v>0</v>
      </c>
      <c r="QRM159" s="237">
        <f>'SAISIE BAR BRASSERIE'!QRW224</f>
        <v>0</v>
      </c>
      <c r="QRN159" s="237">
        <f>'SAISIE BAR BRASSERIE'!QRX224</f>
        <v>0</v>
      </c>
      <c r="QRO159" s="237">
        <f>'SAISIE BAR BRASSERIE'!QRY224</f>
        <v>0</v>
      </c>
      <c r="QRP159" s="237">
        <f>'SAISIE BAR BRASSERIE'!QRZ224</f>
        <v>0</v>
      </c>
      <c r="QRQ159" s="237">
        <f>'SAISIE BAR BRASSERIE'!QSA224</f>
        <v>0</v>
      </c>
      <c r="QRR159" s="237">
        <f>'SAISIE BAR BRASSERIE'!QSB224</f>
        <v>0</v>
      </c>
      <c r="QRS159" s="237">
        <f>'SAISIE BAR BRASSERIE'!QSC224</f>
        <v>0</v>
      </c>
      <c r="QRT159" s="237">
        <f>'SAISIE BAR BRASSERIE'!QSD224</f>
        <v>0</v>
      </c>
      <c r="QRU159" s="237">
        <f>'SAISIE BAR BRASSERIE'!QSE224</f>
        <v>0</v>
      </c>
      <c r="QRV159" s="237">
        <f>'SAISIE BAR BRASSERIE'!QSF224</f>
        <v>0</v>
      </c>
      <c r="QRW159" s="237">
        <f>'SAISIE BAR BRASSERIE'!QSG224</f>
        <v>0</v>
      </c>
      <c r="QRX159" s="237">
        <f>'SAISIE BAR BRASSERIE'!QSH224</f>
        <v>0</v>
      </c>
      <c r="QRY159" s="237">
        <f>'SAISIE BAR BRASSERIE'!QSI224</f>
        <v>0</v>
      </c>
      <c r="QRZ159" s="237">
        <f>'SAISIE BAR BRASSERIE'!QSJ224</f>
        <v>0</v>
      </c>
      <c r="QSA159" s="237">
        <f>'SAISIE BAR BRASSERIE'!QSK224</f>
        <v>0</v>
      </c>
      <c r="QSB159" s="237">
        <f>'SAISIE BAR BRASSERIE'!QSL224</f>
        <v>0</v>
      </c>
      <c r="QSC159" s="237">
        <f>'SAISIE BAR BRASSERIE'!QSM224</f>
        <v>0</v>
      </c>
      <c r="QSD159" s="237">
        <f>'SAISIE BAR BRASSERIE'!QSN224</f>
        <v>0</v>
      </c>
      <c r="QSE159" s="237">
        <f>'SAISIE BAR BRASSERIE'!QSO224</f>
        <v>0</v>
      </c>
      <c r="QSF159" s="237">
        <f>'SAISIE BAR BRASSERIE'!QSP224</f>
        <v>0</v>
      </c>
      <c r="QSG159" s="237">
        <f>'SAISIE BAR BRASSERIE'!QSQ224</f>
        <v>0</v>
      </c>
      <c r="QSH159" s="237">
        <f>'SAISIE BAR BRASSERIE'!QSR224</f>
        <v>0</v>
      </c>
      <c r="QSI159" s="237">
        <f>'SAISIE BAR BRASSERIE'!QSS224</f>
        <v>0</v>
      </c>
      <c r="QSJ159" s="237">
        <f>'SAISIE BAR BRASSERIE'!QST224</f>
        <v>0</v>
      </c>
      <c r="QSK159" s="237">
        <f>'SAISIE BAR BRASSERIE'!QSU224</f>
        <v>0</v>
      </c>
      <c r="QSL159" s="237">
        <f>'SAISIE BAR BRASSERIE'!QSV224</f>
        <v>0</v>
      </c>
      <c r="QSM159" s="237">
        <f>'SAISIE BAR BRASSERIE'!QSW224</f>
        <v>0</v>
      </c>
      <c r="QSN159" s="237">
        <f>'SAISIE BAR BRASSERIE'!QSX224</f>
        <v>0</v>
      </c>
      <c r="QSO159" s="237">
        <f>'SAISIE BAR BRASSERIE'!QSY224</f>
        <v>0</v>
      </c>
      <c r="QSP159" s="237">
        <f>'SAISIE BAR BRASSERIE'!QSZ224</f>
        <v>0</v>
      </c>
      <c r="QSQ159" s="237">
        <f>'SAISIE BAR BRASSERIE'!QTA224</f>
        <v>0</v>
      </c>
      <c r="QSR159" s="237">
        <f>'SAISIE BAR BRASSERIE'!QTB224</f>
        <v>0</v>
      </c>
      <c r="QSS159" s="237">
        <f>'SAISIE BAR BRASSERIE'!QTC224</f>
        <v>0</v>
      </c>
      <c r="QST159" s="237">
        <f>'SAISIE BAR BRASSERIE'!QTD224</f>
        <v>0</v>
      </c>
      <c r="QSU159" s="237">
        <f>'SAISIE BAR BRASSERIE'!QTE224</f>
        <v>0</v>
      </c>
      <c r="QSV159" s="237">
        <f>'SAISIE BAR BRASSERIE'!QTF224</f>
        <v>0</v>
      </c>
      <c r="QSW159" s="237">
        <f>'SAISIE BAR BRASSERIE'!QTG224</f>
        <v>0</v>
      </c>
      <c r="QSX159" s="237">
        <f>'SAISIE BAR BRASSERIE'!QTH224</f>
        <v>0</v>
      </c>
      <c r="QSY159" s="237">
        <f>'SAISIE BAR BRASSERIE'!QTI224</f>
        <v>0</v>
      </c>
      <c r="QSZ159" s="237">
        <f>'SAISIE BAR BRASSERIE'!QTJ224</f>
        <v>0</v>
      </c>
      <c r="QTA159" s="237">
        <f>'SAISIE BAR BRASSERIE'!QTK224</f>
        <v>0</v>
      </c>
      <c r="QTB159" s="237">
        <f>'SAISIE BAR BRASSERIE'!QTL224</f>
        <v>0</v>
      </c>
      <c r="QTC159" s="237">
        <f>'SAISIE BAR BRASSERIE'!QTM224</f>
        <v>0</v>
      </c>
      <c r="QTD159" s="237">
        <f>'SAISIE BAR BRASSERIE'!QTN224</f>
        <v>0</v>
      </c>
      <c r="QTE159" s="237">
        <f>'SAISIE BAR BRASSERIE'!QTO224</f>
        <v>0</v>
      </c>
      <c r="QTF159" s="237">
        <f>'SAISIE BAR BRASSERIE'!QTP224</f>
        <v>0</v>
      </c>
      <c r="QTG159" s="237">
        <f>'SAISIE BAR BRASSERIE'!QTQ224</f>
        <v>0</v>
      </c>
      <c r="QTH159" s="237">
        <f>'SAISIE BAR BRASSERIE'!QTR224</f>
        <v>0</v>
      </c>
      <c r="QTI159" s="237">
        <f>'SAISIE BAR BRASSERIE'!QTS224</f>
        <v>0</v>
      </c>
      <c r="QTJ159" s="237">
        <f>'SAISIE BAR BRASSERIE'!QTT224</f>
        <v>0</v>
      </c>
      <c r="QTK159" s="237">
        <f>'SAISIE BAR BRASSERIE'!QTU224</f>
        <v>0</v>
      </c>
      <c r="QTL159" s="237">
        <f>'SAISIE BAR BRASSERIE'!QTV224</f>
        <v>0</v>
      </c>
      <c r="QTM159" s="237">
        <f>'SAISIE BAR BRASSERIE'!QTW224</f>
        <v>0</v>
      </c>
      <c r="QTN159" s="237">
        <f>'SAISIE BAR BRASSERIE'!QTX224</f>
        <v>0</v>
      </c>
      <c r="QTO159" s="237">
        <f>'SAISIE BAR BRASSERIE'!QTY224</f>
        <v>0</v>
      </c>
      <c r="QTP159" s="237">
        <f>'SAISIE BAR BRASSERIE'!QTZ224</f>
        <v>0</v>
      </c>
      <c r="QTQ159" s="237">
        <f>'SAISIE BAR BRASSERIE'!QUA224</f>
        <v>0</v>
      </c>
      <c r="QTR159" s="237">
        <f>'SAISIE BAR BRASSERIE'!QUB224</f>
        <v>0</v>
      </c>
      <c r="QTS159" s="237">
        <f>'SAISIE BAR BRASSERIE'!QUC224</f>
        <v>0</v>
      </c>
      <c r="QTT159" s="237">
        <f>'SAISIE BAR BRASSERIE'!QUD224</f>
        <v>0</v>
      </c>
      <c r="QTU159" s="237">
        <f>'SAISIE BAR BRASSERIE'!QUE224</f>
        <v>0</v>
      </c>
      <c r="QTV159" s="237">
        <f>'SAISIE BAR BRASSERIE'!QUF224</f>
        <v>0</v>
      </c>
      <c r="QTW159" s="237">
        <f>'SAISIE BAR BRASSERIE'!QUG224</f>
        <v>0</v>
      </c>
      <c r="QTX159" s="237">
        <f>'SAISIE BAR BRASSERIE'!QUH224</f>
        <v>0</v>
      </c>
      <c r="QTY159" s="237">
        <f>'SAISIE BAR BRASSERIE'!QUI224</f>
        <v>0</v>
      </c>
      <c r="QTZ159" s="237">
        <f>'SAISIE BAR BRASSERIE'!QUJ224</f>
        <v>0</v>
      </c>
      <c r="QUA159" s="237">
        <f>'SAISIE BAR BRASSERIE'!QUK224</f>
        <v>0</v>
      </c>
      <c r="QUB159" s="237">
        <f>'SAISIE BAR BRASSERIE'!QUL224</f>
        <v>0</v>
      </c>
      <c r="QUC159" s="237">
        <f>'SAISIE BAR BRASSERIE'!QUM224</f>
        <v>0</v>
      </c>
      <c r="QUD159" s="237">
        <f>'SAISIE BAR BRASSERIE'!QUN224</f>
        <v>0</v>
      </c>
      <c r="QUE159" s="237">
        <f>'SAISIE BAR BRASSERIE'!QUO224</f>
        <v>0</v>
      </c>
      <c r="QUF159" s="237">
        <f>'SAISIE BAR BRASSERIE'!QUP224</f>
        <v>0</v>
      </c>
      <c r="QUG159" s="237">
        <f>'SAISIE BAR BRASSERIE'!QUQ224</f>
        <v>0</v>
      </c>
      <c r="QUH159" s="237">
        <f>'SAISIE BAR BRASSERIE'!QUR224</f>
        <v>0</v>
      </c>
      <c r="QUI159" s="237">
        <f>'SAISIE BAR BRASSERIE'!QUS224</f>
        <v>0</v>
      </c>
      <c r="QUJ159" s="237">
        <f>'SAISIE BAR BRASSERIE'!QUT224</f>
        <v>0</v>
      </c>
      <c r="QUK159" s="237">
        <f>'SAISIE BAR BRASSERIE'!QUU224</f>
        <v>0</v>
      </c>
      <c r="QUL159" s="237">
        <f>'SAISIE BAR BRASSERIE'!QUV224</f>
        <v>0</v>
      </c>
      <c r="QUM159" s="237">
        <f>'SAISIE BAR BRASSERIE'!QUW224</f>
        <v>0</v>
      </c>
      <c r="QUN159" s="237">
        <f>'SAISIE BAR BRASSERIE'!QUX224</f>
        <v>0</v>
      </c>
      <c r="QUO159" s="237">
        <f>'SAISIE BAR BRASSERIE'!QUY224</f>
        <v>0</v>
      </c>
      <c r="QUP159" s="237">
        <f>'SAISIE BAR BRASSERIE'!QUZ224</f>
        <v>0</v>
      </c>
      <c r="QUQ159" s="237">
        <f>'SAISIE BAR BRASSERIE'!QVA224</f>
        <v>0</v>
      </c>
      <c r="QUR159" s="237">
        <f>'SAISIE BAR BRASSERIE'!QVB224</f>
        <v>0</v>
      </c>
      <c r="QUS159" s="237">
        <f>'SAISIE BAR BRASSERIE'!QVC224</f>
        <v>0</v>
      </c>
      <c r="QUT159" s="237">
        <f>'SAISIE BAR BRASSERIE'!QVD224</f>
        <v>0</v>
      </c>
      <c r="QUU159" s="237">
        <f>'SAISIE BAR BRASSERIE'!QVE224</f>
        <v>0</v>
      </c>
      <c r="QUV159" s="237">
        <f>'SAISIE BAR BRASSERIE'!QVF224</f>
        <v>0</v>
      </c>
      <c r="QUW159" s="237">
        <f>'SAISIE BAR BRASSERIE'!QVG224</f>
        <v>0</v>
      </c>
      <c r="QUX159" s="237">
        <f>'SAISIE BAR BRASSERIE'!QVH224</f>
        <v>0</v>
      </c>
      <c r="QUY159" s="237">
        <f>'SAISIE BAR BRASSERIE'!QVI224</f>
        <v>0</v>
      </c>
      <c r="QUZ159" s="237">
        <f>'SAISIE BAR BRASSERIE'!QVJ224</f>
        <v>0</v>
      </c>
      <c r="QVA159" s="237">
        <f>'SAISIE BAR BRASSERIE'!QVK224</f>
        <v>0</v>
      </c>
      <c r="QVB159" s="237">
        <f>'SAISIE BAR BRASSERIE'!QVL224</f>
        <v>0</v>
      </c>
      <c r="QVC159" s="237">
        <f>'SAISIE BAR BRASSERIE'!QVM224</f>
        <v>0</v>
      </c>
      <c r="QVD159" s="237">
        <f>'SAISIE BAR BRASSERIE'!QVN224</f>
        <v>0</v>
      </c>
      <c r="QVE159" s="237">
        <f>'SAISIE BAR BRASSERIE'!QVO224</f>
        <v>0</v>
      </c>
      <c r="QVF159" s="237">
        <f>'SAISIE BAR BRASSERIE'!QVP224</f>
        <v>0</v>
      </c>
      <c r="QVG159" s="237">
        <f>'SAISIE BAR BRASSERIE'!QVQ224</f>
        <v>0</v>
      </c>
      <c r="QVH159" s="237">
        <f>'SAISIE BAR BRASSERIE'!QVR224</f>
        <v>0</v>
      </c>
      <c r="QVI159" s="237">
        <f>'SAISIE BAR BRASSERIE'!QVS224</f>
        <v>0</v>
      </c>
      <c r="QVJ159" s="237">
        <f>'SAISIE BAR BRASSERIE'!QVT224</f>
        <v>0</v>
      </c>
      <c r="QVK159" s="237">
        <f>'SAISIE BAR BRASSERIE'!QVU224</f>
        <v>0</v>
      </c>
      <c r="QVL159" s="237">
        <f>'SAISIE BAR BRASSERIE'!QVV224</f>
        <v>0</v>
      </c>
      <c r="QVM159" s="237">
        <f>'SAISIE BAR BRASSERIE'!QVW224</f>
        <v>0</v>
      </c>
      <c r="QVN159" s="237">
        <f>'SAISIE BAR BRASSERIE'!QVX224</f>
        <v>0</v>
      </c>
      <c r="QVO159" s="237">
        <f>'SAISIE BAR BRASSERIE'!QVY224</f>
        <v>0</v>
      </c>
      <c r="QVP159" s="237">
        <f>'SAISIE BAR BRASSERIE'!QVZ224</f>
        <v>0</v>
      </c>
      <c r="QVQ159" s="237">
        <f>'SAISIE BAR BRASSERIE'!QWA224</f>
        <v>0</v>
      </c>
      <c r="QVR159" s="237">
        <f>'SAISIE BAR BRASSERIE'!QWB224</f>
        <v>0</v>
      </c>
      <c r="QVS159" s="237">
        <f>'SAISIE BAR BRASSERIE'!QWC224</f>
        <v>0</v>
      </c>
      <c r="QVT159" s="237">
        <f>'SAISIE BAR BRASSERIE'!QWD224</f>
        <v>0</v>
      </c>
      <c r="QVU159" s="237">
        <f>'SAISIE BAR BRASSERIE'!QWE224</f>
        <v>0</v>
      </c>
      <c r="QVV159" s="237">
        <f>'SAISIE BAR BRASSERIE'!QWF224</f>
        <v>0</v>
      </c>
      <c r="QVW159" s="237">
        <f>'SAISIE BAR BRASSERIE'!QWG224</f>
        <v>0</v>
      </c>
      <c r="QVX159" s="237">
        <f>'SAISIE BAR BRASSERIE'!QWH224</f>
        <v>0</v>
      </c>
      <c r="QVY159" s="237">
        <f>'SAISIE BAR BRASSERIE'!QWI224</f>
        <v>0</v>
      </c>
      <c r="QVZ159" s="237">
        <f>'SAISIE BAR BRASSERIE'!QWJ224</f>
        <v>0</v>
      </c>
      <c r="QWA159" s="237">
        <f>'SAISIE BAR BRASSERIE'!QWK224</f>
        <v>0</v>
      </c>
      <c r="QWB159" s="237">
        <f>'SAISIE BAR BRASSERIE'!QWL224</f>
        <v>0</v>
      </c>
      <c r="QWC159" s="237">
        <f>'SAISIE BAR BRASSERIE'!QWM224</f>
        <v>0</v>
      </c>
      <c r="QWD159" s="237">
        <f>'SAISIE BAR BRASSERIE'!QWN224</f>
        <v>0</v>
      </c>
      <c r="QWE159" s="237">
        <f>'SAISIE BAR BRASSERIE'!QWO224</f>
        <v>0</v>
      </c>
      <c r="QWF159" s="237">
        <f>'SAISIE BAR BRASSERIE'!QWP224</f>
        <v>0</v>
      </c>
      <c r="QWG159" s="237">
        <f>'SAISIE BAR BRASSERIE'!QWQ224</f>
        <v>0</v>
      </c>
      <c r="QWH159" s="237">
        <f>'SAISIE BAR BRASSERIE'!QWR224</f>
        <v>0</v>
      </c>
      <c r="QWI159" s="237">
        <f>'SAISIE BAR BRASSERIE'!QWS224</f>
        <v>0</v>
      </c>
      <c r="QWJ159" s="237">
        <f>'SAISIE BAR BRASSERIE'!QWT224</f>
        <v>0</v>
      </c>
      <c r="QWK159" s="237">
        <f>'SAISIE BAR BRASSERIE'!QWU224</f>
        <v>0</v>
      </c>
      <c r="QWL159" s="237">
        <f>'SAISIE BAR BRASSERIE'!QWV224</f>
        <v>0</v>
      </c>
      <c r="QWM159" s="237">
        <f>'SAISIE BAR BRASSERIE'!QWW224</f>
        <v>0</v>
      </c>
      <c r="QWN159" s="237">
        <f>'SAISIE BAR BRASSERIE'!QWX224</f>
        <v>0</v>
      </c>
      <c r="QWO159" s="237">
        <f>'SAISIE BAR BRASSERIE'!QWY224</f>
        <v>0</v>
      </c>
      <c r="QWP159" s="237">
        <f>'SAISIE BAR BRASSERIE'!QWZ224</f>
        <v>0</v>
      </c>
      <c r="QWQ159" s="237">
        <f>'SAISIE BAR BRASSERIE'!QXA224</f>
        <v>0</v>
      </c>
      <c r="QWR159" s="237">
        <f>'SAISIE BAR BRASSERIE'!QXB224</f>
        <v>0</v>
      </c>
      <c r="QWS159" s="237">
        <f>'SAISIE BAR BRASSERIE'!QXC224</f>
        <v>0</v>
      </c>
      <c r="QWT159" s="237">
        <f>'SAISIE BAR BRASSERIE'!QXD224</f>
        <v>0</v>
      </c>
      <c r="QWU159" s="237">
        <f>'SAISIE BAR BRASSERIE'!QXE224</f>
        <v>0</v>
      </c>
      <c r="QWV159" s="237">
        <f>'SAISIE BAR BRASSERIE'!QXF224</f>
        <v>0</v>
      </c>
      <c r="QWW159" s="237">
        <f>'SAISIE BAR BRASSERIE'!QXG224</f>
        <v>0</v>
      </c>
      <c r="QWX159" s="237">
        <f>'SAISIE BAR BRASSERIE'!QXH224</f>
        <v>0</v>
      </c>
      <c r="QWY159" s="237">
        <f>'SAISIE BAR BRASSERIE'!QXI224</f>
        <v>0</v>
      </c>
      <c r="QWZ159" s="237">
        <f>'SAISIE BAR BRASSERIE'!QXJ224</f>
        <v>0</v>
      </c>
      <c r="QXA159" s="237">
        <f>'SAISIE BAR BRASSERIE'!QXK224</f>
        <v>0</v>
      </c>
      <c r="QXB159" s="237">
        <f>'SAISIE BAR BRASSERIE'!QXL224</f>
        <v>0</v>
      </c>
      <c r="QXC159" s="237">
        <f>'SAISIE BAR BRASSERIE'!QXM224</f>
        <v>0</v>
      </c>
      <c r="QXD159" s="237">
        <f>'SAISIE BAR BRASSERIE'!QXN224</f>
        <v>0</v>
      </c>
      <c r="QXE159" s="237">
        <f>'SAISIE BAR BRASSERIE'!QXO224</f>
        <v>0</v>
      </c>
      <c r="QXF159" s="237">
        <f>'SAISIE BAR BRASSERIE'!QXP224</f>
        <v>0</v>
      </c>
      <c r="QXG159" s="237">
        <f>'SAISIE BAR BRASSERIE'!QXQ224</f>
        <v>0</v>
      </c>
      <c r="QXH159" s="237">
        <f>'SAISIE BAR BRASSERIE'!QXR224</f>
        <v>0</v>
      </c>
      <c r="QXI159" s="237">
        <f>'SAISIE BAR BRASSERIE'!QXS224</f>
        <v>0</v>
      </c>
      <c r="QXJ159" s="237">
        <f>'SAISIE BAR BRASSERIE'!QXT224</f>
        <v>0</v>
      </c>
      <c r="QXK159" s="237">
        <f>'SAISIE BAR BRASSERIE'!QXU224</f>
        <v>0</v>
      </c>
      <c r="QXL159" s="237">
        <f>'SAISIE BAR BRASSERIE'!QXV224</f>
        <v>0</v>
      </c>
      <c r="QXM159" s="237">
        <f>'SAISIE BAR BRASSERIE'!QXW224</f>
        <v>0</v>
      </c>
      <c r="QXN159" s="237">
        <f>'SAISIE BAR BRASSERIE'!QXX224</f>
        <v>0</v>
      </c>
      <c r="QXO159" s="237">
        <f>'SAISIE BAR BRASSERIE'!QXY224</f>
        <v>0</v>
      </c>
      <c r="QXP159" s="237">
        <f>'SAISIE BAR BRASSERIE'!QXZ224</f>
        <v>0</v>
      </c>
      <c r="QXQ159" s="237">
        <f>'SAISIE BAR BRASSERIE'!QYA224</f>
        <v>0</v>
      </c>
      <c r="QXR159" s="237">
        <f>'SAISIE BAR BRASSERIE'!QYB224</f>
        <v>0</v>
      </c>
      <c r="QXS159" s="237">
        <f>'SAISIE BAR BRASSERIE'!QYC224</f>
        <v>0</v>
      </c>
      <c r="QXT159" s="237">
        <f>'SAISIE BAR BRASSERIE'!QYD224</f>
        <v>0</v>
      </c>
      <c r="QXU159" s="237">
        <f>'SAISIE BAR BRASSERIE'!QYE224</f>
        <v>0</v>
      </c>
      <c r="QXV159" s="237">
        <f>'SAISIE BAR BRASSERIE'!QYF224</f>
        <v>0</v>
      </c>
      <c r="QXW159" s="237">
        <f>'SAISIE BAR BRASSERIE'!QYG224</f>
        <v>0</v>
      </c>
      <c r="QXX159" s="237">
        <f>'SAISIE BAR BRASSERIE'!QYH224</f>
        <v>0</v>
      </c>
      <c r="QXY159" s="237">
        <f>'SAISIE BAR BRASSERIE'!QYI224</f>
        <v>0</v>
      </c>
      <c r="QXZ159" s="237">
        <f>'SAISIE BAR BRASSERIE'!QYJ224</f>
        <v>0</v>
      </c>
      <c r="QYA159" s="237">
        <f>'SAISIE BAR BRASSERIE'!QYK224</f>
        <v>0</v>
      </c>
      <c r="QYB159" s="237">
        <f>'SAISIE BAR BRASSERIE'!QYL224</f>
        <v>0</v>
      </c>
      <c r="QYC159" s="237">
        <f>'SAISIE BAR BRASSERIE'!QYM224</f>
        <v>0</v>
      </c>
      <c r="QYD159" s="237">
        <f>'SAISIE BAR BRASSERIE'!QYN224</f>
        <v>0</v>
      </c>
      <c r="QYE159" s="237">
        <f>'SAISIE BAR BRASSERIE'!QYO224</f>
        <v>0</v>
      </c>
      <c r="QYF159" s="237">
        <f>'SAISIE BAR BRASSERIE'!QYP224</f>
        <v>0</v>
      </c>
      <c r="QYG159" s="237">
        <f>'SAISIE BAR BRASSERIE'!QYQ224</f>
        <v>0</v>
      </c>
      <c r="QYH159" s="237">
        <f>'SAISIE BAR BRASSERIE'!QYR224</f>
        <v>0</v>
      </c>
      <c r="QYI159" s="237">
        <f>'SAISIE BAR BRASSERIE'!QYS224</f>
        <v>0</v>
      </c>
      <c r="QYJ159" s="237">
        <f>'SAISIE BAR BRASSERIE'!QYT224</f>
        <v>0</v>
      </c>
      <c r="QYK159" s="237">
        <f>'SAISIE BAR BRASSERIE'!QYU224</f>
        <v>0</v>
      </c>
      <c r="QYL159" s="237">
        <f>'SAISIE BAR BRASSERIE'!QYV224</f>
        <v>0</v>
      </c>
      <c r="QYM159" s="237">
        <f>'SAISIE BAR BRASSERIE'!QYW224</f>
        <v>0</v>
      </c>
      <c r="QYN159" s="237">
        <f>'SAISIE BAR BRASSERIE'!QYX224</f>
        <v>0</v>
      </c>
      <c r="QYO159" s="237">
        <f>'SAISIE BAR BRASSERIE'!QYY224</f>
        <v>0</v>
      </c>
      <c r="QYP159" s="237">
        <f>'SAISIE BAR BRASSERIE'!QYZ224</f>
        <v>0</v>
      </c>
      <c r="QYQ159" s="237">
        <f>'SAISIE BAR BRASSERIE'!QZA224</f>
        <v>0</v>
      </c>
      <c r="QYR159" s="237">
        <f>'SAISIE BAR BRASSERIE'!QZB224</f>
        <v>0</v>
      </c>
      <c r="QYS159" s="237">
        <f>'SAISIE BAR BRASSERIE'!QZC224</f>
        <v>0</v>
      </c>
      <c r="QYT159" s="237">
        <f>'SAISIE BAR BRASSERIE'!QZD224</f>
        <v>0</v>
      </c>
      <c r="QYU159" s="237">
        <f>'SAISIE BAR BRASSERIE'!QZE224</f>
        <v>0</v>
      </c>
      <c r="QYV159" s="237">
        <f>'SAISIE BAR BRASSERIE'!QZF224</f>
        <v>0</v>
      </c>
      <c r="QYW159" s="237">
        <f>'SAISIE BAR BRASSERIE'!QZG224</f>
        <v>0</v>
      </c>
      <c r="QYX159" s="237">
        <f>'SAISIE BAR BRASSERIE'!QZH224</f>
        <v>0</v>
      </c>
      <c r="QYY159" s="237">
        <f>'SAISIE BAR BRASSERIE'!QZI224</f>
        <v>0</v>
      </c>
      <c r="QYZ159" s="237">
        <f>'SAISIE BAR BRASSERIE'!QZJ224</f>
        <v>0</v>
      </c>
      <c r="QZA159" s="237">
        <f>'SAISIE BAR BRASSERIE'!QZK224</f>
        <v>0</v>
      </c>
      <c r="QZB159" s="237">
        <f>'SAISIE BAR BRASSERIE'!QZL224</f>
        <v>0</v>
      </c>
      <c r="QZC159" s="237">
        <f>'SAISIE BAR BRASSERIE'!QZM224</f>
        <v>0</v>
      </c>
      <c r="QZD159" s="237">
        <f>'SAISIE BAR BRASSERIE'!QZN224</f>
        <v>0</v>
      </c>
      <c r="QZE159" s="237">
        <f>'SAISIE BAR BRASSERIE'!QZO224</f>
        <v>0</v>
      </c>
      <c r="QZF159" s="237">
        <f>'SAISIE BAR BRASSERIE'!QZP224</f>
        <v>0</v>
      </c>
      <c r="QZG159" s="237">
        <f>'SAISIE BAR BRASSERIE'!QZQ224</f>
        <v>0</v>
      </c>
      <c r="QZH159" s="237">
        <f>'SAISIE BAR BRASSERIE'!QZR224</f>
        <v>0</v>
      </c>
      <c r="QZI159" s="237">
        <f>'SAISIE BAR BRASSERIE'!QZS224</f>
        <v>0</v>
      </c>
      <c r="QZJ159" s="237">
        <f>'SAISIE BAR BRASSERIE'!QZT224</f>
        <v>0</v>
      </c>
      <c r="QZK159" s="237">
        <f>'SAISIE BAR BRASSERIE'!QZU224</f>
        <v>0</v>
      </c>
      <c r="QZL159" s="237">
        <f>'SAISIE BAR BRASSERIE'!QZV224</f>
        <v>0</v>
      </c>
      <c r="QZM159" s="237">
        <f>'SAISIE BAR BRASSERIE'!QZW224</f>
        <v>0</v>
      </c>
      <c r="QZN159" s="237">
        <f>'SAISIE BAR BRASSERIE'!QZX224</f>
        <v>0</v>
      </c>
      <c r="QZO159" s="237">
        <f>'SAISIE BAR BRASSERIE'!QZY224</f>
        <v>0</v>
      </c>
      <c r="QZP159" s="237">
        <f>'SAISIE BAR BRASSERIE'!QZZ224</f>
        <v>0</v>
      </c>
      <c r="QZQ159" s="237">
        <f>'SAISIE BAR BRASSERIE'!RAA224</f>
        <v>0</v>
      </c>
      <c r="QZR159" s="237">
        <f>'SAISIE BAR BRASSERIE'!RAB224</f>
        <v>0</v>
      </c>
      <c r="QZS159" s="237">
        <f>'SAISIE BAR BRASSERIE'!RAC224</f>
        <v>0</v>
      </c>
      <c r="QZT159" s="237">
        <f>'SAISIE BAR BRASSERIE'!RAD224</f>
        <v>0</v>
      </c>
      <c r="QZU159" s="237">
        <f>'SAISIE BAR BRASSERIE'!RAE224</f>
        <v>0</v>
      </c>
      <c r="QZV159" s="237">
        <f>'SAISIE BAR BRASSERIE'!RAF224</f>
        <v>0</v>
      </c>
      <c r="QZW159" s="237">
        <f>'SAISIE BAR BRASSERIE'!RAG224</f>
        <v>0</v>
      </c>
      <c r="QZX159" s="237">
        <f>'SAISIE BAR BRASSERIE'!RAH224</f>
        <v>0</v>
      </c>
      <c r="QZY159" s="237">
        <f>'SAISIE BAR BRASSERIE'!RAI224</f>
        <v>0</v>
      </c>
      <c r="QZZ159" s="237">
        <f>'SAISIE BAR BRASSERIE'!RAJ224</f>
        <v>0</v>
      </c>
      <c r="RAA159" s="237">
        <f>'SAISIE BAR BRASSERIE'!RAK224</f>
        <v>0</v>
      </c>
      <c r="RAB159" s="237">
        <f>'SAISIE BAR BRASSERIE'!RAL224</f>
        <v>0</v>
      </c>
      <c r="RAC159" s="237">
        <f>'SAISIE BAR BRASSERIE'!RAM224</f>
        <v>0</v>
      </c>
      <c r="RAD159" s="237">
        <f>'SAISIE BAR BRASSERIE'!RAN224</f>
        <v>0</v>
      </c>
      <c r="RAE159" s="237">
        <f>'SAISIE BAR BRASSERIE'!RAO224</f>
        <v>0</v>
      </c>
      <c r="RAF159" s="237">
        <f>'SAISIE BAR BRASSERIE'!RAP224</f>
        <v>0</v>
      </c>
      <c r="RAG159" s="237">
        <f>'SAISIE BAR BRASSERIE'!RAQ224</f>
        <v>0</v>
      </c>
      <c r="RAH159" s="237">
        <f>'SAISIE BAR BRASSERIE'!RAR224</f>
        <v>0</v>
      </c>
      <c r="RAI159" s="237">
        <f>'SAISIE BAR BRASSERIE'!RAS224</f>
        <v>0</v>
      </c>
      <c r="RAJ159" s="237">
        <f>'SAISIE BAR BRASSERIE'!RAT224</f>
        <v>0</v>
      </c>
      <c r="RAK159" s="237">
        <f>'SAISIE BAR BRASSERIE'!RAU224</f>
        <v>0</v>
      </c>
      <c r="RAL159" s="237">
        <f>'SAISIE BAR BRASSERIE'!RAV224</f>
        <v>0</v>
      </c>
      <c r="RAM159" s="237">
        <f>'SAISIE BAR BRASSERIE'!RAW224</f>
        <v>0</v>
      </c>
      <c r="RAN159" s="237">
        <f>'SAISIE BAR BRASSERIE'!RAX224</f>
        <v>0</v>
      </c>
      <c r="RAO159" s="237">
        <f>'SAISIE BAR BRASSERIE'!RAY224</f>
        <v>0</v>
      </c>
      <c r="RAP159" s="237">
        <f>'SAISIE BAR BRASSERIE'!RAZ224</f>
        <v>0</v>
      </c>
      <c r="RAQ159" s="237">
        <f>'SAISIE BAR BRASSERIE'!RBA224</f>
        <v>0</v>
      </c>
      <c r="RAR159" s="237">
        <f>'SAISIE BAR BRASSERIE'!RBB224</f>
        <v>0</v>
      </c>
      <c r="RAS159" s="237">
        <f>'SAISIE BAR BRASSERIE'!RBC224</f>
        <v>0</v>
      </c>
      <c r="RAT159" s="237">
        <f>'SAISIE BAR BRASSERIE'!RBD224</f>
        <v>0</v>
      </c>
      <c r="RAU159" s="237">
        <f>'SAISIE BAR BRASSERIE'!RBE224</f>
        <v>0</v>
      </c>
      <c r="RAV159" s="237">
        <f>'SAISIE BAR BRASSERIE'!RBF224</f>
        <v>0</v>
      </c>
      <c r="RAW159" s="237">
        <f>'SAISIE BAR BRASSERIE'!RBG224</f>
        <v>0</v>
      </c>
      <c r="RAX159" s="237">
        <f>'SAISIE BAR BRASSERIE'!RBH224</f>
        <v>0</v>
      </c>
      <c r="RAY159" s="237">
        <f>'SAISIE BAR BRASSERIE'!RBI224</f>
        <v>0</v>
      </c>
      <c r="RAZ159" s="237">
        <f>'SAISIE BAR BRASSERIE'!RBJ224</f>
        <v>0</v>
      </c>
      <c r="RBA159" s="237">
        <f>'SAISIE BAR BRASSERIE'!RBK224</f>
        <v>0</v>
      </c>
      <c r="RBB159" s="237">
        <f>'SAISIE BAR BRASSERIE'!RBL224</f>
        <v>0</v>
      </c>
      <c r="RBC159" s="237">
        <f>'SAISIE BAR BRASSERIE'!RBM224</f>
        <v>0</v>
      </c>
      <c r="RBD159" s="237">
        <f>'SAISIE BAR BRASSERIE'!RBN224</f>
        <v>0</v>
      </c>
      <c r="RBE159" s="237">
        <f>'SAISIE BAR BRASSERIE'!RBO224</f>
        <v>0</v>
      </c>
      <c r="RBF159" s="237">
        <f>'SAISIE BAR BRASSERIE'!RBP224</f>
        <v>0</v>
      </c>
      <c r="RBG159" s="237">
        <f>'SAISIE BAR BRASSERIE'!RBQ224</f>
        <v>0</v>
      </c>
      <c r="RBH159" s="237">
        <f>'SAISIE BAR BRASSERIE'!RBR224</f>
        <v>0</v>
      </c>
      <c r="RBI159" s="237">
        <f>'SAISIE BAR BRASSERIE'!RBS224</f>
        <v>0</v>
      </c>
      <c r="RBJ159" s="237">
        <f>'SAISIE BAR BRASSERIE'!RBT224</f>
        <v>0</v>
      </c>
      <c r="RBK159" s="237">
        <f>'SAISIE BAR BRASSERIE'!RBU224</f>
        <v>0</v>
      </c>
      <c r="RBL159" s="237">
        <f>'SAISIE BAR BRASSERIE'!RBV224</f>
        <v>0</v>
      </c>
      <c r="RBM159" s="237">
        <f>'SAISIE BAR BRASSERIE'!RBW224</f>
        <v>0</v>
      </c>
      <c r="RBN159" s="237">
        <f>'SAISIE BAR BRASSERIE'!RBX224</f>
        <v>0</v>
      </c>
      <c r="RBO159" s="237">
        <f>'SAISIE BAR BRASSERIE'!RBY224</f>
        <v>0</v>
      </c>
      <c r="RBP159" s="237">
        <f>'SAISIE BAR BRASSERIE'!RBZ224</f>
        <v>0</v>
      </c>
      <c r="RBQ159" s="237">
        <f>'SAISIE BAR BRASSERIE'!RCA224</f>
        <v>0</v>
      </c>
      <c r="RBR159" s="237">
        <f>'SAISIE BAR BRASSERIE'!RCB224</f>
        <v>0</v>
      </c>
      <c r="RBS159" s="237">
        <f>'SAISIE BAR BRASSERIE'!RCC224</f>
        <v>0</v>
      </c>
      <c r="RBT159" s="237">
        <f>'SAISIE BAR BRASSERIE'!RCD224</f>
        <v>0</v>
      </c>
      <c r="RBU159" s="237">
        <f>'SAISIE BAR BRASSERIE'!RCE224</f>
        <v>0</v>
      </c>
      <c r="RBV159" s="237">
        <f>'SAISIE BAR BRASSERIE'!RCF224</f>
        <v>0</v>
      </c>
      <c r="RBW159" s="237">
        <f>'SAISIE BAR BRASSERIE'!RCG224</f>
        <v>0</v>
      </c>
      <c r="RBX159" s="237">
        <f>'SAISIE BAR BRASSERIE'!RCH224</f>
        <v>0</v>
      </c>
      <c r="RBY159" s="237">
        <f>'SAISIE BAR BRASSERIE'!RCI224</f>
        <v>0</v>
      </c>
      <c r="RBZ159" s="237">
        <f>'SAISIE BAR BRASSERIE'!RCJ224</f>
        <v>0</v>
      </c>
      <c r="RCA159" s="237">
        <f>'SAISIE BAR BRASSERIE'!RCK224</f>
        <v>0</v>
      </c>
      <c r="RCB159" s="237">
        <f>'SAISIE BAR BRASSERIE'!RCL224</f>
        <v>0</v>
      </c>
      <c r="RCC159" s="237">
        <f>'SAISIE BAR BRASSERIE'!RCM224</f>
        <v>0</v>
      </c>
      <c r="RCD159" s="237">
        <f>'SAISIE BAR BRASSERIE'!RCN224</f>
        <v>0</v>
      </c>
      <c r="RCE159" s="237">
        <f>'SAISIE BAR BRASSERIE'!RCO224</f>
        <v>0</v>
      </c>
      <c r="RCF159" s="237">
        <f>'SAISIE BAR BRASSERIE'!RCP224</f>
        <v>0</v>
      </c>
      <c r="RCG159" s="237">
        <f>'SAISIE BAR BRASSERIE'!RCQ224</f>
        <v>0</v>
      </c>
      <c r="RCH159" s="237">
        <f>'SAISIE BAR BRASSERIE'!RCR224</f>
        <v>0</v>
      </c>
      <c r="RCI159" s="237">
        <f>'SAISIE BAR BRASSERIE'!RCS224</f>
        <v>0</v>
      </c>
      <c r="RCJ159" s="237">
        <f>'SAISIE BAR BRASSERIE'!RCT224</f>
        <v>0</v>
      </c>
      <c r="RCK159" s="237">
        <f>'SAISIE BAR BRASSERIE'!RCU224</f>
        <v>0</v>
      </c>
      <c r="RCL159" s="237">
        <f>'SAISIE BAR BRASSERIE'!RCV224</f>
        <v>0</v>
      </c>
      <c r="RCM159" s="237">
        <f>'SAISIE BAR BRASSERIE'!RCW224</f>
        <v>0</v>
      </c>
      <c r="RCN159" s="237">
        <f>'SAISIE BAR BRASSERIE'!RCX224</f>
        <v>0</v>
      </c>
      <c r="RCO159" s="237">
        <f>'SAISIE BAR BRASSERIE'!RCY224</f>
        <v>0</v>
      </c>
      <c r="RCP159" s="237">
        <f>'SAISIE BAR BRASSERIE'!RCZ224</f>
        <v>0</v>
      </c>
      <c r="RCQ159" s="237">
        <f>'SAISIE BAR BRASSERIE'!RDA224</f>
        <v>0</v>
      </c>
      <c r="RCR159" s="237">
        <f>'SAISIE BAR BRASSERIE'!RDB224</f>
        <v>0</v>
      </c>
      <c r="RCS159" s="237">
        <f>'SAISIE BAR BRASSERIE'!RDC224</f>
        <v>0</v>
      </c>
      <c r="RCT159" s="237">
        <f>'SAISIE BAR BRASSERIE'!RDD224</f>
        <v>0</v>
      </c>
      <c r="RCU159" s="237">
        <f>'SAISIE BAR BRASSERIE'!RDE224</f>
        <v>0</v>
      </c>
      <c r="RCV159" s="237">
        <f>'SAISIE BAR BRASSERIE'!RDF224</f>
        <v>0</v>
      </c>
      <c r="RCW159" s="237">
        <f>'SAISIE BAR BRASSERIE'!RDG224</f>
        <v>0</v>
      </c>
      <c r="RCX159" s="237">
        <f>'SAISIE BAR BRASSERIE'!RDH224</f>
        <v>0</v>
      </c>
      <c r="RCY159" s="237">
        <f>'SAISIE BAR BRASSERIE'!RDI224</f>
        <v>0</v>
      </c>
      <c r="RCZ159" s="237">
        <f>'SAISIE BAR BRASSERIE'!RDJ224</f>
        <v>0</v>
      </c>
      <c r="RDA159" s="237">
        <f>'SAISIE BAR BRASSERIE'!RDK224</f>
        <v>0</v>
      </c>
      <c r="RDB159" s="237">
        <f>'SAISIE BAR BRASSERIE'!RDL224</f>
        <v>0</v>
      </c>
      <c r="RDC159" s="237">
        <f>'SAISIE BAR BRASSERIE'!RDM224</f>
        <v>0</v>
      </c>
      <c r="RDD159" s="237">
        <f>'SAISIE BAR BRASSERIE'!RDN224</f>
        <v>0</v>
      </c>
      <c r="RDE159" s="237">
        <f>'SAISIE BAR BRASSERIE'!RDO224</f>
        <v>0</v>
      </c>
      <c r="RDF159" s="237">
        <f>'SAISIE BAR BRASSERIE'!RDP224</f>
        <v>0</v>
      </c>
      <c r="RDG159" s="237">
        <f>'SAISIE BAR BRASSERIE'!RDQ224</f>
        <v>0</v>
      </c>
      <c r="RDH159" s="237">
        <f>'SAISIE BAR BRASSERIE'!RDR224</f>
        <v>0</v>
      </c>
      <c r="RDI159" s="237">
        <f>'SAISIE BAR BRASSERIE'!RDS224</f>
        <v>0</v>
      </c>
      <c r="RDJ159" s="237">
        <f>'SAISIE BAR BRASSERIE'!RDT224</f>
        <v>0</v>
      </c>
      <c r="RDK159" s="237">
        <f>'SAISIE BAR BRASSERIE'!RDU224</f>
        <v>0</v>
      </c>
      <c r="RDL159" s="237">
        <f>'SAISIE BAR BRASSERIE'!RDV224</f>
        <v>0</v>
      </c>
      <c r="RDM159" s="237">
        <f>'SAISIE BAR BRASSERIE'!RDW224</f>
        <v>0</v>
      </c>
      <c r="RDN159" s="237">
        <f>'SAISIE BAR BRASSERIE'!RDX224</f>
        <v>0</v>
      </c>
      <c r="RDO159" s="237">
        <f>'SAISIE BAR BRASSERIE'!RDY224</f>
        <v>0</v>
      </c>
      <c r="RDP159" s="237">
        <f>'SAISIE BAR BRASSERIE'!RDZ224</f>
        <v>0</v>
      </c>
      <c r="RDQ159" s="237">
        <f>'SAISIE BAR BRASSERIE'!REA224</f>
        <v>0</v>
      </c>
      <c r="RDR159" s="237">
        <f>'SAISIE BAR BRASSERIE'!REB224</f>
        <v>0</v>
      </c>
      <c r="RDS159" s="237">
        <f>'SAISIE BAR BRASSERIE'!REC224</f>
        <v>0</v>
      </c>
      <c r="RDT159" s="237">
        <f>'SAISIE BAR BRASSERIE'!RED224</f>
        <v>0</v>
      </c>
      <c r="RDU159" s="237">
        <f>'SAISIE BAR BRASSERIE'!REE224</f>
        <v>0</v>
      </c>
      <c r="RDV159" s="237">
        <f>'SAISIE BAR BRASSERIE'!REF224</f>
        <v>0</v>
      </c>
      <c r="RDW159" s="237">
        <f>'SAISIE BAR BRASSERIE'!REG224</f>
        <v>0</v>
      </c>
      <c r="RDX159" s="237">
        <f>'SAISIE BAR BRASSERIE'!REH224</f>
        <v>0</v>
      </c>
      <c r="RDY159" s="237">
        <f>'SAISIE BAR BRASSERIE'!REI224</f>
        <v>0</v>
      </c>
      <c r="RDZ159" s="237">
        <f>'SAISIE BAR BRASSERIE'!REJ224</f>
        <v>0</v>
      </c>
      <c r="REA159" s="237">
        <f>'SAISIE BAR BRASSERIE'!REK224</f>
        <v>0</v>
      </c>
      <c r="REB159" s="237">
        <f>'SAISIE BAR BRASSERIE'!REL224</f>
        <v>0</v>
      </c>
      <c r="REC159" s="237">
        <f>'SAISIE BAR BRASSERIE'!REM224</f>
        <v>0</v>
      </c>
      <c r="RED159" s="237">
        <f>'SAISIE BAR BRASSERIE'!REN224</f>
        <v>0</v>
      </c>
      <c r="REE159" s="237">
        <f>'SAISIE BAR BRASSERIE'!REO224</f>
        <v>0</v>
      </c>
      <c r="REF159" s="237">
        <f>'SAISIE BAR BRASSERIE'!REP224</f>
        <v>0</v>
      </c>
      <c r="REG159" s="237">
        <f>'SAISIE BAR BRASSERIE'!REQ224</f>
        <v>0</v>
      </c>
      <c r="REH159" s="237">
        <f>'SAISIE BAR BRASSERIE'!RER224</f>
        <v>0</v>
      </c>
      <c r="REI159" s="237">
        <f>'SAISIE BAR BRASSERIE'!RES224</f>
        <v>0</v>
      </c>
      <c r="REJ159" s="237">
        <f>'SAISIE BAR BRASSERIE'!RET224</f>
        <v>0</v>
      </c>
      <c r="REK159" s="237">
        <f>'SAISIE BAR BRASSERIE'!REU224</f>
        <v>0</v>
      </c>
      <c r="REL159" s="237">
        <f>'SAISIE BAR BRASSERIE'!REV224</f>
        <v>0</v>
      </c>
      <c r="REM159" s="237">
        <f>'SAISIE BAR BRASSERIE'!REW224</f>
        <v>0</v>
      </c>
      <c r="REN159" s="237">
        <f>'SAISIE BAR BRASSERIE'!REX224</f>
        <v>0</v>
      </c>
      <c r="REO159" s="237">
        <f>'SAISIE BAR BRASSERIE'!REY224</f>
        <v>0</v>
      </c>
      <c r="REP159" s="237">
        <f>'SAISIE BAR BRASSERIE'!REZ224</f>
        <v>0</v>
      </c>
      <c r="REQ159" s="237">
        <f>'SAISIE BAR BRASSERIE'!RFA224</f>
        <v>0</v>
      </c>
      <c r="RER159" s="237">
        <f>'SAISIE BAR BRASSERIE'!RFB224</f>
        <v>0</v>
      </c>
      <c r="RES159" s="237">
        <f>'SAISIE BAR BRASSERIE'!RFC224</f>
        <v>0</v>
      </c>
      <c r="RET159" s="237">
        <f>'SAISIE BAR BRASSERIE'!RFD224</f>
        <v>0</v>
      </c>
      <c r="REU159" s="237">
        <f>'SAISIE BAR BRASSERIE'!RFE224</f>
        <v>0</v>
      </c>
      <c r="REV159" s="237">
        <f>'SAISIE BAR BRASSERIE'!RFF224</f>
        <v>0</v>
      </c>
      <c r="REW159" s="237">
        <f>'SAISIE BAR BRASSERIE'!RFG224</f>
        <v>0</v>
      </c>
      <c r="REX159" s="237">
        <f>'SAISIE BAR BRASSERIE'!RFH224</f>
        <v>0</v>
      </c>
      <c r="REY159" s="237">
        <f>'SAISIE BAR BRASSERIE'!RFI224</f>
        <v>0</v>
      </c>
      <c r="REZ159" s="237">
        <f>'SAISIE BAR BRASSERIE'!RFJ224</f>
        <v>0</v>
      </c>
      <c r="RFA159" s="237">
        <f>'SAISIE BAR BRASSERIE'!RFK224</f>
        <v>0</v>
      </c>
      <c r="RFB159" s="237">
        <f>'SAISIE BAR BRASSERIE'!RFL224</f>
        <v>0</v>
      </c>
      <c r="RFC159" s="237">
        <f>'SAISIE BAR BRASSERIE'!RFM224</f>
        <v>0</v>
      </c>
      <c r="RFD159" s="237">
        <f>'SAISIE BAR BRASSERIE'!RFN224</f>
        <v>0</v>
      </c>
      <c r="RFE159" s="237">
        <f>'SAISIE BAR BRASSERIE'!RFO224</f>
        <v>0</v>
      </c>
      <c r="RFF159" s="237">
        <f>'SAISIE BAR BRASSERIE'!RFP224</f>
        <v>0</v>
      </c>
      <c r="RFG159" s="237">
        <f>'SAISIE BAR BRASSERIE'!RFQ224</f>
        <v>0</v>
      </c>
      <c r="RFH159" s="237">
        <f>'SAISIE BAR BRASSERIE'!RFR224</f>
        <v>0</v>
      </c>
      <c r="RFI159" s="237">
        <f>'SAISIE BAR BRASSERIE'!RFS224</f>
        <v>0</v>
      </c>
      <c r="RFJ159" s="237">
        <f>'SAISIE BAR BRASSERIE'!RFT224</f>
        <v>0</v>
      </c>
      <c r="RFK159" s="237">
        <f>'SAISIE BAR BRASSERIE'!RFU224</f>
        <v>0</v>
      </c>
      <c r="RFL159" s="237">
        <f>'SAISIE BAR BRASSERIE'!RFV224</f>
        <v>0</v>
      </c>
      <c r="RFM159" s="237">
        <f>'SAISIE BAR BRASSERIE'!RFW224</f>
        <v>0</v>
      </c>
      <c r="RFN159" s="237">
        <f>'SAISIE BAR BRASSERIE'!RFX224</f>
        <v>0</v>
      </c>
      <c r="RFO159" s="237">
        <f>'SAISIE BAR BRASSERIE'!RFY224</f>
        <v>0</v>
      </c>
      <c r="RFP159" s="237">
        <f>'SAISIE BAR BRASSERIE'!RFZ224</f>
        <v>0</v>
      </c>
      <c r="RFQ159" s="237">
        <f>'SAISIE BAR BRASSERIE'!RGA224</f>
        <v>0</v>
      </c>
      <c r="RFR159" s="237">
        <f>'SAISIE BAR BRASSERIE'!RGB224</f>
        <v>0</v>
      </c>
      <c r="RFS159" s="237">
        <f>'SAISIE BAR BRASSERIE'!RGC224</f>
        <v>0</v>
      </c>
      <c r="RFT159" s="237">
        <f>'SAISIE BAR BRASSERIE'!RGD224</f>
        <v>0</v>
      </c>
      <c r="RFU159" s="237">
        <f>'SAISIE BAR BRASSERIE'!RGE224</f>
        <v>0</v>
      </c>
      <c r="RFV159" s="237">
        <f>'SAISIE BAR BRASSERIE'!RGF224</f>
        <v>0</v>
      </c>
      <c r="RFW159" s="237">
        <f>'SAISIE BAR BRASSERIE'!RGG224</f>
        <v>0</v>
      </c>
      <c r="RFX159" s="237">
        <f>'SAISIE BAR BRASSERIE'!RGH224</f>
        <v>0</v>
      </c>
      <c r="RFY159" s="237">
        <f>'SAISIE BAR BRASSERIE'!RGI224</f>
        <v>0</v>
      </c>
      <c r="RFZ159" s="237">
        <f>'SAISIE BAR BRASSERIE'!RGJ224</f>
        <v>0</v>
      </c>
      <c r="RGA159" s="237">
        <f>'SAISIE BAR BRASSERIE'!RGK224</f>
        <v>0</v>
      </c>
      <c r="RGB159" s="237">
        <f>'SAISIE BAR BRASSERIE'!RGL224</f>
        <v>0</v>
      </c>
      <c r="RGC159" s="237">
        <f>'SAISIE BAR BRASSERIE'!RGM224</f>
        <v>0</v>
      </c>
      <c r="RGD159" s="237">
        <f>'SAISIE BAR BRASSERIE'!RGN224</f>
        <v>0</v>
      </c>
      <c r="RGE159" s="237">
        <f>'SAISIE BAR BRASSERIE'!RGO224</f>
        <v>0</v>
      </c>
      <c r="RGF159" s="237">
        <f>'SAISIE BAR BRASSERIE'!RGP224</f>
        <v>0</v>
      </c>
      <c r="RGG159" s="237">
        <f>'SAISIE BAR BRASSERIE'!RGQ224</f>
        <v>0</v>
      </c>
      <c r="RGH159" s="237">
        <f>'SAISIE BAR BRASSERIE'!RGR224</f>
        <v>0</v>
      </c>
      <c r="RGI159" s="237">
        <f>'SAISIE BAR BRASSERIE'!RGS224</f>
        <v>0</v>
      </c>
      <c r="RGJ159" s="237">
        <f>'SAISIE BAR BRASSERIE'!RGT224</f>
        <v>0</v>
      </c>
      <c r="RGK159" s="237">
        <f>'SAISIE BAR BRASSERIE'!RGU224</f>
        <v>0</v>
      </c>
      <c r="RGL159" s="237">
        <f>'SAISIE BAR BRASSERIE'!RGV224</f>
        <v>0</v>
      </c>
      <c r="RGM159" s="237">
        <f>'SAISIE BAR BRASSERIE'!RGW224</f>
        <v>0</v>
      </c>
      <c r="RGN159" s="237">
        <f>'SAISIE BAR BRASSERIE'!RGX224</f>
        <v>0</v>
      </c>
      <c r="RGO159" s="237">
        <f>'SAISIE BAR BRASSERIE'!RGY224</f>
        <v>0</v>
      </c>
      <c r="RGP159" s="237">
        <f>'SAISIE BAR BRASSERIE'!RGZ224</f>
        <v>0</v>
      </c>
      <c r="RGQ159" s="237">
        <f>'SAISIE BAR BRASSERIE'!RHA224</f>
        <v>0</v>
      </c>
      <c r="RGR159" s="237">
        <f>'SAISIE BAR BRASSERIE'!RHB224</f>
        <v>0</v>
      </c>
      <c r="RGS159" s="237">
        <f>'SAISIE BAR BRASSERIE'!RHC224</f>
        <v>0</v>
      </c>
      <c r="RGT159" s="237">
        <f>'SAISIE BAR BRASSERIE'!RHD224</f>
        <v>0</v>
      </c>
      <c r="RGU159" s="237">
        <f>'SAISIE BAR BRASSERIE'!RHE224</f>
        <v>0</v>
      </c>
      <c r="RGV159" s="237">
        <f>'SAISIE BAR BRASSERIE'!RHF224</f>
        <v>0</v>
      </c>
      <c r="RGW159" s="237">
        <f>'SAISIE BAR BRASSERIE'!RHG224</f>
        <v>0</v>
      </c>
      <c r="RGX159" s="237">
        <f>'SAISIE BAR BRASSERIE'!RHH224</f>
        <v>0</v>
      </c>
      <c r="RGY159" s="237">
        <f>'SAISIE BAR BRASSERIE'!RHI224</f>
        <v>0</v>
      </c>
      <c r="RGZ159" s="237">
        <f>'SAISIE BAR BRASSERIE'!RHJ224</f>
        <v>0</v>
      </c>
      <c r="RHA159" s="237">
        <f>'SAISIE BAR BRASSERIE'!RHK224</f>
        <v>0</v>
      </c>
      <c r="RHB159" s="237">
        <f>'SAISIE BAR BRASSERIE'!RHL224</f>
        <v>0</v>
      </c>
      <c r="RHC159" s="237">
        <f>'SAISIE BAR BRASSERIE'!RHM224</f>
        <v>0</v>
      </c>
      <c r="RHD159" s="237">
        <f>'SAISIE BAR BRASSERIE'!RHN224</f>
        <v>0</v>
      </c>
      <c r="RHE159" s="237">
        <f>'SAISIE BAR BRASSERIE'!RHO224</f>
        <v>0</v>
      </c>
      <c r="RHF159" s="237">
        <f>'SAISIE BAR BRASSERIE'!RHP224</f>
        <v>0</v>
      </c>
      <c r="RHG159" s="237">
        <f>'SAISIE BAR BRASSERIE'!RHQ224</f>
        <v>0</v>
      </c>
      <c r="RHH159" s="237">
        <f>'SAISIE BAR BRASSERIE'!RHR224</f>
        <v>0</v>
      </c>
      <c r="RHI159" s="237">
        <f>'SAISIE BAR BRASSERIE'!RHS224</f>
        <v>0</v>
      </c>
      <c r="RHJ159" s="237">
        <f>'SAISIE BAR BRASSERIE'!RHT224</f>
        <v>0</v>
      </c>
      <c r="RHK159" s="237">
        <f>'SAISIE BAR BRASSERIE'!RHU224</f>
        <v>0</v>
      </c>
      <c r="RHL159" s="237">
        <f>'SAISIE BAR BRASSERIE'!RHV224</f>
        <v>0</v>
      </c>
      <c r="RHM159" s="237">
        <f>'SAISIE BAR BRASSERIE'!RHW224</f>
        <v>0</v>
      </c>
      <c r="RHN159" s="237">
        <f>'SAISIE BAR BRASSERIE'!RHX224</f>
        <v>0</v>
      </c>
      <c r="RHO159" s="237">
        <f>'SAISIE BAR BRASSERIE'!RHY224</f>
        <v>0</v>
      </c>
      <c r="RHP159" s="237">
        <f>'SAISIE BAR BRASSERIE'!RHZ224</f>
        <v>0</v>
      </c>
      <c r="RHQ159" s="237">
        <f>'SAISIE BAR BRASSERIE'!RIA224</f>
        <v>0</v>
      </c>
      <c r="RHR159" s="237">
        <f>'SAISIE BAR BRASSERIE'!RIB224</f>
        <v>0</v>
      </c>
      <c r="RHS159" s="237">
        <f>'SAISIE BAR BRASSERIE'!RIC224</f>
        <v>0</v>
      </c>
      <c r="RHT159" s="237">
        <f>'SAISIE BAR BRASSERIE'!RID224</f>
        <v>0</v>
      </c>
      <c r="RHU159" s="237">
        <f>'SAISIE BAR BRASSERIE'!RIE224</f>
        <v>0</v>
      </c>
      <c r="RHV159" s="237">
        <f>'SAISIE BAR BRASSERIE'!RIF224</f>
        <v>0</v>
      </c>
      <c r="RHW159" s="237">
        <f>'SAISIE BAR BRASSERIE'!RIG224</f>
        <v>0</v>
      </c>
      <c r="RHX159" s="237">
        <f>'SAISIE BAR BRASSERIE'!RIH224</f>
        <v>0</v>
      </c>
      <c r="RHY159" s="237">
        <f>'SAISIE BAR BRASSERIE'!RII224</f>
        <v>0</v>
      </c>
      <c r="RHZ159" s="237">
        <f>'SAISIE BAR BRASSERIE'!RIJ224</f>
        <v>0</v>
      </c>
      <c r="RIA159" s="237">
        <f>'SAISIE BAR BRASSERIE'!RIK224</f>
        <v>0</v>
      </c>
      <c r="RIB159" s="237">
        <f>'SAISIE BAR BRASSERIE'!RIL224</f>
        <v>0</v>
      </c>
      <c r="RIC159" s="237">
        <f>'SAISIE BAR BRASSERIE'!RIM224</f>
        <v>0</v>
      </c>
      <c r="RID159" s="237">
        <f>'SAISIE BAR BRASSERIE'!RIN224</f>
        <v>0</v>
      </c>
      <c r="RIE159" s="237">
        <f>'SAISIE BAR BRASSERIE'!RIO224</f>
        <v>0</v>
      </c>
      <c r="RIF159" s="237">
        <f>'SAISIE BAR BRASSERIE'!RIP224</f>
        <v>0</v>
      </c>
      <c r="RIG159" s="237">
        <f>'SAISIE BAR BRASSERIE'!RIQ224</f>
        <v>0</v>
      </c>
      <c r="RIH159" s="237">
        <f>'SAISIE BAR BRASSERIE'!RIR224</f>
        <v>0</v>
      </c>
      <c r="RII159" s="237">
        <f>'SAISIE BAR BRASSERIE'!RIS224</f>
        <v>0</v>
      </c>
      <c r="RIJ159" s="237">
        <f>'SAISIE BAR BRASSERIE'!RIT224</f>
        <v>0</v>
      </c>
      <c r="RIK159" s="237">
        <f>'SAISIE BAR BRASSERIE'!RIU224</f>
        <v>0</v>
      </c>
      <c r="RIL159" s="237">
        <f>'SAISIE BAR BRASSERIE'!RIV224</f>
        <v>0</v>
      </c>
      <c r="RIM159" s="237">
        <f>'SAISIE BAR BRASSERIE'!RIW224</f>
        <v>0</v>
      </c>
      <c r="RIN159" s="237">
        <f>'SAISIE BAR BRASSERIE'!RIX224</f>
        <v>0</v>
      </c>
      <c r="RIO159" s="237">
        <f>'SAISIE BAR BRASSERIE'!RIY224</f>
        <v>0</v>
      </c>
      <c r="RIP159" s="237">
        <f>'SAISIE BAR BRASSERIE'!RIZ224</f>
        <v>0</v>
      </c>
      <c r="RIQ159" s="237">
        <f>'SAISIE BAR BRASSERIE'!RJA224</f>
        <v>0</v>
      </c>
      <c r="RIR159" s="237">
        <f>'SAISIE BAR BRASSERIE'!RJB224</f>
        <v>0</v>
      </c>
      <c r="RIS159" s="237">
        <f>'SAISIE BAR BRASSERIE'!RJC224</f>
        <v>0</v>
      </c>
      <c r="RIT159" s="237">
        <f>'SAISIE BAR BRASSERIE'!RJD224</f>
        <v>0</v>
      </c>
      <c r="RIU159" s="237">
        <f>'SAISIE BAR BRASSERIE'!RJE224</f>
        <v>0</v>
      </c>
      <c r="RIV159" s="237">
        <f>'SAISIE BAR BRASSERIE'!RJF224</f>
        <v>0</v>
      </c>
      <c r="RIW159" s="237">
        <f>'SAISIE BAR BRASSERIE'!RJG224</f>
        <v>0</v>
      </c>
      <c r="RIX159" s="237">
        <f>'SAISIE BAR BRASSERIE'!RJH224</f>
        <v>0</v>
      </c>
      <c r="RIY159" s="237">
        <f>'SAISIE BAR BRASSERIE'!RJI224</f>
        <v>0</v>
      </c>
      <c r="RIZ159" s="237">
        <f>'SAISIE BAR BRASSERIE'!RJJ224</f>
        <v>0</v>
      </c>
      <c r="RJA159" s="237">
        <f>'SAISIE BAR BRASSERIE'!RJK224</f>
        <v>0</v>
      </c>
      <c r="RJB159" s="237">
        <f>'SAISIE BAR BRASSERIE'!RJL224</f>
        <v>0</v>
      </c>
      <c r="RJC159" s="237">
        <f>'SAISIE BAR BRASSERIE'!RJM224</f>
        <v>0</v>
      </c>
      <c r="RJD159" s="237">
        <f>'SAISIE BAR BRASSERIE'!RJN224</f>
        <v>0</v>
      </c>
      <c r="RJE159" s="237">
        <f>'SAISIE BAR BRASSERIE'!RJO224</f>
        <v>0</v>
      </c>
      <c r="RJF159" s="237">
        <f>'SAISIE BAR BRASSERIE'!RJP224</f>
        <v>0</v>
      </c>
      <c r="RJG159" s="237">
        <f>'SAISIE BAR BRASSERIE'!RJQ224</f>
        <v>0</v>
      </c>
      <c r="RJH159" s="237">
        <f>'SAISIE BAR BRASSERIE'!RJR224</f>
        <v>0</v>
      </c>
      <c r="RJI159" s="237">
        <f>'SAISIE BAR BRASSERIE'!RJS224</f>
        <v>0</v>
      </c>
      <c r="RJJ159" s="237">
        <f>'SAISIE BAR BRASSERIE'!RJT224</f>
        <v>0</v>
      </c>
      <c r="RJK159" s="237">
        <f>'SAISIE BAR BRASSERIE'!RJU224</f>
        <v>0</v>
      </c>
      <c r="RJL159" s="237">
        <f>'SAISIE BAR BRASSERIE'!RJV224</f>
        <v>0</v>
      </c>
      <c r="RJM159" s="237">
        <f>'SAISIE BAR BRASSERIE'!RJW224</f>
        <v>0</v>
      </c>
      <c r="RJN159" s="237">
        <f>'SAISIE BAR BRASSERIE'!RJX224</f>
        <v>0</v>
      </c>
      <c r="RJO159" s="237">
        <f>'SAISIE BAR BRASSERIE'!RJY224</f>
        <v>0</v>
      </c>
      <c r="RJP159" s="237">
        <f>'SAISIE BAR BRASSERIE'!RJZ224</f>
        <v>0</v>
      </c>
      <c r="RJQ159" s="237">
        <f>'SAISIE BAR BRASSERIE'!RKA224</f>
        <v>0</v>
      </c>
      <c r="RJR159" s="237">
        <f>'SAISIE BAR BRASSERIE'!RKB224</f>
        <v>0</v>
      </c>
      <c r="RJS159" s="237">
        <f>'SAISIE BAR BRASSERIE'!RKC224</f>
        <v>0</v>
      </c>
      <c r="RJT159" s="237">
        <f>'SAISIE BAR BRASSERIE'!RKD224</f>
        <v>0</v>
      </c>
      <c r="RJU159" s="237">
        <f>'SAISIE BAR BRASSERIE'!RKE224</f>
        <v>0</v>
      </c>
      <c r="RJV159" s="237">
        <f>'SAISIE BAR BRASSERIE'!RKF224</f>
        <v>0</v>
      </c>
      <c r="RJW159" s="237">
        <f>'SAISIE BAR BRASSERIE'!RKG224</f>
        <v>0</v>
      </c>
      <c r="RJX159" s="237">
        <f>'SAISIE BAR BRASSERIE'!RKH224</f>
        <v>0</v>
      </c>
      <c r="RJY159" s="237">
        <f>'SAISIE BAR BRASSERIE'!RKI224</f>
        <v>0</v>
      </c>
      <c r="RJZ159" s="237">
        <f>'SAISIE BAR BRASSERIE'!RKJ224</f>
        <v>0</v>
      </c>
      <c r="RKA159" s="237">
        <f>'SAISIE BAR BRASSERIE'!RKK224</f>
        <v>0</v>
      </c>
      <c r="RKB159" s="237">
        <f>'SAISIE BAR BRASSERIE'!RKL224</f>
        <v>0</v>
      </c>
      <c r="RKC159" s="237">
        <f>'SAISIE BAR BRASSERIE'!RKM224</f>
        <v>0</v>
      </c>
      <c r="RKD159" s="237">
        <f>'SAISIE BAR BRASSERIE'!RKN224</f>
        <v>0</v>
      </c>
      <c r="RKE159" s="237">
        <f>'SAISIE BAR BRASSERIE'!RKO224</f>
        <v>0</v>
      </c>
      <c r="RKF159" s="237">
        <f>'SAISIE BAR BRASSERIE'!RKP224</f>
        <v>0</v>
      </c>
      <c r="RKG159" s="237">
        <f>'SAISIE BAR BRASSERIE'!RKQ224</f>
        <v>0</v>
      </c>
      <c r="RKH159" s="237">
        <f>'SAISIE BAR BRASSERIE'!RKR224</f>
        <v>0</v>
      </c>
      <c r="RKI159" s="237">
        <f>'SAISIE BAR BRASSERIE'!RKS224</f>
        <v>0</v>
      </c>
      <c r="RKJ159" s="237">
        <f>'SAISIE BAR BRASSERIE'!RKT224</f>
        <v>0</v>
      </c>
      <c r="RKK159" s="237">
        <f>'SAISIE BAR BRASSERIE'!RKU224</f>
        <v>0</v>
      </c>
      <c r="RKL159" s="237">
        <f>'SAISIE BAR BRASSERIE'!RKV224</f>
        <v>0</v>
      </c>
      <c r="RKM159" s="237">
        <f>'SAISIE BAR BRASSERIE'!RKW224</f>
        <v>0</v>
      </c>
      <c r="RKN159" s="237">
        <f>'SAISIE BAR BRASSERIE'!RKX224</f>
        <v>0</v>
      </c>
      <c r="RKO159" s="237">
        <f>'SAISIE BAR BRASSERIE'!RKY224</f>
        <v>0</v>
      </c>
      <c r="RKP159" s="237">
        <f>'SAISIE BAR BRASSERIE'!RKZ224</f>
        <v>0</v>
      </c>
      <c r="RKQ159" s="237">
        <f>'SAISIE BAR BRASSERIE'!RLA224</f>
        <v>0</v>
      </c>
      <c r="RKR159" s="237">
        <f>'SAISIE BAR BRASSERIE'!RLB224</f>
        <v>0</v>
      </c>
      <c r="RKS159" s="237">
        <f>'SAISIE BAR BRASSERIE'!RLC224</f>
        <v>0</v>
      </c>
      <c r="RKT159" s="237">
        <f>'SAISIE BAR BRASSERIE'!RLD224</f>
        <v>0</v>
      </c>
      <c r="RKU159" s="237">
        <f>'SAISIE BAR BRASSERIE'!RLE224</f>
        <v>0</v>
      </c>
      <c r="RKV159" s="237">
        <f>'SAISIE BAR BRASSERIE'!RLF224</f>
        <v>0</v>
      </c>
      <c r="RKW159" s="237">
        <f>'SAISIE BAR BRASSERIE'!RLG224</f>
        <v>0</v>
      </c>
      <c r="RKX159" s="237">
        <f>'SAISIE BAR BRASSERIE'!RLH224</f>
        <v>0</v>
      </c>
      <c r="RKY159" s="237">
        <f>'SAISIE BAR BRASSERIE'!RLI224</f>
        <v>0</v>
      </c>
      <c r="RKZ159" s="237">
        <f>'SAISIE BAR BRASSERIE'!RLJ224</f>
        <v>0</v>
      </c>
      <c r="RLA159" s="237">
        <f>'SAISIE BAR BRASSERIE'!RLK224</f>
        <v>0</v>
      </c>
      <c r="RLB159" s="237">
        <f>'SAISIE BAR BRASSERIE'!RLL224</f>
        <v>0</v>
      </c>
      <c r="RLC159" s="237">
        <f>'SAISIE BAR BRASSERIE'!RLM224</f>
        <v>0</v>
      </c>
      <c r="RLD159" s="237">
        <f>'SAISIE BAR BRASSERIE'!RLN224</f>
        <v>0</v>
      </c>
      <c r="RLE159" s="237">
        <f>'SAISIE BAR BRASSERIE'!RLO224</f>
        <v>0</v>
      </c>
      <c r="RLF159" s="237">
        <f>'SAISIE BAR BRASSERIE'!RLP224</f>
        <v>0</v>
      </c>
      <c r="RLG159" s="237">
        <f>'SAISIE BAR BRASSERIE'!RLQ224</f>
        <v>0</v>
      </c>
      <c r="RLH159" s="237">
        <f>'SAISIE BAR BRASSERIE'!RLR224</f>
        <v>0</v>
      </c>
      <c r="RLI159" s="237">
        <f>'SAISIE BAR BRASSERIE'!RLS224</f>
        <v>0</v>
      </c>
      <c r="RLJ159" s="237">
        <f>'SAISIE BAR BRASSERIE'!RLT224</f>
        <v>0</v>
      </c>
      <c r="RLK159" s="237">
        <f>'SAISIE BAR BRASSERIE'!RLU224</f>
        <v>0</v>
      </c>
      <c r="RLL159" s="237">
        <f>'SAISIE BAR BRASSERIE'!RLV224</f>
        <v>0</v>
      </c>
      <c r="RLM159" s="237">
        <f>'SAISIE BAR BRASSERIE'!RLW224</f>
        <v>0</v>
      </c>
      <c r="RLN159" s="237">
        <f>'SAISIE BAR BRASSERIE'!RLX224</f>
        <v>0</v>
      </c>
      <c r="RLO159" s="237">
        <f>'SAISIE BAR BRASSERIE'!RLY224</f>
        <v>0</v>
      </c>
      <c r="RLP159" s="237">
        <f>'SAISIE BAR BRASSERIE'!RLZ224</f>
        <v>0</v>
      </c>
      <c r="RLQ159" s="237">
        <f>'SAISIE BAR BRASSERIE'!RMA224</f>
        <v>0</v>
      </c>
      <c r="RLR159" s="237">
        <f>'SAISIE BAR BRASSERIE'!RMB224</f>
        <v>0</v>
      </c>
      <c r="RLS159" s="237">
        <f>'SAISIE BAR BRASSERIE'!RMC224</f>
        <v>0</v>
      </c>
      <c r="RLT159" s="237">
        <f>'SAISIE BAR BRASSERIE'!RMD224</f>
        <v>0</v>
      </c>
      <c r="RLU159" s="237">
        <f>'SAISIE BAR BRASSERIE'!RME224</f>
        <v>0</v>
      </c>
      <c r="RLV159" s="237">
        <f>'SAISIE BAR BRASSERIE'!RMF224</f>
        <v>0</v>
      </c>
      <c r="RLW159" s="237">
        <f>'SAISIE BAR BRASSERIE'!RMG224</f>
        <v>0</v>
      </c>
      <c r="RLX159" s="237">
        <f>'SAISIE BAR BRASSERIE'!RMH224</f>
        <v>0</v>
      </c>
      <c r="RLY159" s="237">
        <f>'SAISIE BAR BRASSERIE'!RMI224</f>
        <v>0</v>
      </c>
      <c r="RLZ159" s="237">
        <f>'SAISIE BAR BRASSERIE'!RMJ224</f>
        <v>0</v>
      </c>
      <c r="RMA159" s="237">
        <f>'SAISIE BAR BRASSERIE'!RMK224</f>
        <v>0</v>
      </c>
      <c r="RMB159" s="237">
        <f>'SAISIE BAR BRASSERIE'!RML224</f>
        <v>0</v>
      </c>
      <c r="RMC159" s="237">
        <f>'SAISIE BAR BRASSERIE'!RMM224</f>
        <v>0</v>
      </c>
      <c r="RMD159" s="237">
        <f>'SAISIE BAR BRASSERIE'!RMN224</f>
        <v>0</v>
      </c>
      <c r="RME159" s="237">
        <f>'SAISIE BAR BRASSERIE'!RMO224</f>
        <v>0</v>
      </c>
      <c r="RMF159" s="237">
        <f>'SAISIE BAR BRASSERIE'!RMP224</f>
        <v>0</v>
      </c>
      <c r="RMG159" s="237">
        <f>'SAISIE BAR BRASSERIE'!RMQ224</f>
        <v>0</v>
      </c>
      <c r="RMH159" s="237">
        <f>'SAISIE BAR BRASSERIE'!RMR224</f>
        <v>0</v>
      </c>
      <c r="RMI159" s="237">
        <f>'SAISIE BAR BRASSERIE'!RMS224</f>
        <v>0</v>
      </c>
      <c r="RMJ159" s="237">
        <f>'SAISIE BAR BRASSERIE'!RMT224</f>
        <v>0</v>
      </c>
      <c r="RMK159" s="237">
        <f>'SAISIE BAR BRASSERIE'!RMU224</f>
        <v>0</v>
      </c>
      <c r="RML159" s="237">
        <f>'SAISIE BAR BRASSERIE'!RMV224</f>
        <v>0</v>
      </c>
      <c r="RMM159" s="237">
        <f>'SAISIE BAR BRASSERIE'!RMW224</f>
        <v>0</v>
      </c>
      <c r="RMN159" s="237">
        <f>'SAISIE BAR BRASSERIE'!RMX224</f>
        <v>0</v>
      </c>
      <c r="RMO159" s="237">
        <f>'SAISIE BAR BRASSERIE'!RMY224</f>
        <v>0</v>
      </c>
      <c r="RMP159" s="237">
        <f>'SAISIE BAR BRASSERIE'!RMZ224</f>
        <v>0</v>
      </c>
      <c r="RMQ159" s="237">
        <f>'SAISIE BAR BRASSERIE'!RNA224</f>
        <v>0</v>
      </c>
      <c r="RMR159" s="237">
        <f>'SAISIE BAR BRASSERIE'!RNB224</f>
        <v>0</v>
      </c>
      <c r="RMS159" s="237">
        <f>'SAISIE BAR BRASSERIE'!RNC224</f>
        <v>0</v>
      </c>
      <c r="RMT159" s="237">
        <f>'SAISIE BAR BRASSERIE'!RND224</f>
        <v>0</v>
      </c>
      <c r="RMU159" s="237">
        <f>'SAISIE BAR BRASSERIE'!RNE224</f>
        <v>0</v>
      </c>
      <c r="RMV159" s="237">
        <f>'SAISIE BAR BRASSERIE'!RNF224</f>
        <v>0</v>
      </c>
      <c r="RMW159" s="237">
        <f>'SAISIE BAR BRASSERIE'!RNG224</f>
        <v>0</v>
      </c>
      <c r="RMX159" s="237">
        <f>'SAISIE BAR BRASSERIE'!RNH224</f>
        <v>0</v>
      </c>
      <c r="RMY159" s="237">
        <f>'SAISIE BAR BRASSERIE'!RNI224</f>
        <v>0</v>
      </c>
      <c r="RMZ159" s="237">
        <f>'SAISIE BAR BRASSERIE'!RNJ224</f>
        <v>0</v>
      </c>
      <c r="RNA159" s="237">
        <f>'SAISIE BAR BRASSERIE'!RNK224</f>
        <v>0</v>
      </c>
      <c r="RNB159" s="237">
        <f>'SAISIE BAR BRASSERIE'!RNL224</f>
        <v>0</v>
      </c>
      <c r="RNC159" s="237">
        <f>'SAISIE BAR BRASSERIE'!RNM224</f>
        <v>0</v>
      </c>
      <c r="RND159" s="237">
        <f>'SAISIE BAR BRASSERIE'!RNN224</f>
        <v>0</v>
      </c>
      <c r="RNE159" s="237">
        <f>'SAISIE BAR BRASSERIE'!RNO224</f>
        <v>0</v>
      </c>
      <c r="RNF159" s="237">
        <f>'SAISIE BAR BRASSERIE'!RNP224</f>
        <v>0</v>
      </c>
      <c r="RNG159" s="237">
        <f>'SAISIE BAR BRASSERIE'!RNQ224</f>
        <v>0</v>
      </c>
      <c r="RNH159" s="237">
        <f>'SAISIE BAR BRASSERIE'!RNR224</f>
        <v>0</v>
      </c>
      <c r="RNI159" s="237">
        <f>'SAISIE BAR BRASSERIE'!RNS224</f>
        <v>0</v>
      </c>
      <c r="RNJ159" s="237">
        <f>'SAISIE BAR BRASSERIE'!RNT224</f>
        <v>0</v>
      </c>
      <c r="RNK159" s="237">
        <f>'SAISIE BAR BRASSERIE'!RNU224</f>
        <v>0</v>
      </c>
      <c r="RNL159" s="237">
        <f>'SAISIE BAR BRASSERIE'!RNV224</f>
        <v>0</v>
      </c>
      <c r="RNM159" s="237">
        <f>'SAISIE BAR BRASSERIE'!RNW224</f>
        <v>0</v>
      </c>
      <c r="RNN159" s="237">
        <f>'SAISIE BAR BRASSERIE'!RNX224</f>
        <v>0</v>
      </c>
      <c r="RNO159" s="237">
        <f>'SAISIE BAR BRASSERIE'!RNY224</f>
        <v>0</v>
      </c>
      <c r="RNP159" s="237">
        <f>'SAISIE BAR BRASSERIE'!RNZ224</f>
        <v>0</v>
      </c>
      <c r="RNQ159" s="237">
        <f>'SAISIE BAR BRASSERIE'!ROA224</f>
        <v>0</v>
      </c>
      <c r="RNR159" s="237">
        <f>'SAISIE BAR BRASSERIE'!ROB224</f>
        <v>0</v>
      </c>
      <c r="RNS159" s="237">
        <f>'SAISIE BAR BRASSERIE'!ROC224</f>
        <v>0</v>
      </c>
      <c r="RNT159" s="237">
        <f>'SAISIE BAR BRASSERIE'!ROD224</f>
        <v>0</v>
      </c>
      <c r="RNU159" s="237">
        <f>'SAISIE BAR BRASSERIE'!ROE224</f>
        <v>0</v>
      </c>
      <c r="RNV159" s="237">
        <f>'SAISIE BAR BRASSERIE'!ROF224</f>
        <v>0</v>
      </c>
      <c r="RNW159" s="237">
        <f>'SAISIE BAR BRASSERIE'!ROG224</f>
        <v>0</v>
      </c>
      <c r="RNX159" s="237">
        <f>'SAISIE BAR BRASSERIE'!ROH224</f>
        <v>0</v>
      </c>
      <c r="RNY159" s="237">
        <f>'SAISIE BAR BRASSERIE'!ROI224</f>
        <v>0</v>
      </c>
      <c r="RNZ159" s="237">
        <f>'SAISIE BAR BRASSERIE'!ROJ224</f>
        <v>0</v>
      </c>
      <c r="ROA159" s="237">
        <f>'SAISIE BAR BRASSERIE'!ROK224</f>
        <v>0</v>
      </c>
      <c r="ROB159" s="237">
        <f>'SAISIE BAR BRASSERIE'!ROL224</f>
        <v>0</v>
      </c>
      <c r="ROC159" s="237">
        <f>'SAISIE BAR BRASSERIE'!ROM224</f>
        <v>0</v>
      </c>
      <c r="ROD159" s="237">
        <f>'SAISIE BAR BRASSERIE'!RON224</f>
        <v>0</v>
      </c>
      <c r="ROE159" s="237">
        <f>'SAISIE BAR BRASSERIE'!ROO224</f>
        <v>0</v>
      </c>
      <c r="ROF159" s="237">
        <f>'SAISIE BAR BRASSERIE'!ROP224</f>
        <v>0</v>
      </c>
      <c r="ROG159" s="237">
        <f>'SAISIE BAR BRASSERIE'!ROQ224</f>
        <v>0</v>
      </c>
      <c r="ROH159" s="237">
        <f>'SAISIE BAR BRASSERIE'!ROR224</f>
        <v>0</v>
      </c>
      <c r="ROI159" s="237">
        <f>'SAISIE BAR BRASSERIE'!ROS224</f>
        <v>0</v>
      </c>
      <c r="ROJ159" s="237">
        <f>'SAISIE BAR BRASSERIE'!ROT224</f>
        <v>0</v>
      </c>
      <c r="ROK159" s="237">
        <f>'SAISIE BAR BRASSERIE'!ROU224</f>
        <v>0</v>
      </c>
      <c r="ROL159" s="237">
        <f>'SAISIE BAR BRASSERIE'!ROV224</f>
        <v>0</v>
      </c>
      <c r="ROM159" s="237">
        <f>'SAISIE BAR BRASSERIE'!ROW224</f>
        <v>0</v>
      </c>
      <c r="RON159" s="237">
        <f>'SAISIE BAR BRASSERIE'!ROX224</f>
        <v>0</v>
      </c>
      <c r="ROO159" s="237">
        <f>'SAISIE BAR BRASSERIE'!ROY224</f>
        <v>0</v>
      </c>
      <c r="ROP159" s="237">
        <f>'SAISIE BAR BRASSERIE'!ROZ224</f>
        <v>0</v>
      </c>
      <c r="ROQ159" s="237">
        <f>'SAISIE BAR BRASSERIE'!RPA224</f>
        <v>0</v>
      </c>
      <c r="ROR159" s="237">
        <f>'SAISIE BAR BRASSERIE'!RPB224</f>
        <v>0</v>
      </c>
      <c r="ROS159" s="237">
        <f>'SAISIE BAR BRASSERIE'!RPC224</f>
        <v>0</v>
      </c>
      <c r="ROT159" s="237">
        <f>'SAISIE BAR BRASSERIE'!RPD224</f>
        <v>0</v>
      </c>
      <c r="ROU159" s="237">
        <f>'SAISIE BAR BRASSERIE'!RPE224</f>
        <v>0</v>
      </c>
      <c r="ROV159" s="237">
        <f>'SAISIE BAR BRASSERIE'!RPF224</f>
        <v>0</v>
      </c>
      <c r="ROW159" s="237">
        <f>'SAISIE BAR BRASSERIE'!RPG224</f>
        <v>0</v>
      </c>
      <c r="ROX159" s="237">
        <f>'SAISIE BAR BRASSERIE'!RPH224</f>
        <v>0</v>
      </c>
      <c r="ROY159" s="237">
        <f>'SAISIE BAR BRASSERIE'!RPI224</f>
        <v>0</v>
      </c>
      <c r="ROZ159" s="237">
        <f>'SAISIE BAR BRASSERIE'!RPJ224</f>
        <v>0</v>
      </c>
      <c r="RPA159" s="237">
        <f>'SAISIE BAR BRASSERIE'!RPK224</f>
        <v>0</v>
      </c>
      <c r="RPB159" s="237">
        <f>'SAISIE BAR BRASSERIE'!RPL224</f>
        <v>0</v>
      </c>
      <c r="RPC159" s="237">
        <f>'SAISIE BAR BRASSERIE'!RPM224</f>
        <v>0</v>
      </c>
      <c r="RPD159" s="237">
        <f>'SAISIE BAR BRASSERIE'!RPN224</f>
        <v>0</v>
      </c>
      <c r="RPE159" s="237">
        <f>'SAISIE BAR BRASSERIE'!RPO224</f>
        <v>0</v>
      </c>
      <c r="RPF159" s="237">
        <f>'SAISIE BAR BRASSERIE'!RPP224</f>
        <v>0</v>
      </c>
      <c r="RPG159" s="237">
        <f>'SAISIE BAR BRASSERIE'!RPQ224</f>
        <v>0</v>
      </c>
      <c r="RPH159" s="237">
        <f>'SAISIE BAR BRASSERIE'!RPR224</f>
        <v>0</v>
      </c>
      <c r="RPI159" s="237">
        <f>'SAISIE BAR BRASSERIE'!RPS224</f>
        <v>0</v>
      </c>
      <c r="RPJ159" s="237">
        <f>'SAISIE BAR BRASSERIE'!RPT224</f>
        <v>0</v>
      </c>
      <c r="RPK159" s="237">
        <f>'SAISIE BAR BRASSERIE'!RPU224</f>
        <v>0</v>
      </c>
      <c r="RPL159" s="237">
        <f>'SAISIE BAR BRASSERIE'!RPV224</f>
        <v>0</v>
      </c>
      <c r="RPM159" s="237">
        <f>'SAISIE BAR BRASSERIE'!RPW224</f>
        <v>0</v>
      </c>
      <c r="RPN159" s="237">
        <f>'SAISIE BAR BRASSERIE'!RPX224</f>
        <v>0</v>
      </c>
      <c r="RPO159" s="237">
        <f>'SAISIE BAR BRASSERIE'!RPY224</f>
        <v>0</v>
      </c>
      <c r="RPP159" s="237">
        <f>'SAISIE BAR BRASSERIE'!RPZ224</f>
        <v>0</v>
      </c>
      <c r="RPQ159" s="237">
        <f>'SAISIE BAR BRASSERIE'!RQA224</f>
        <v>0</v>
      </c>
      <c r="RPR159" s="237">
        <f>'SAISIE BAR BRASSERIE'!RQB224</f>
        <v>0</v>
      </c>
      <c r="RPS159" s="237">
        <f>'SAISIE BAR BRASSERIE'!RQC224</f>
        <v>0</v>
      </c>
      <c r="RPT159" s="237">
        <f>'SAISIE BAR BRASSERIE'!RQD224</f>
        <v>0</v>
      </c>
      <c r="RPU159" s="237">
        <f>'SAISIE BAR BRASSERIE'!RQE224</f>
        <v>0</v>
      </c>
      <c r="RPV159" s="237">
        <f>'SAISIE BAR BRASSERIE'!RQF224</f>
        <v>0</v>
      </c>
      <c r="RPW159" s="237">
        <f>'SAISIE BAR BRASSERIE'!RQG224</f>
        <v>0</v>
      </c>
      <c r="RPX159" s="237">
        <f>'SAISIE BAR BRASSERIE'!RQH224</f>
        <v>0</v>
      </c>
      <c r="RPY159" s="237">
        <f>'SAISIE BAR BRASSERIE'!RQI224</f>
        <v>0</v>
      </c>
      <c r="RPZ159" s="237">
        <f>'SAISIE BAR BRASSERIE'!RQJ224</f>
        <v>0</v>
      </c>
      <c r="RQA159" s="237">
        <f>'SAISIE BAR BRASSERIE'!RQK224</f>
        <v>0</v>
      </c>
      <c r="RQB159" s="237">
        <f>'SAISIE BAR BRASSERIE'!RQL224</f>
        <v>0</v>
      </c>
      <c r="RQC159" s="237">
        <f>'SAISIE BAR BRASSERIE'!RQM224</f>
        <v>0</v>
      </c>
      <c r="RQD159" s="237">
        <f>'SAISIE BAR BRASSERIE'!RQN224</f>
        <v>0</v>
      </c>
      <c r="RQE159" s="237">
        <f>'SAISIE BAR BRASSERIE'!RQO224</f>
        <v>0</v>
      </c>
      <c r="RQF159" s="237">
        <f>'SAISIE BAR BRASSERIE'!RQP224</f>
        <v>0</v>
      </c>
      <c r="RQG159" s="237">
        <f>'SAISIE BAR BRASSERIE'!RQQ224</f>
        <v>0</v>
      </c>
      <c r="RQH159" s="237">
        <f>'SAISIE BAR BRASSERIE'!RQR224</f>
        <v>0</v>
      </c>
      <c r="RQI159" s="237">
        <f>'SAISIE BAR BRASSERIE'!RQS224</f>
        <v>0</v>
      </c>
      <c r="RQJ159" s="237">
        <f>'SAISIE BAR BRASSERIE'!RQT224</f>
        <v>0</v>
      </c>
      <c r="RQK159" s="237">
        <f>'SAISIE BAR BRASSERIE'!RQU224</f>
        <v>0</v>
      </c>
      <c r="RQL159" s="237">
        <f>'SAISIE BAR BRASSERIE'!RQV224</f>
        <v>0</v>
      </c>
      <c r="RQM159" s="237">
        <f>'SAISIE BAR BRASSERIE'!RQW224</f>
        <v>0</v>
      </c>
      <c r="RQN159" s="237">
        <f>'SAISIE BAR BRASSERIE'!RQX224</f>
        <v>0</v>
      </c>
      <c r="RQO159" s="237">
        <f>'SAISIE BAR BRASSERIE'!RQY224</f>
        <v>0</v>
      </c>
      <c r="RQP159" s="237">
        <f>'SAISIE BAR BRASSERIE'!RQZ224</f>
        <v>0</v>
      </c>
      <c r="RQQ159" s="237">
        <f>'SAISIE BAR BRASSERIE'!RRA224</f>
        <v>0</v>
      </c>
      <c r="RQR159" s="237">
        <f>'SAISIE BAR BRASSERIE'!RRB224</f>
        <v>0</v>
      </c>
      <c r="RQS159" s="237">
        <f>'SAISIE BAR BRASSERIE'!RRC224</f>
        <v>0</v>
      </c>
      <c r="RQT159" s="237">
        <f>'SAISIE BAR BRASSERIE'!RRD224</f>
        <v>0</v>
      </c>
      <c r="RQU159" s="237">
        <f>'SAISIE BAR BRASSERIE'!RRE224</f>
        <v>0</v>
      </c>
      <c r="RQV159" s="237">
        <f>'SAISIE BAR BRASSERIE'!RRF224</f>
        <v>0</v>
      </c>
      <c r="RQW159" s="237">
        <f>'SAISIE BAR BRASSERIE'!RRG224</f>
        <v>0</v>
      </c>
      <c r="RQX159" s="237">
        <f>'SAISIE BAR BRASSERIE'!RRH224</f>
        <v>0</v>
      </c>
      <c r="RQY159" s="237">
        <f>'SAISIE BAR BRASSERIE'!RRI224</f>
        <v>0</v>
      </c>
      <c r="RQZ159" s="237">
        <f>'SAISIE BAR BRASSERIE'!RRJ224</f>
        <v>0</v>
      </c>
      <c r="RRA159" s="237">
        <f>'SAISIE BAR BRASSERIE'!RRK224</f>
        <v>0</v>
      </c>
      <c r="RRB159" s="237">
        <f>'SAISIE BAR BRASSERIE'!RRL224</f>
        <v>0</v>
      </c>
      <c r="RRC159" s="237">
        <f>'SAISIE BAR BRASSERIE'!RRM224</f>
        <v>0</v>
      </c>
      <c r="RRD159" s="237">
        <f>'SAISIE BAR BRASSERIE'!RRN224</f>
        <v>0</v>
      </c>
      <c r="RRE159" s="237">
        <f>'SAISIE BAR BRASSERIE'!RRO224</f>
        <v>0</v>
      </c>
      <c r="RRF159" s="237">
        <f>'SAISIE BAR BRASSERIE'!RRP224</f>
        <v>0</v>
      </c>
      <c r="RRG159" s="237">
        <f>'SAISIE BAR BRASSERIE'!RRQ224</f>
        <v>0</v>
      </c>
      <c r="RRH159" s="237">
        <f>'SAISIE BAR BRASSERIE'!RRR224</f>
        <v>0</v>
      </c>
      <c r="RRI159" s="237">
        <f>'SAISIE BAR BRASSERIE'!RRS224</f>
        <v>0</v>
      </c>
      <c r="RRJ159" s="237">
        <f>'SAISIE BAR BRASSERIE'!RRT224</f>
        <v>0</v>
      </c>
      <c r="RRK159" s="237">
        <f>'SAISIE BAR BRASSERIE'!RRU224</f>
        <v>0</v>
      </c>
      <c r="RRL159" s="237">
        <f>'SAISIE BAR BRASSERIE'!RRV224</f>
        <v>0</v>
      </c>
      <c r="RRM159" s="237">
        <f>'SAISIE BAR BRASSERIE'!RRW224</f>
        <v>0</v>
      </c>
      <c r="RRN159" s="237">
        <f>'SAISIE BAR BRASSERIE'!RRX224</f>
        <v>0</v>
      </c>
      <c r="RRO159" s="237">
        <f>'SAISIE BAR BRASSERIE'!RRY224</f>
        <v>0</v>
      </c>
      <c r="RRP159" s="237">
        <f>'SAISIE BAR BRASSERIE'!RRZ224</f>
        <v>0</v>
      </c>
      <c r="RRQ159" s="237">
        <f>'SAISIE BAR BRASSERIE'!RSA224</f>
        <v>0</v>
      </c>
      <c r="RRR159" s="237">
        <f>'SAISIE BAR BRASSERIE'!RSB224</f>
        <v>0</v>
      </c>
      <c r="RRS159" s="237">
        <f>'SAISIE BAR BRASSERIE'!RSC224</f>
        <v>0</v>
      </c>
      <c r="RRT159" s="237">
        <f>'SAISIE BAR BRASSERIE'!RSD224</f>
        <v>0</v>
      </c>
      <c r="RRU159" s="237">
        <f>'SAISIE BAR BRASSERIE'!RSE224</f>
        <v>0</v>
      </c>
      <c r="RRV159" s="237">
        <f>'SAISIE BAR BRASSERIE'!RSF224</f>
        <v>0</v>
      </c>
      <c r="RRW159" s="237">
        <f>'SAISIE BAR BRASSERIE'!RSG224</f>
        <v>0</v>
      </c>
      <c r="RRX159" s="237">
        <f>'SAISIE BAR BRASSERIE'!RSH224</f>
        <v>0</v>
      </c>
      <c r="RRY159" s="237">
        <f>'SAISIE BAR BRASSERIE'!RSI224</f>
        <v>0</v>
      </c>
      <c r="RRZ159" s="237">
        <f>'SAISIE BAR BRASSERIE'!RSJ224</f>
        <v>0</v>
      </c>
      <c r="RSA159" s="237">
        <f>'SAISIE BAR BRASSERIE'!RSK224</f>
        <v>0</v>
      </c>
      <c r="RSB159" s="237">
        <f>'SAISIE BAR BRASSERIE'!RSL224</f>
        <v>0</v>
      </c>
      <c r="RSC159" s="237">
        <f>'SAISIE BAR BRASSERIE'!RSM224</f>
        <v>0</v>
      </c>
      <c r="RSD159" s="237">
        <f>'SAISIE BAR BRASSERIE'!RSN224</f>
        <v>0</v>
      </c>
      <c r="RSE159" s="237">
        <f>'SAISIE BAR BRASSERIE'!RSO224</f>
        <v>0</v>
      </c>
      <c r="RSF159" s="237">
        <f>'SAISIE BAR BRASSERIE'!RSP224</f>
        <v>0</v>
      </c>
      <c r="RSG159" s="237">
        <f>'SAISIE BAR BRASSERIE'!RSQ224</f>
        <v>0</v>
      </c>
      <c r="RSH159" s="237">
        <f>'SAISIE BAR BRASSERIE'!RSR224</f>
        <v>0</v>
      </c>
      <c r="RSI159" s="237">
        <f>'SAISIE BAR BRASSERIE'!RSS224</f>
        <v>0</v>
      </c>
      <c r="RSJ159" s="237">
        <f>'SAISIE BAR BRASSERIE'!RST224</f>
        <v>0</v>
      </c>
      <c r="RSK159" s="237">
        <f>'SAISIE BAR BRASSERIE'!RSU224</f>
        <v>0</v>
      </c>
      <c r="RSL159" s="237">
        <f>'SAISIE BAR BRASSERIE'!RSV224</f>
        <v>0</v>
      </c>
      <c r="RSM159" s="237">
        <f>'SAISIE BAR BRASSERIE'!RSW224</f>
        <v>0</v>
      </c>
      <c r="RSN159" s="237">
        <f>'SAISIE BAR BRASSERIE'!RSX224</f>
        <v>0</v>
      </c>
      <c r="RSO159" s="237">
        <f>'SAISIE BAR BRASSERIE'!RSY224</f>
        <v>0</v>
      </c>
      <c r="RSP159" s="237">
        <f>'SAISIE BAR BRASSERIE'!RSZ224</f>
        <v>0</v>
      </c>
      <c r="RSQ159" s="237">
        <f>'SAISIE BAR BRASSERIE'!RTA224</f>
        <v>0</v>
      </c>
      <c r="RSR159" s="237">
        <f>'SAISIE BAR BRASSERIE'!RTB224</f>
        <v>0</v>
      </c>
      <c r="RSS159" s="237">
        <f>'SAISIE BAR BRASSERIE'!RTC224</f>
        <v>0</v>
      </c>
      <c r="RST159" s="237">
        <f>'SAISIE BAR BRASSERIE'!RTD224</f>
        <v>0</v>
      </c>
      <c r="RSU159" s="237">
        <f>'SAISIE BAR BRASSERIE'!RTE224</f>
        <v>0</v>
      </c>
      <c r="RSV159" s="237">
        <f>'SAISIE BAR BRASSERIE'!RTF224</f>
        <v>0</v>
      </c>
      <c r="RSW159" s="237">
        <f>'SAISIE BAR BRASSERIE'!RTG224</f>
        <v>0</v>
      </c>
      <c r="RSX159" s="237">
        <f>'SAISIE BAR BRASSERIE'!RTH224</f>
        <v>0</v>
      </c>
      <c r="RSY159" s="237">
        <f>'SAISIE BAR BRASSERIE'!RTI224</f>
        <v>0</v>
      </c>
      <c r="RSZ159" s="237">
        <f>'SAISIE BAR BRASSERIE'!RTJ224</f>
        <v>0</v>
      </c>
      <c r="RTA159" s="237">
        <f>'SAISIE BAR BRASSERIE'!RTK224</f>
        <v>0</v>
      </c>
      <c r="RTB159" s="237">
        <f>'SAISIE BAR BRASSERIE'!RTL224</f>
        <v>0</v>
      </c>
      <c r="RTC159" s="237">
        <f>'SAISIE BAR BRASSERIE'!RTM224</f>
        <v>0</v>
      </c>
      <c r="RTD159" s="237">
        <f>'SAISIE BAR BRASSERIE'!RTN224</f>
        <v>0</v>
      </c>
      <c r="RTE159" s="237">
        <f>'SAISIE BAR BRASSERIE'!RTO224</f>
        <v>0</v>
      </c>
      <c r="RTF159" s="237">
        <f>'SAISIE BAR BRASSERIE'!RTP224</f>
        <v>0</v>
      </c>
      <c r="RTG159" s="237">
        <f>'SAISIE BAR BRASSERIE'!RTQ224</f>
        <v>0</v>
      </c>
      <c r="RTH159" s="237">
        <f>'SAISIE BAR BRASSERIE'!RTR224</f>
        <v>0</v>
      </c>
      <c r="RTI159" s="237">
        <f>'SAISIE BAR BRASSERIE'!RTS224</f>
        <v>0</v>
      </c>
      <c r="RTJ159" s="237">
        <f>'SAISIE BAR BRASSERIE'!RTT224</f>
        <v>0</v>
      </c>
      <c r="RTK159" s="237">
        <f>'SAISIE BAR BRASSERIE'!RTU224</f>
        <v>0</v>
      </c>
      <c r="RTL159" s="237">
        <f>'SAISIE BAR BRASSERIE'!RTV224</f>
        <v>0</v>
      </c>
      <c r="RTM159" s="237">
        <f>'SAISIE BAR BRASSERIE'!RTW224</f>
        <v>0</v>
      </c>
      <c r="RTN159" s="237">
        <f>'SAISIE BAR BRASSERIE'!RTX224</f>
        <v>0</v>
      </c>
      <c r="RTO159" s="237">
        <f>'SAISIE BAR BRASSERIE'!RTY224</f>
        <v>0</v>
      </c>
      <c r="RTP159" s="237">
        <f>'SAISIE BAR BRASSERIE'!RTZ224</f>
        <v>0</v>
      </c>
      <c r="RTQ159" s="237">
        <f>'SAISIE BAR BRASSERIE'!RUA224</f>
        <v>0</v>
      </c>
      <c r="RTR159" s="237">
        <f>'SAISIE BAR BRASSERIE'!RUB224</f>
        <v>0</v>
      </c>
      <c r="RTS159" s="237">
        <f>'SAISIE BAR BRASSERIE'!RUC224</f>
        <v>0</v>
      </c>
      <c r="RTT159" s="237">
        <f>'SAISIE BAR BRASSERIE'!RUD224</f>
        <v>0</v>
      </c>
      <c r="RTU159" s="237">
        <f>'SAISIE BAR BRASSERIE'!RUE224</f>
        <v>0</v>
      </c>
      <c r="RTV159" s="237">
        <f>'SAISIE BAR BRASSERIE'!RUF224</f>
        <v>0</v>
      </c>
      <c r="RTW159" s="237">
        <f>'SAISIE BAR BRASSERIE'!RUG224</f>
        <v>0</v>
      </c>
      <c r="RTX159" s="237">
        <f>'SAISIE BAR BRASSERIE'!RUH224</f>
        <v>0</v>
      </c>
      <c r="RTY159" s="237">
        <f>'SAISIE BAR BRASSERIE'!RUI224</f>
        <v>0</v>
      </c>
      <c r="RTZ159" s="237">
        <f>'SAISIE BAR BRASSERIE'!RUJ224</f>
        <v>0</v>
      </c>
      <c r="RUA159" s="237">
        <f>'SAISIE BAR BRASSERIE'!RUK224</f>
        <v>0</v>
      </c>
      <c r="RUB159" s="237">
        <f>'SAISIE BAR BRASSERIE'!RUL224</f>
        <v>0</v>
      </c>
      <c r="RUC159" s="237">
        <f>'SAISIE BAR BRASSERIE'!RUM224</f>
        <v>0</v>
      </c>
      <c r="RUD159" s="237">
        <f>'SAISIE BAR BRASSERIE'!RUN224</f>
        <v>0</v>
      </c>
      <c r="RUE159" s="237">
        <f>'SAISIE BAR BRASSERIE'!RUO224</f>
        <v>0</v>
      </c>
      <c r="RUF159" s="237">
        <f>'SAISIE BAR BRASSERIE'!RUP224</f>
        <v>0</v>
      </c>
      <c r="RUG159" s="237">
        <f>'SAISIE BAR BRASSERIE'!RUQ224</f>
        <v>0</v>
      </c>
      <c r="RUH159" s="237">
        <f>'SAISIE BAR BRASSERIE'!RUR224</f>
        <v>0</v>
      </c>
      <c r="RUI159" s="237">
        <f>'SAISIE BAR BRASSERIE'!RUS224</f>
        <v>0</v>
      </c>
      <c r="RUJ159" s="237">
        <f>'SAISIE BAR BRASSERIE'!RUT224</f>
        <v>0</v>
      </c>
      <c r="RUK159" s="237">
        <f>'SAISIE BAR BRASSERIE'!RUU224</f>
        <v>0</v>
      </c>
      <c r="RUL159" s="237">
        <f>'SAISIE BAR BRASSERIE'!RUV224</f>
        <v>0</v>
      </c>
      <c r="RUM159" s="237">
        <f>'SAISIE BAR BRASSERIE'!RUW224</f>
        <v>0</v>
      </c>
      <c r="RUN159" s="237">
        <f>'SAISIE BAR BRASSERIE'!RUX224</f>
        <v>0</v>
      </c>
      <c r="RUO159" s="237">
        <f>'SAISIE BAR BRASSERIE'!RUY224</f>
        <v>0</v>
      </c>
      <c r="RUP159" s="237">
        <f>'SAISIE BAR BRASSERIE'!RUZ224</f>
        <v>0</v>
      </c>
      <c r="RUQ159" s="237">
        <f>'SAISIE BAR BRASSERIE'!RVA224</f>
        <v>0</v>
      </c>
      <c r="RUR159" s="237">
        <f>'SAISIE BAR BRASSERIE'!RVB224</f>
        <v>0</v>
      </c>
      <c r="RUS159" s="237">
        <f>'SAISIE BAR BRASSERIE'!RVC224</f>
        <v>0</v>
      </c>
      <c r="RUT159" s="237">
        <f>'SAISIE BAR BRASSERIE'!RVD224</f>
        <v>0</v>
      </c>
      <c r="RUU159" s="237">
        <f>'SAISIE BAR BRASSERIE'!RVE224</f>
        <v>0</v>
      </c>
      <c r="RUV159" s="237">
        <f>'SAISIE BAR BRASSERIE'!RVF224</f>
        <v>0</v>
      </c>
      <c r="RUW159" s="237">
        <f>'SAISIE BAR BRASSERIE'!RVG224</f>
        <v>0</v>
      </c>
      <c r="RUX159" s="237">
        <f>'SAISIE BAR BRASSERIE'!RVH224</f>
        <v>0</v>
      </c>
      <c r="RUY159" s="237">
        <f>'SAISIE BAR BRASSERIE'!RVI224</f>
        <v>0</v>
      </c>
      <c r="RUZ159" s="237">
        <f>'SAISIE BAR BRASSERIE'!RVJ224</f>
        <v>0</v>
      </c>
      <c r="RVA159" s="237">
        <f>'SAISIE BAR BRASSERIE'!RVK224</f>
        <v>0</v>
      </c>
      <c r="RVB159" s="237">
        <f>'SAISIE BAR BRASSERIE'!RVL224</f>
        <v>0</v>
      </c>
      <c r="RVC159" s="237">
        <f>'SAISIE BAR BRASSERIE'!RVM224</f>
        <v>0</v>
      </c>
      <c r="RVD159" s="237">
        <f>'SAISIE BAR BRASSERIE'!RVN224</f>
        <v>0</v>
      </c>
      <c r="RVE159" s="237">
        <f>'SAISIE BAR BRASSERIE'!RVO224</f>
        <v>0</v>
      </c>
      <c r="RVF159" s="237">
        <f>'SAISIE BAR BRASSERIE'!RVP224</f>
        <v>0</v>
      </c>
      <c r="RVG159" s="237">
        <f>'SAISIE BAR BRASSERIE'!RVQ224</f>
        <v>0</v>
      </c>
      <c r="RVH159" s="237">
        <f>'SAISIE BAR BRASSERIE'!RVR224</f>
        <v>0</v>
      </c>
      <c r="RVI159" s="237">
        <f>'SAISIE BAR BRASSERIE'!RVS224</f>
        <v>0</v>
      </c>
      <c r="RVJ159" s="237">
        <f>'SAISIE BAR BRASSERIE'!RVT224</f>
        <v>0</v>
      </c>
      <c r="RVK159" s="237">
        <f>'SAISIE BAR BRASSERIE'!RVU224</f>
        <v>0</v>
      </c>
      <c r="RVL159" s="237">
        <f>'SAISIE BAR BRASSERIE'!RVV224</f>
        <v>0</v>
      </c>
      <c r="RVM159" s="237">
        <f>'SAISIE BAR BRASSERIE'!RVW224</f>
        <v>0</v>
      </c>
      <c r="RVN159" s="237">
        <f>'SAISIE BAR BRASSERIE'!RVX224</f>
        <v>0</v>
      </c>
      <c r="RVO159" s="237">
        <f>'SAISIE BAR BRASSERIE'!RVY224</f>
        <v>0</v>
      </c>
      <c r="RVP159" s="237">
        <f>'SAISIE BAR BRASSERIE'!RVZ224</f>
        <v>0</v>
      </c>
      <c r="RVQ159" s="237">
        <f>'SAISIE BAR BRASSERIE'!RWA224</f>
        <v>0</v>
      </c>
      <c r="RVR159" s="237">
        <f>'SAISIE BAR BRASSERIE'!RWB224</f>
        <v>0</v>
      </c>
      <c r="RVS159" s="237">
        <f>'SAISIE BAR BRASSERIE'!RWC224</f>
        <v>0</v>
      </c>
      <c r="RVT159" s="237">
        <f>'SAISIE BAR BRASSERIE'!RWD224</f>
        <v>0</v>
      </c>
      <c r="RVU159" s="237">
        <f>'SAISIE BAR BRASSERIE'!RWE224</f>
        <v>0</v>
      </c>
      <c r="RVV159" s="237">
        <f>'SAISIE BAR BRASSERIE'!RWF224</f>
        <v>0</v>
      </c>
      <c r="RVW159" s="237">
        <f>'SAISIE BAR BRASSERIE'!RWG224</f>
        <v>0</v>
      </c>
      <c r="RVX159" s="237">
        <f>'SAISIE BAR BRASSERIE'!RWH224</f>
        <v>0</v>
      </c>
      <c r="RVY159" s="237">
        <f>'SAISIE BAR BRASSERIE'!RWI224</f>
        <v>0</v>
      </c>
      <c r="RVZ159" s="237">
        <f>'SAISIE BAR BRASSERIE'!RWJ224</f>
        <v>0</v>
      </c>
      <c r="RWA159" s="237">
        <f>'SAISIE BAR BRASSERIE'!RWK224</f>
        <v>0</v>
      </c>
      <c r="RWB159" s="237">
        <f>'SAISIE BAR BRASSERIE'!RWL224</f>
        <v>0</v>
      </c>
      <c r="RWC159" s="237">
        <f>'SAISIE BAR BRASSERIE'!RWM224</f>
        <v>0</v>
      </c>
      <c r="RWD159" s="237">
        <f>'SAISIE BAR BRASSERIE'!RWN224</f>
        <v>0</v>
      </c>
      <c r="RWE159" s="237">
        <f>'SAISIE BAR BRASSERIE'!RWO224</f>
        <v>0</v>
      </c>
      <c r="RWF159" s="237">
        <f>'SAISIE BAR BRASSERIE'!RWP224</f>
        <v>0</v>
      </c>
      <c r="RWG159" s="237">
        <f>'SAISIE BAR BRASSERIE'!RWQ224</f>
        <v>0</v>
      </c>
      <c r="RWH159" s="237">
        <f>'SAISIE BAR BRASSERIE'!RWR224</f>
        <v>0</v>
      </c>
      <c r="RWI159" s="237">
        <f>'SAISIE BAR BRASSERIE'!RWS224</f>
        <v>0</v>
      </c>
      <c r="RWJ159" s="237">
        <f>'SAISIE BAR BRASSERIE'!RWT224</f>
        <v>0</v>
      </c>
      <c r="RWK159" s="237">
        <f>'SAISIE BAR BRASSERIE'!RWU224</f>
        <v>0</v>
      </c>
      <c r="RWL159" s="237">
        <f>'SAISIE BAR BRASSERIE'!RWV224</f>
        <v>0</v>
      </c>
      <c r="RWM159" s="237">
        <f>'SAISIE BAR BRASSERIE'!RWW224</f>
        <v>0</v>
      </c>
      <c r="RWN159" s="237">
        <f>'SAISIE BAR BRASSERIE'!RWX224</f>
        <v>0</v>
      </c>
      <c r="RWO159" s="237">
        <f>'SAISIE BAR BRASSERIE'!RWY224</f>
        <v>0</v>
      </c>
      <c r="RWP159" s="237">
        <f>'SAISIE BAR BRASSERIE'!RWZ224</f>
        <v>0</v>
      </c>
      <c r="RWQ159" s="237">
        <f>'SAISIE BAR BRASSERIE'!RXA224</f>
        <v>0</v>
      </c>
      <c r="RWR159" s="237">
        <f>'SAISIE BAR BRASSERIE'!RXB224</f>
        <v>0</v>
      </c>
      <c r="RWS159" s="237">
        <f>'SAISIE BAR BRASSERIE'!RXC224</f>
        <v>0</v>
      </c>
      <c r="RWT159" s="237">
        <f>'SAISIE BAR BRASSERIE'!RXD224</f>
        <v>0</v>
      </c>
      <c r="RWU159" s="237">
        <f>'SAISIE BAR BRASSERIE'!RXE224</f>
        <v>0</v>
      </c>
      <c r="RWV159" s="237">
        <f>'SAISIE BAR BRASSERIE'!RXF224</f>
        <v>0</v>
      </c>
      <c r="RWW159" s="237">
        <f>'SAISIE BAR BRASSERIE'!RXG224</f>
        <v>0</v>
      </c>
      <c r="RWX159" s="237">
        <f>'SAISIE BAR BRASSERIE'!RXH224</f>
        <v>0</v>
      </c>
      <c r="RWY159" s="237">
        <f>'SAISIE BAR BRASSERIE'!RXI224</f>
        <v>0</v>
      </c>
      <c r="RWZ159" s="237">
        <f>'SAISIE BAR BRASSERIE'!RXJ224</f>
        <v>0</v>
      </c>
      <c r="RXA159" s="237">
        <f>'SAISIE BAR BRASSERIE'!RXK224</f>
        <v>0</v>
      </c>
      <c r="RXB159" s="237">
        <f>'SAISIE BAR BRASSERIE'!RXL224</f>
        <v>0</v>
      </c>
      <c r="RXC159" s="237">
        <f>'SAISIE BAR BRASSERIE'!RXM224</f>
        <v>0</v>
      </c>
      <c r="RXD159" s="237">
        <f>'SAISIE BAR BRASSERIE'!RXN224</f>
        <v>0</v>
      </c>
      <c r="RXE159" s="237">
        <f>'SAISIE BAR BRASSERIE'!RXO224</f>
        <v>0</v>
      </c>
      <c r="RXF159" s="237">
        <f>'SAISIE BAR BRASSERIE'!RXP224</f>
        <v>0</v>
      </c>
      <c r="RXG159" s="237">
        <f>'SAISIE BAR BRASSERIE'!RXQ224</f>
        <v>0</v>
      </c>
      <c r="RXH159" s="237">
        <f>'SAISIE BAR BRASSERIE'!RXR224</f>
        <v>0</v>
      </c>
      <c r="RXI159" s="237">
        <f>'SAISIE BAR BRASSERIE'!RXS224</f>
        <v>0</v>
      </c>
      <c r="RXJ159" s="237">
        <f>'SAISIE BAR BRASSERIE'!RXT224</f>
        <v>0</v>
      </c>
      <c r="RXK159" s="237">
        <f>'SAISIE BAR BRASSERIE'!RXU224</f>
        <v>0</v>
      </c>
      <c r="RXL159" s="237">
        <f>'SAISIE BAR BRASSERIE'!RXV224</f>
        <v>0</v>
      </c>
      <c r="RXM159" s="237">
        <f>'SAISIE BAR BRASSERIE'!RXW224</f>
        <v>0</v>
      </c>
      <c r="RXN159" s="237">
        <f>'SAISIE BAR BRASSERIE'!RXX224</f>
        <v>0</v>
      </c>
      <c r="RXO159" s="237">
        <f>'SAISIE BAR BRASSERIE'!RXY224</f>
        <v>0</v>
      </c>
      <c r="RXP159" s="237">
        <f>'SAISIE BAR BRASSERIE'!RXZ224</f>
        <v>0</v>
      </c>
      <c r="RXQ159" s="237">
        <f>'SAISIE BAR BRASSERIE'!RYA224</f>
        <v>0</v>
      </c>
      <c r="RXR159" s="237">
        <f>'SAISIE BAR BRASSERIE'!RYB224</f>
        <v>0</v>
      </c>
      <c r="RXS159" s="237">
        <f>'SAISIE BAR BRASSERIE'!RYC224</f>
        <v>0</v>
      </c>
      <c r="RXT159" s="237">
        <f>'SAISIE BAR BRASSERIE'!RYD224</f>
        <v>0</v>
      </c>
      <c r="RXU159" s="237">
        <f>'SAISIE BAR BRASSERIE'!RYE224</f>
        <v>0</v>
      </c>
      <c r="RXV159" s="237">
        <f>'SAISIE BAR BRASSERIE'!RYF224</f>
        <v>0</v>
      </c>
      <c r="RXW159" s="237">
        <f>'SAISIE BAR BRASSERIE'!RYG224</f>
        <v>0</v>
      </c>
      <c r="RXX159" s="237">
        <f>'SAISIE BAR BRASSERIE'!RYH224</f>
        <v>0</v>
      </c>
      <c r="RXY159" s="237">
        <f>'SAISIE BAR BRASSERIE'!RYI224</f>
        <v>0</v>
      </c>
      <c r="RXZ159" s="237">
        <f>'SAISIE BAR BRASSERIE'!RYJ224</f>
        <v>0</v>
      </c>
      <c r="RYA159" s="237">
        <f>'SAISIE BAR BRASSERIE'!RYK224</f>
        <v>0</v>
      </c>
      <c r="RYB159" s="237">
        <f>'SAISIE BAR BRASSERIE'!RYL224</f>
        <v>0</v>
      </c>
      <c r="RYC159" s="237">
        <f>'SAISIE BAR BRASSERIE'!RYM224</f>
        <v>0</v>
      </c>
      <c r="RYD159" s="237">
        <f>'SAISIE BAR BRASSERIE'!RYN224</f>
        <v>0</v>
      </c>
      <c r="RYE159" s="237">
        <f>'SAISIE BAR BRASSERIE'!RYO224</f>
        <v>0</v>
      </c>
      <c r="RYF159" s="237">
        <f>'SAISIE BAR BRASSERIE'!RYP224</f>
        <v>0</v>
      </c>
      <c r="RYG159" s="237">
        <f>'SAISIE BAR BRASSERIE'!RYQ224</f>
        <v>0</v>
      </c>
      <c r="RYH159" s="237">
        <f>'SAISIE BAR BRASSERIE'!RYR224</f>
        <v>0</v>
      </c>
      <c r="RYI159" s="237">
        <f>'SAISIE BAR BRASSERIE'!RYS224</f>
        <v>0</v>
      </c>
      <c r="RYJ159" s="237">
        <f>'SAISIE BAR BRASSERIE'!RYT224</f>
        <v>0</v>
      </c>
      <c r="RYK159" s="237">
        <f>'SAISIE BAR BRASSERIE'!RYU224</f>
        <v>0</v>
      </c>
      <c r="RYL159" s="237">
        <f>'SAISIE BAR BRASSERIE'!RYV224</f>
        <v>0</v>
      </c>
      <c r="RYM159" s="237">
        <f>'SAISIE BAR BRASSERIE'!RYW224</f>
        <v>0</v>
      </c>
      <c r="RYN159" s="237">
        <f>'SAISIE BAR BRASSERIE'!RYX224</f>
        <v>0</v>
      </c>
      <c r="RYO159" s="237">
        <f>'SAISIE BAR BRASSERIE'!RYY224</f>
        <v>0</v>
      </c>
      <c r="RYP159" s="237">
        <f>'SAISIE BAR BRASSERIE'!RYZ224</f>
        <v>0</v>
      </c>
      <c r="RYQ159" s="237">
        <f>'SAISIE BAR BRASSERIE'!RZA224</f>
        <v>0</v>
      </c>
      <c r="RYR159" s="237">
        <f>'SAISIE BAR BRASSERIE'!RZB224</f>
        <v>0</v>
      </c>
      <c r="RYS159" s="237">
        <f>'SAISIE BAR BRASSERIE'!RZC224</f>
        <v>0</v>
      </c>
      <c r="RYT159" s="237">
        <f>'SAISIE BAR BRASSERIE'!RZD224</f>
        <v>0</v>
      </c>
      <c r="RYU159" s="237">
        <f>'SAISIE BAR BRASSERIE'!RZE224</f>
        <v>0</v>
      </c>
      <c r="RYV159" s="237">
        <f>'SAISIE BAR BRASSERIE'!RZF224</f>
        <v>0</v>
      </c>
      <c r="RYW159" s="237">
        <f>'SAISIE BAR BRASSERIE'!RZG224</f>
        <v>0</v>
      </c>
      <c r="RYX159" s="237">
        <f>'SAISIE BAR BRASSERIE'!RZH224</f>
        <v>0</v>
      </c>
      <c r="RYY159" s="237">
        <f>'SAISIE BAR BRASSERIE'!RZI224</f>
        <v>0</v>
      </c>
      <c r="RYZ159" s="237">
        <f>'SAISIE BAR BRASSERIE'!RZJ224</f>
        <v>0</v>
      </c>
      <c r="RZA159" s="237">
        <f>'SAISIE BAR BRASSERIE'!RZK224</f>
        <v>0</v>
      </c>
      <c r="RZB159" s="237">
        <f>'SAISIE BAR BRASSERIE'!RZL224</f>
        <v>0</v>
      </c>
      <c r="RZC159" s="237">
        <f>'SAISIE BAR BRASSERIE'!RZM224</f>
        <v>0</v>
      </c>
      <c r="RZD159" s="237">
        <f>'SAISIE BAR BRASSERIE'!RZN224</f>
        <v>0</v>
      </c>
      <c r="RZE159" s="237">
        <f>'SAISIE BAR BRASSERIE'!RZO224</f>
        <v>0</v>
      </c>
      <c r="RZF159" s="237">
        <f>'SAISIE BAR BRASSERIE'!RZP224</f>
        <v>0</v>
      </c>
      <c r="RZG159" s="237">
        <f>'SAISIE BAR BRASSERIE'!RZQ224</f>
        <v>0</v>
      </c>
      <c r="RZH159" s="237">
        <f>'SAISIE BAR BRASSERIE'!RZR224</f>
        <v>0</v>
      </c>
      <c r="RZI159" s="237">
        <f>'SAISIE BAR BRASSERIE'!RZS224</f>
        <v>0</v>
      </c>
      <c r="RZJ159" s="237">
        <f>'SAISIE BAR BRASSERIE'!RZT224</f>
        <v>0</v>
      </c>
      <c r="RZK159" s="237">
        <f>'SAISIE BAR BRASSERIE'!RZU224</f>
        <v>0</v>
      </c>
      <c r="RZL159" s="237">
        <f>'SAISIE BAR BRASSERIE'!RZV224</f>
        <v>0</v>
      </c>
      <c r="RZM159" s="237">
        <f>'SAISIE BAR BRASSERIE'!RZW224</f>
        <v>0</v>
      </c>
      <c r="RZN159" s="237">
        <f>'SAISIE BAR BRASSERIE'!RZX224</f>
        <v>0</v>
      </c>
      <c r="RZO159" s="237">
        <f>'SAISIE BAR BRASSERIE'!RZY224</f>
        <v>0</v>
      </c>
      <c r="RZP159" s="237">
        <f>'SAISIE BAR BRASSERIE'!RZZ224</f>
        <v>0</v>
      </c>
      <c r="RZQ159" s="237">
        <f>'SAISIE BAR BRASSERIE'!SAA224</f>
        <v>0</v>
      </c>
      <c r="RZR159" s="237">
        <f>'SAISIE BAR BRASSERIE'!SAB224</f>
        <v>0</v>
      </c>
      <c r="RZS159" s="237">
        <f>'SAISIE BAR BRASSERIE'!SAC224</f>
        <v>0</v>
      </c>
      <c r="RZT159" s="237">
        <f>'SAISIE BAR BRASSERIE'!SAD224</f>
        <v>0</v>
      </c>
      <c r="RZU159" s="237">
        <f>'SAISIE BAR BRASSERIE'!SAE224</f>
        <v>0</v>
      </c>
      <c r="RZV159" s="237">
        <f>'SAISIE BAR BRASSERIE'!SAF224</f>
        <v>0</v>
      </c>
      <c r="RZW159" s="237">
        <f>'SAISIE BAR BRASSERIE'!SAG224</f>
        <v>0</v>
      </c>
      <c r="RZX159" s="237">
        <f>'SAISIE BAR BRASSERIE'!SAH224</f>
        <v>0</v>
      </c>
      <c r="RZY159" s="237">
        <f>'SAISIE BAR BRASSERIE'!SAI224</f>
        <v>0</v>
      </c>
      <c r="RZZ159" s="237">
        <f>'SAISIE BAR BRASSERIE'!SAJ224</f>
        <v>0</v>
      </c>
      <c r="SAA159" s="237">
        <f>'SAISIE BAR BRASSERIE'!SAK224</f>
        <v>0</v>
      </c>
      <c r="SAB159" s="237">
        <f>'SAISIE BAR BRASSERIE'!SAL224</f>
        <v>0</v>
      </c>
      <c r="SAC159" s="237">
        <f>'SAISIE BAR BRASSERIE'!SAM224</f>
        <v>0</v>
      </c>
      <c r="SAD159" s="237">
        <f>'SAISIE BAR BRASSERIE'!SAN224</f>
        <v>0</v>
      </c>
      <c r="SAE159" s="237">
        <f>'SAISIE BAR BRASSERIE'!SAO224</f>
        <v>0</v>
      </c>
      <c r="SAF159" s="237">
        <f>'SAISIE BAR BRASSERIE'!SAP224</f>
        <v>0</v>
      </c>
      <c r="SAG159" s="237">
        <f>'SAISIE BAR BRASSERIE'!SAQ224</f>
        <v>0</v>
      </c>
      <c r="SAH159" s="237">
        <f>'SAISIE BAR BRASSERIE'!SAR224</f>
        <v>0</v>
      </c>
      <c r="SAI159" s="237">
        <f>'SAISIE BAR BRASSERIE'!SAS224</f>
        <v>0</v>
      </c>
      <c r="SAJ159" s="237">
        <f>'SAISIE BAR BRASSERIE'!SAT224</f>
        <v>0</v>
      </c>
      <c r="SAK159" s="237">
        <f>'SAISIE BAR BRASSERIE'!SAU224</f>
        <v>0</v>
      </c>
      <c r="SAL159" s="237">
        <f>'SAISIE BAR BRASSERIE'!SAV224</f>
        <v>0</v>
      </c>
      <c r="SAM159" s="237">
        <f>'SAISIE BAR BRASSERIE'!SAW224</f>
        <v>0</v>
      </c>
      <c r="SAN159" s="237">
        <f>'SAISIE BAR BRASSERIE'!SAX224</f>
        <v>0</v>
      </c>
      <c r="SAO159" s="237">
        <f>'SAISIE BAR BRASSERIE'!SAY224</f>
        <v>0</v>
      </c>
      <c r="SAP159" s="237">
        <f>'SAISIE BAR BRASSERIE'!SAZ224</f>
        <v>0</v>
      </c>
      <c r="SAQ159" s="237">
        <f>'SAISIE BAR BRASSERIE'!SBA224</f>
        <v>0</v>
      </c>
      <c r="SAR159" s="237">
        <f>'SAISIE BAR BRASSERIE'!SBB224</f>
        <v>0</v>
      </c>
      <c r="SAS159" s="237">
        <f>'SAISIE BAR BRASSERIE'!SBC224</f>
        <v>0</v>
      </c>
      <c r="SAT159" s="237">
        <f>'SAISIE BAR BRASSERIE'!SBD224</f>
        <v>0</v>
      </c>
      <c r="SAU159" s="237">
        <f>'SAISIE BAR BRASSERIE'!SBE224</f>
        <v>0</v>
      </c>
      <c r="SAV159" s="237">
        <f>'SAISIE BAR BRASSERIE'!SBF224</f>
        <v>0</v>
      </c>
      <c r="SAW159" s="237">
        <f>'SAISIE BAR BRASSERIE'!SBG224</f>
        <v>0</v>
      </c>
      <c r="SAX159" s="237">
        <f>'SAISIE BAR BRASSERIE'!SBH224</f>
        <v>0</v>
      </c>
      <c r="SAY159" s="237">
        <f>'SAISIE BAR BRASSERIE'!SBI224</f>
        <v>0</v>
      </c>
      <c r="SAZ159" s="237">
        <f>'SAISIE BAR BRASSERIE'!SBJ224</f>
        <v>0</v>
      </c>
      <c r="SBA159" s="237">
        <f>'SAISIE BAR BRASSERIE'!SBK224</f>
        <v>0</v>
      </c>
      <c r="SBB159" s="237">
        <f>'SAISIE BAR BRASSERIE'!SBL224</f>
        <v>0</v>
      </c>
      <c r="SBC159" s="237">
        <f>'SAISIE BAR BRASSERIE'!SBM224</f>
        <v>0</v>
      </c>
      <c r="SBD159" s="237">
        <f>'SAISIE BAR BRASSERIE'!SBN224</f>
        <v>0</v>
      </c>
      <c r="SBE159" s="237">
        <f>'SAISIE BAR BRASSERIE'!SBO224</f>
        <v>0</v>
      </c>
      <c r="SBF159" s="237">
        <f>'SAISIE BAR BRASSERIE'!SBP224</f>
        <v>0</v>
      </c>
      <c r="SBG159" s="237">
        <f>'SAISIE BAR BRASSERIE'!SBQ224</f>
        <v>0</v>
      </c>
      <c r="SBH159" s="237">
        <f>'SAISIE BAR BRASSERIE'!SBR224</f>
        <v>0</v>
      </c>
      <c r="SBI159" s="237">
        <f>'SAISIE BAR BRASSERIE'!SBS224</f>
        <v>0</v>
      </c>
      <c r="SBJ159" s="237">
        <f>'SAISIE BAR BRASSERIE'!SBT224</f>
        <v>0</v>
      </c>
      <c r="SBK159" s="237">
        <f>'SAISIE BAR BRASSERIE'!SBU224</f>
        <v>0</v>
      </c>
      <c r="SBL159" s="237">
        <f>'SAISIE BAR BRASSERIE'!SBV224</f>
        <v>0</v>
      </c>
      <c r="SBM159" s="237">
        <f>'SAISIE BAR BRASSERIE'!SBW224</f>
        <v>0</v>
      </c>
      <c r="SBN159" s="237">
        <f>'SAISIE BAR BRASSERIE'!SBX224</f>
        <v>0</v>
      </c>
      <c r="SBO159" s="237">
        <f>'SAISIE BAR BRASSERIE'!SBY224</f>
        <v>0</v>
      </c>
      <c r="SBP159" s="237">
        <f>'SAISIE BAR BRASSERIE'!SBZ224</f>
        <v>0</v>
      </c>
      <c r="SBQ159" s="237">
        <f>'SAISIE BAR BRASSERIE'!SCA224</f>
        <v>0</v>
      </c>
      <c r="SBR159" s="237">
        <f>'SAISIE BAR BRASSERIE'!SCB224</f>
        <v>0</v>
      </c>
      <c r="SBS159" s="237">
        <f>'SAISIE BAR BRASSERIE'!SCC224</f>
        <v>0</v>
      </c>
      <c r="SBT159" s="237">
        <f>'SAISIE BAR BRASSERIE'!SCD224</f>
        <v>0</v>
      </c>
      <c r="SBU159" s="237">
        <f>'SAISIE BAR BRASSERIE'!SCE224</f>
        <v>0</v>
      </c>
      <c r="SBV159" s="237">
        <f>'SAISIE BAR BRASSERIE'!SCF224</f>
        <v>0</v>
      </c>
      <c r="SBW159" s="237">
        <f>'SAISIE BAR BRASSERIE'!SCG224</f>
        <v>0</v>
      </c>
      <c r="SBX159" s="237">
        <f>'SAISIE BAR BRASSERIE'!SCH224</f>
        <v>0</v>
      </c>
      <c r="SBY159" s="237">
        <f>'SAISIE BAR BRASSERIE'!SCI224</f>
        <v>0</v>
      </c>
      <c r="SBZ159" s="237">
        <f>'SAISIE BAR BRASSERIE'!SCJ224</f>
        <v>0</v>
      </c>
      <c r="SCA159" s="237">
        <f>'SAISIE BAR BRASSERIE'!SCK224</f>
        <v>0</v>
      </c>
      <c r="SCB159" s="237">
        <f>'SAISIE BAR BRASSERIE'!SCL224</f>
        <v>0</v>
      </c>
      <c r="SCC159" s="237">
        <f>'SAISIE BAR BRASSERIE'!SCM224</f>
        <v>0</v>
      </c>
      <c r="SCD159" s="237">
        <f>'SAISIE BAR BRASSERIE'!SCN224</f>
        <v>0</v>
      </c>
      <c r="SCE159" s="237">
        <f>'SAISIE BAR BRASSERIE'!SCO224</f>
        <v>0</v>
      </c>
      <c r="SCF159" s="237">
        <f>'SAISIE BAR BRASSERIE'!SCP224</f>
        <v>0</v>
      </c>
      <c r="SCG159" s="237">
        <f>'SAISIE BAR BRASSERIE'!SCQ224</f>
        <v>0</v>
      </c>
      <c r="SCH159" s="237">
        <f>'SAISIE BAR BRASSERIE'!SCR224</f>
        <v>0</v>
      </c>
      <c r="SCI159" s="237">
        <f>'SAISIE BAR BRASSERIE'!SCS224</f>
        <v>0</v>
      </c>
      <c r="SCJ159" s="237">
        <f>'SAISIE BAR BRASSERIE'!SCT224</f>
        <v>0</v>
      </c>
      <c r="SCK159" s="237">
        <f>'SAISIE BAR BRASSERIE'!SCU224</f>
        <v>0</v>
      </c>
      <c r="SCL159" s="237">
        <f>'SAISIE BAR BRASSERIE'!SCV224</f>
        <v>0</v>
      </c>
      <c r="SCM159" s="237">
        <f>'SAISIE BAR BRASSERIE'!SCW224</f>
        <v>0</v>
      </c>
      <c r="SCN159" s="237">
        <f>'SAISIE BAR BRASSERIE'!SCX224</f>
        <v>0</v>
      </c>
      <c r="SCO159" s="237">
        <f>'SAISIE BAR BRASSERIE'!SCY224</f>
        <v>0</v>
      </c>
      <c r="SCP159" s="237">
        <f>'SAISIE BAR BRASSERIE'!SCZ224</f>
        <v>0</v>
      </c>
      <c r="SCQ159" s="237">
        <f>'SAISIE BAR BRASSERIE'!SDA224</f>
        <v>0</v>
      </c>
      <c r="SCR159" s="237">
        <f>'SAISIE BAR BRASSERIE'!SDB224</f>
        <v>0</v>
      </c>
      <c r="SCS159" s="237">
        <f>'SAISIE BAR BRASSERIE'!SDC224</f>
        <v>0</v>
      </c>
      <c r="SCT159" s="237">
        <f>'SAISIE BAR BRASSERIE'!SDD224</f>
        <v>0</v>
      </c>
      <c r="SCU159" s="237">
        <f>'SAISIE BAR BRASSERIE'!SDE224</f>
        <v>0</v>
      </c>
      <c r="SCV159" s="237">
        <f>'SAISIE BAR BRASSERIE'!SDF224</f>
        <v>0</v>
      </c>
      <c r="SCW159" s="237">
        <f>'SAISIE BAR BRASSERIE'!SDG224</f>
        <v>0</v>
      </c>
      <c r="SCX159" s="237">
        <f>'SAISIE BAR BRASSERIE'!SDH224</f>
        <v>0</v>
      </c>
      <c r="SCY159" s="237">
        <f>'SAISIE BAR BRASSERIE'!SDI224</f>
        <v>0</v>
      </c>
      <c r="SCZ159" s="237">
        <f>'SAISIE BAR BRASSERIE'!SDJ224</f>
        <v>0</v>
      </c>
      <c r="SDA159" s="237">
        <f>'SAISIE BAR BRASSERIE'!SDK224</f>
        <v>0</v>
      </c>
      <c r="SDB159" s="237">
        <f>'SAISIE BAR BRASSERIE'!SDL224</f>
        <v>0</v>
      </c>
      <c r="SDC159" s="237">
        <f>'SAISIE BAR BRASSERIE'!SDM224</f>
        <v>0</v>
      </c>
      <c r="SDD159" s="237">
        <f>'SAISIE BAR BRASSERIE'!SDN224</f>
        <v>0</v>
      </c>
      <c r="SDE159" s="237">
        <f>'SAISIE BAR BRASSERIE'!SDO224</f>
        <v>0</v>
      </c>
      <c r="SDF159" s="237">
        <f>'SAISIE BAR BRASSERIE'!SDP224</f>
        <v>0</v>
      </c>
      <c r="SDG159" s="237">
        <f>'SAISIE BAR BRASSERIE'!SDQ224</f>
        <v>0</v>
      </c>
      <c r="SDH159" s="237">
        <f>'SAISIE BAR BRASSERIE'!SDR224</f>
        <v>0</v>
      </c>
      <c r="SDI159" s="237">
        <f>'SAISIE BAR BRASSERIE'!SDS224</f>
        <v>0</v>
      </c>
      <c r="SDJ159" s="237">
        <f>'SAISIE BAR BRASSERIE'!SDT224</f>
        <v>0</v>
      </c>
      <c r="SDK159" s="237">
        <f>'SAISIE BAR BRASSERIE'!SDU224</f>
        <v>0</v>
      </c>
      <c r="SDL159" s="237">
        <f>'SAISIE BAR BRASSERIE'!SDV224</f>
        <v>0</v>
      </c>
      <c r="SDM159" s="237">
        <f>'SAISIE BAR BRASSERIE'!SDW224</f>
        <v>0</v>
      </c>
      <c r="SDN159" s="237">
        <f>'SAISIE BAR BRASSERIE'!SDX224</f>
        <v>0</v>
      </c>
      <c r="SDO159" s="237">
        <f>'SAISIE BAR BRASSERIE'!SDY224</f>
        <v>0</v>
      </c>
      <c r="SDP159" s="237">
        <f>'SAISIE BAR BRASSERIE'!SDZ224</f>
        <v>0</v>
      </c>
      <c r="SDQ159" s="237">
        <f>'SAISIE BAR BRASSERIE'!SEA224</f>
        <v>0</v>
      </c>
      <c r="SDR159" s="237">
        <f>'SAISIE BAR BRASSERIE'!SEB224</f>
        <v>0</v>
      </c>
      <c r="SDS159" s="237">
        <f>'SAISIE BAR BRASSERIE'!SEC224</f>
        <v>0</v>
      </c>
      <c r="SDT159" s="237">
        <f>'SAISIE BAR BRASSERIE'!SED224</f>
        <v>0</v>
      </c>
      <c r="SDU159" s="237">
        <f>'SAISIE BAR BRASSERIE'!SEE224</f>
        <v>0</v>
      </c>
      <c r="SDV159" s="237">
        <f>'SAISIE BAR BRASSERIE'!SEF224</f>
        <v>0</v>
      </c>
      <c r="SDW159" s="237">
        <f>'SAISIE BAR BRASSERIE'!SEG224</f>
        <v>0</v>
      </c>
      <c r="SDX159" s="237">
        <f>'SAISIE BAR BRASSERIE'!SEH224</f>
        <v>0</v>
      </c>
      <c r="SDY159" s="237">
        <f>'SAISIE BAR BRASSERIE'!SEI224</f>
        <v>0</v>
      </c>
      <c r="SDZ159" s="237">
        <f>'SAISIE BAR BRASSERIE'!SEJ224</f>
        <v>0</v>
      </c>
      <c r="SEA159" s="237">
        <f>'SAISIE BAR BRASSERIE'!SEK224</f>
        <v>0</v>
      </c>
      <c r="SEB159" s="237">
        <f>'SAISIE BAR BRASSERIE'!SEL224</f>
        <v>0</v>
      </c>
      <c r="SEC159" s="237">
        <f>'SAISIE BAR BRASSERIE'!SEM224</f>
        <v>0</v>
      </c>
      <c r="SED159" s="237">
        <f>'SAISIE BAR BRASSERIE'!SEN224</f>
        <v>0</v>
      </c>
      <c r="SEE159" s="237">
        <f>'SAISIE BAR BRASSERIE'!SEO224</f>
        <v>0</v>
      </c>
      <c r="SEF159" s="237">
        <f>'SAISIE BAR BRASSERIE'!SEP224</f>
        <v>0</v>
      </c>
      <c r="SEG159" s="237">
        <f>'SAISIE BAR BRASSERIE'!SEQ224</f>
        <v>0</v>
      </c>
      <c r="SEH159" s="237">
        <f>'SAISIE BAR BRASSERIE'!SER224</f>
        <v>0</v>
      </c>
      <c r="SEI159" s="237">
        <f>'SAISIE BAR BRASSERIE'!SES224</f>
        <v>0</v>
      </c>
      <c r="SEJ159" s="237">
        <f>'SAISIE BAR BRASSERIE'!SET224</f>
        <v>0</v>
      </c>
      <c r="SEK159" s="237">
        <f>'SAISIE BAR BRASSERIE'!SEU224</f>
        <v>0</v>
      </c>
      <c r="SEL159" s="237">
        <f>'SAISIE BAR BRASSERIE'!SEV224</f>
        <v>0</v>
      </c>
      <c r="SEM159" s="237">
        <f>'SAISIE BAR BRASSERIE'!SEW224</f>
        <v>0</v>
      </c>
      <c r="SEN159" s="237">
        <f>'SAISIE BAR BRASSERIE'!SEX224</f>
        <v>0</v>
      </c>
      <c r="SEO159" s="237">
        <f>'SAISIE BAR BRASSERIE'!SEY224</f>
        <v>0</v>
      </c>
      <c r="SEP159" s="237">
        <f>'SAISIE BAR BRASSERIE'!SEZ224</f>
        <v>0</v>
      </c>
      <c r="SEQ159" s="237">
        <f>'SAISIE BAR BRASSERIE'!SFA224</f>
        <v>0</v>
      </c>
      <c r="SER159" s="237">
        <f>'SAISIE BAR BRASSERIE'!SFB224</f>
        <v>0</v>
      </c>
      <c r="SES159" s="237">
        <f>'SAISIE BAR BRASSERIE'!SFC224</f>
        <v>0</v>
      </c>
      <c r="SET159" s="237">
        <f>'SAISIE BAR BRASSERIE'!SFD224</f>
        <v>0</v>
      </c>
      <c r="SEU159" s="237">
        <f>'SAISIE BAR BRASSERIE'!SFE224</f>
        <v>0</v>
      </c>
      <c r="SEV159" s="237">
        <f>'SAISIE BAR BRASSERIE'!SFF224</f>
        <v>0</v>
      </c>
      <c r="SEW159" s="237">
        <f>'SAISIE BAR BRASSERIE'!SFG224</f>
        <v>0</v>
      </c>
      <c r="SEX159" s="237">
        <f>'SAISIE BAR BRASSERIE'!SFH224</f>
        <v>0</v>
      </c>
      <c r="SEY159" s="237">
        <f>'SAISIE BAR BRASSERIE'!SFI224</f>
        <v>0</v>
      </c>
      <c r="SEZ159" s="237">
        <f>'SAISIE BAR BRASSERIE'!SFJ224</f>
        <v>0</v>
      </c>
      <c r="SFA159" s="237">
        <f>'SAISIE BAR BRASSERIE'!SFK224</f>
        <v>0</v>
      </c>
      <c r="SFB159" s="237">
        <f>'SAISIE BAR BRASSERIE'!SFL224</f>
        <v>0</v>
      </c>
      <c r="SFC159" s="237">
        <f>'SAISIE BAR BRASSERIE'!SFM224</f>
        <v>0</v>
      </c>
      <c r="SFD159" s="237">
        <f>'SAISIE BAR BRASSERIE'!SFN224</f>
        <v>0</v>
      </c>
      <c r="SFE159" s="237">
        <f>'SAISIE BAR BRASSERIE'!SFO224</f>
        <v>0</v>
      </c>
      <c r="SFF159" s="237">
        <f>'SAISIE BAR BRASSERIE'!SFP224</f>
        <v>0</v>
      </c>
      <c r="SFG159" s="237">
        <f>'SAISIE BAR BRASSERIE'!SFQ224</f>
        <v>0</v>
      </c>
      <c r="SFH159" s="237">
        <f>'SAISIE BAR BRASSERIE'!SFR224</f>
        <v>0</v>
      </c>
      <c r="SFI159" s="237">
        <f>'SAISIE BAR BRASSERIE'!SFS224</f>
        <v>0</v>
      </c>
      <c r="SFJ159" s="237">
        <f>'SAISIE BAR BRASSERIE'!SFT224</f>
        <v>0</v>
      </c>
      <c r="SFK159" s="237">
        <f>'SAISIE BAR BRASSERIE'!SFU224</f>
        <v>0</v>
      </c>
      <c r="SFL159" s="237">
        <f>'SAISIE BAR BRASSERIE'!SFV224</f>
        <v>0</v>
      </c>
      <c r="SFM159" s="237">
        <f>'SAISIE BAR BRASSERIE'!SFW224</f>
        <v>0</v>
      </c>
      <c r="SFN159" s="237">
        <f>'SAISIE BAR BRASSERIE'!SFX224</f>
        <v>0</v>
      </c>
      <c r="SFO159" s="237">
        <f>'SAISIE BAR BRASSERIE'!SFY224</f>
        <v>0</v>
      </c>
      <c r="SFP159" s="237">
        <f>'SAISIE BAR BRASSERIE'!SFZ224</f>
        <v>0</v>
      </c>
      <c r="SFQ159" s="237">
        <f>'SAISIE BAR BRASSERIE'!SGA224</f>
        <v>0</v>
      </c>
      <c r="SFR159" s="237">
        <f>'SAISIE BAR BRASSERIE'!SGB224</f>
        <v>0</v>
      </c>
      <c r="SFS159" s="237">
        <f>'SAISIE BAR BRASSERIE'!SGC224</f>
        <v>0</v>
      </c>
      <c r="SFT159" s="237">
        <f>'SAISIE BAR BRASSERIE'!SGD224</f>
        <v>0</v>
      </c>
      <c r="SFU159" s="237">
        <f>'SAISIE BAR BRASSERIE'!SGE224</f>
        <v>0</v>
      </c>
      <c r="SFV159" s="237">
        <f>'SAISIE BAR BRASSERIE'!SGF224</f>
        <v>0</v>
      </c>
      <c r="SFW159" s="237">
        <f>'SAISIE BAR BRASSERIE'!SGG224</f>
        <v>0</v>
      </c>
      <c r="SFX159" s="237">
        <f>'SAISIE BAR BRASSERIE'!SGH224</f>
        <v>0</v>
      </c>
      <c r="SFY159" s="237">
        <f>'SAISIE BAR BRASSERIE'!SGI224</f>
        <v>0</v>
      </c>
      <c r="SFZ159" s="237">
        <f>'SAISIE BAR BRASSERIE'!SGJ224</f>
        <v>0</v>
      </c>
      <c r="SGA159" s="237">
        <f>'SAISIE BAR BRASSERIE'!SGK224</f>
        <v>0</v>
      </c>
      <c r="SGB159" s="237">
        <f>'SAISIE BAR BRASSERIE'!SGL224</f>
        <v>0</v>
      </c>
      <c r="SGC159" s="237">
        <f>'SAISIE BAR BRASSERIE'!SGM224</f>
        <v>0</v>
      </c>
      <c r="SGD159" s="237">
        <f>'SAISIE BAR BRASSERIE'!SGN224</f>
        <v>0</v>
      </c>
      <c r="SGE159" s="237">
        <f>'SAISIE BAR BRASSERIE'!SGO224</f>
        <v>0</v>
      </c>
      <c r="SGF159" s="237">
        <f>'SAISIE BAR BRASSERIE'!SGP224</f>
        <v>0</v>
      </c>
      <c r="SGG159" s="237">
        <f>'SAISIE BAR BRASSERIE'!SGQ224</f>
        <v>0</v>
      </c>
      <c r="SGH159" s="237">
        <f>'SAISIE BAR BRASSERIE'!SGR224</f>
        <v>0</v>
      </c>
      <c r="SGI159" s="237">
        <f>'SAISIE BAR BRASSERIE'!SGS224</f>
        <v>0</v>
      </c>
      <c r="SGJ159" s="237">
        <f>'SAISIE BAR BRASSERIE'!SGT224</f>
        <v>0</v>
      </c>
      <c r="SGK159" s="237">
        <f>'SAISIE BAR BRASSERIE'!SGU224</f>
        <v>0</v>
      </c>
      <c r="SGL159" s="237">
        <f>'SAISIE BAR BRASSERIE'!SGV224</f>
        <v>0</v>
      </c>
      <c r="SGM159" s="237">
        <f>'SAISIE BAR BRASSERIE'!SGW224</f>
        <v>0</v>
      </c>
      <c r="SGN159" s="237">
        <f>'SAISIE BAR BRASSERIE'!SGX224</f>
        <v>0</v>
      </c>
      <c r="SGO159" s="237">
        <f>'SAISIE BAR BRASSERIE'!SGY224</f>
        <v>0</v>
      </c>
      <c r="SGP159" s="237">
        <f>'SAISIE BAR BRASSERIE'!SGZ224</f>
        <v>0</v>
      </c>
      <c r="SGQ159" s="237">
        <f>'SAISIE BAR BRASSERIE'!SHA224</f>
        <v>0</v>
      </c>
      <c r="SGR159" s="237">
        <f>'SAISIE BAR BRASSERIE'!SHB224</f>
        <v>0</v>
      </c>
      <c r="SGS159" s="237">
        <f>'SAISIE BAR BRASSERIE'!SHC224</f>
        <v>0</v>
      </c>
      <c r="SGT159" s="237">
        <f>'SAISIE BAR BRASSERIE'!SHD224</f>
        <v>0</v>
      </c>
      <c r="SGU159" s="237">
        <f>'SAISIE BAR BRASSERIE'!SHE224</f>
        <v>0</v>
      </c>
      <c r="SGV159" s="237">
        <f>'SAISIE BAR BRASSERIE'!SHF224</f>
        <v>0</v>
      </c>
      <c r="SGW159" s="237">
        <f>'SAISIE BAR BRASSERIE'!SHG224</f>
        <v>0</v>
      </c>
      <c r="SGX159" s="237">
        <f>'SAISIE BAR BRASSERIE'!SHH224</f>
        <v>0</v>
      </c>
      <c r="SGY159" s="237">
        <f>'SAISIE BAR BRASSERIE'!SHI224</f>
        <v>0</v>
      </c>
      <c r="SGZ159" s="237">
        <f>'SAISIE BAR BRASSERIE'!SHJ224</f>
        <v>0</v>
      </c>
      <c r="SHA159" s="237">
        <f>'SAISIE BAR BRASSERIE'!SHK224</f>
        <v>0</v>
      </c>
      <c r="SHB159" s="237">
        <f>'SAISIE BAR BRASSERIE'!SHL224</f>
        <v>0</v>
      </c>
      <c r="SHC159" s="237">
        <f>'SAISIE BAR BRASSERIE'!SHM224</f>
        <v>0</v>
      </c>
      <c r="SHD159" s="237">
        <f>'SAISIE BAR BRASSERIE'!SHN224</f>
        <v>0</v>
      </c>
      <c r="SHE159" s="237">
        <f>'SAISIE BAR BRASSERIE'!SHO224</f>
        <v>0</v>
      </c>
      <c r="SHF159" s="237">
        <f>'SAISIE BAR BRASSERIE'!SHP224</f>
        <v>0</v>
      </c>
      <c r="SHG159" s="237">
        <f>'SAISIE BAR BRASSERIE'!SHQ224</f>
        <v>0</v>
      </c>
      <c r="SHH159" s="237">
        <f>'SAISIE BAR BRASSERIE'!SHR224</f>
        <v>0</v>
      </c>
      <c r="SHI159" s="237">
        <f>'SAISIE BAR BRASSERIE'!SHS224</f>
        <v>0</v>
      </c>
      <c r="SHJ159" s="237">
        <f>'SAISIE BAR BRASSERIE'!SHT224</f>
        <v>0</v>
      </c>
      <c r="SHK159" s="237">
        <f>'SAISIE BAR BRASSERIE'!SHU224</f>
        <v>0</v>
      </c>
      <c r="SHL159" s="237">
        <f>'SAISIE BAR BRASSERIE'!SHV224</f>
        <v>0</v>
      </c>
      <c r="SHM159" s="237">
        <f>'SAISIE BAR BRASSERIE'!SHW224</f>
        <v>0</v>
      </c>
      <c r="SHN159" s="237">
        <f>'SAISIE BAR BRASSERIE'!SHX224</f>
        <v>0</v>
      </c>
      <c r="SHO159" s="237">
        <f>'SAISIE BAR BRASSERIE'!SHY224</f>
        <v>0</v>
      </c>
      <c r="SHP159" s="237">
        <f>'SAISIE BAR BRASSERIE'!SHZ224</f>
        <v>0</v>
      </c>
      <c r="SHQ159" s="237">
        <f>'SAISIE BAR BRASSERIE'!SIA224</f>
        <v>0</v>
      </c>
      <c r="SHR159" s="237">
        <f>'SAISIE BAR BRASSERIE'!SIB224</f>
        <v>0</v>
      </c>
      <c r="SHS159" s="237">
        <f>'SAISIE BAR BRASSERIE'!SIC224</f>
        <v>0</v>
      </c>
      <c r="SHT159" s="237">
        <f>'SAISIE BAR BRASSERIE'!SID224</f>
        <v>0</v>
      </c>
      <c r="SHU159" s="237">
        <f>'SAISIE BAR BRASSERIE'!SIE224</f>
        <v>0</v>
      </c>
      <c r="SHV159" s="237">
        <f>'SAISIE BAR BRASSERIE'!SIF224</f>
        <v>0</v>
      </c>
      <c r="SHW159" s="237">
        <f>'SAISIE BAR BRASSERIE'!SIG224</f>
        <v>0</v>
      </c>
      <c r="SHX159" s="237">
        <f>'SAISIE BAR BRASSERIE'!SIH224</f>
        <v>0</v>
      </c>
      <c r="SHY159" s="237">
        <f>'SAISIE BAR BRASSERIE'!SII224</f>
        <v>0</v>
      </c>
      <c r="SHZ159" s="237">
        <f>'SAISIE BAR BRASSERIE'!SIJ224</f>
        <v>0</v>
      </c>
      <c r="SIA159" s="237">
        <f>'SAISIE BAR BRASSERIE'!SIK224</f>
        <v>0</v>
      </c>
      <c r="SIB159" s="237">
        <f>'SAISIE BAR BRASSERIE'!SIL224</f>
        <v>0</v>
      </c>
      <c r="SIC159" s="237">
        <f>'SAISIE BAR BRASSERIE'!SIM224</f>
        <v>0</v>
      </c>
      <c r="SID159" s="237">
        <f>'SAISIE BAR BRASSERIE'!SIN224</f>
        <v>0</v>
      </c>
      <c r="SIE159" s="237">
        <f>'SAISIE BAR BRASSERIE'!SIO224</f>
        <v>0</v>
      </c>
      <c r="SIF159" s="237">
        <f>'SAISIE BAR BRASSERIE'!SIP224</f>
        <v>0</v>
      </c>
      <c r="SIG159" s="237">
        <f>'SAISIE BAR BRASSERIE'!SIQ224</f>
        <v>0</v>
      </c>
      <c r="SIH159" s="237">
        <f>'SAISIE BAR BRASSERIE'!SIR224</f>
        <v>0</v>
      </c>
      <c r="SII159" s="237">
        <f>'SAISIE BAR BRASSERIE'!SIS224</f>
        <v>0</v>
      </c>
      <c r="SIJ159" s="237">
        <f>'SAISIE BAR BRASSERIE'!SIT224</f>
        <v>0</v>
      </c>
      <c r="SIK159" s="237">
        <f>'SAISIE BAR BRASSERIE'!SIU224</f>
        <v>0</v>
      </c>
      <c r="SIL159" s="237">
        <f>'SAISIE BAR BRASSERIE'!SIV224</f>
        <v>0</v>
      </c>
      <c r="SIM159" s="237">
        <f>'SAISIE BAR BRASSERIE'!SIW224</f>
        <v>0</v>
      </c>
      <c r="SIN159" s="237">
        <f>'SAISIE BAR BRASSERIE'!SIX224</f>
        <v>0</v>
      </c>
      <c r="SIO159" s="237">
        <f>'SAISIE BAR BRASSERIE'!SIY224</f>
        <v>0</v>
      </c>
      <c r="SIP159" s="237">
        <f>'SAISIE BAR BRASSERIE'!SIZ224</f>
        <v>0</v>
      </c>
      <c r="SIQ159" s="237">
        <f>'SAISIE BAR BRASSERIE'!SJA224</f>
        <v>0</v>
      </c>
      <c r="SIR159" s="237">
        <f>'SAISIE BAR BRASSERIE'!SJB224</f>
        <v>0</v>
      </c>
      <c r="SIS159" s="237">
        <f>'SAISIE BAR BRASSERIE'!SJC224</f>
        <v>0</v>
      </c>
      <c r="SIT159" s="237">
        <f>'SAISIE BAR BRASSERIE'!SJD224</f>
        <v>0</v>
      </c>
      <c r="SIU159" s="237">
        <f>'SAISIE BAR BRASSERIE'!SJE224</f>
        <v>0</v>
      </c>
      <c r="SIV159" s="237">
        <f>'SAISIE BAR BRASSERIE'!SJF224</f>
        <v>0</v>
      </c>
      <c r="SIW159" s="237">
        <f>'SAISIE BAR BRASSERIE'!SJG224</f>
        <v>0</v>
      </c>
      <c r="SIX159" s="237">
        <f>'SAISIE BAR BRASSERIE'!SJH224</f>
        <v>0</v>
      </c>
      <c r="SIY159" s="237">
        <f>'SAISIE BAR BRASSERIE'!SJI224</f>
        <v>0</v>
      </c>
      <c r="SIZ159" s="237">
        <f>'SAISIE BAR BRASSERIE'!SJJ224</f>
        <v>0</v>
      </c>
      <c r="SJA159" s="237">
        <f>'SAISIE BAR BRASSERIE'!SJK224</f>
        <v>0</v>
      </c>
      <c r="SJB159" s="237">
        <f>'SAISIE BAR BRASSERIE'!SJL224</f>
        <v>0</v>
      </c>
      <c r="SJC159" s="237">
        <f>'SAISIE BAR BRASSERIE'!SJM224</f>
        <v>0</v>
      </c>
      <c r="SJD159" s="237">
        <f>'SAISIE BAR BRASSERIE'!SJN224</f>
        <v>0</v>
      </c>
      <c r="SJE159" s="237">
        <f>'SAISIE BAR BRASSERIE'!SJO224</f>
        <v>0</v>
      </c>
      <c r="SJF159" s="237">
        <f>'SAISIE BAR BRASSERIE'!SJP224</f>
        <v>0</v>
      </c>
      <c r="SJG159" s="237">
        <f>'SAISIE BAR BRASSERIE'!SJQ224</f>
        <v>0</v>
      </c>
      <c r="SJH159" s="237">
        <f>'SAISIE BAR BRASSERIE'!SJR224</f>
        <v>0</v>
      </c>
      <c r="SJI159" s="237">
        <f>'SAISIE BAR BRASSERIE'!SJS224</f>
        <v>0</v>
      </c>
      <c r="SJJ159" s="237">
        <f>'SAISIE BAR BRASSERIE'!SJT224</f>
        <v>0</v>
      </c>
      <c r="SJK159" s="237">
        <f>'SAISIE BAR BRASSERIE'!SJU224</f>
        <v>0</v>
      </c>
      <c r="SJL159" s="237">
        <f>'SAISIE BAR BRASSERIE'!SJV224</f>
        <v>0</v>
      </c>
      <c r="SJM159" s="237">
        <f>'SAISIE BAR BRASSERIE'!SJW224</f>
        <v>0</v>
      </c>
      <c r="SJN159" s="237">
        <f>'SAISIE BAR BRASSERIE'!SJX224</f>
        <v>0</v>
      </c>
      <c r="SJO159" s="237">
        <f>'SAISIE BAR BRASSERIE'!SJY224</f>
        <v>0</v>
      </c>
      <c r="SJP159" s="237">
        <f>'SAISIE BAR BRASSERIE'!SJZ224</f>
        <v>0</v>
      </c>
      <c r="SJQ159" s="237">
        <f>'SAISIE BAR BRASSERIE'!SKA224</f>
        <v>0</v>
      </c>
      <c r="SJR159" s="237">
        <f>'SAISIE BAR BRASSERIE'!SKB224</f>
        <v>0</v>
      </c>
      <c r="SJS159" s="237">
        <f>'SAISIE BAR BRASSERIE'!SKC224</f>
        <v>0</v>
      </c>
      <c r="SJT159" s="237">
        <f>'SAISIE BAR BRASSERIE'!SKD224</f>
        <v>0</v>
      </c>
      <c r="SJU159" s="237">
        <f>'SAISIE BAR BRASSERIE'!SKE224</f>
        <v>0</v>
      </c>
      <c r="SJV159" s="237">
        <f>'SAISIE BAR BRASSERIE'!SKF224</f>
        <v>0</v>
      </c>
      <c r="SJW159" s="237">
        <f>'SAISIE BAR BRASSERIE'!SKG224</f>
        <v>0</v>
      </c>
      <c r="SJX159" s="237">
        <f>'SAISIE BAR BRASSERIE'!SKH224</f>
        <v>0</v>
      </c>
      <c r="SJY159" s="237">
        <f>'SAISIE BAR BRASSERIE'!SKI224</f>
        <v>0</v>
      </c>
      <c r="SJZ159" s="237">
        <f>'SAISIE BAR BRASSERIE'!SKJ224</f>
        <v>0</v>
      </c>
      <c r="SKA159" s="237">
        <f>'SAISIE BAR BRASSERIE'!SKK224</f>
        <v>0</v>
      </c>
      <c r="SKB159" s="237">
        <f>'SAISIE BAR BRASSERIE'!SKL224</f>
        <v>0</v>
      </c>
      <c r="SKC159" s="237">
        <f>'SAISIE BAR BRASSERIE'!SKM224</f>
        <v>0</v>
      </c>
      <c r="SKD159" s="237">
        <f>'SAISIE BAR BRASSERIE'!SKN224</f>
        <v>0</v>
      </c>
      <c r="SKE159" s="237">
        <f>'SAISIE BAR BRASSERIE'!SKO224</f>
        <v>0</v>
      </c>
      <c r="SKF159" s="237">
        <f>'SAISIE BAR BRASSERIE'!SKP224</f>
        <v>0</v>
      </c>
      <c r="SKG159" s="237">
        <f>'SAISIE BAR BRASSERIE'!SKQ224</f>
        <v>0</v>
      </c>
      <c r="SKH159" s="237">
        <f>'SAISIE BAR BRASSERIE'!SKR224</f>
        <v>0</v>
      </c>
      <c r="SKI159" s="237">
        <f>'SAISIE BAR BRASSERIE'!SKS224</f>
        <v>0</v>
      </c>
      <c r="SKJ159" s="237">
        <f>'SAISIE BAR BRASSERIE'!SKT224</f>
        <v>0</v>
      </c>
      <c r="SKK159" s="237">
        <f>'SAISIE BAR BRASSERIE'!SKU224</f>
        <v>0</v>
      </c>
      <c r="SKL159" s="237">
        <f>'SAISIE BAR BRASSERIE'!SKV224</f>
        <v>0</v>
      </c>
      <c r="SKM159" s="237">
        <f>'SAISIE BAR BRASSERIE'!SKW224</f>
        <v>0</v>
      </c>
      <c r="SKN159" s="237">
        <f>'SAISIE BAR BRASSERIE'!SKX224</f>
        <v>0</v>
      </c>
      <c r="SKO159" s="237">
        <f>'SAISIE BAR BRASSERIE'!SKY224</f>
        <v>0</v>
      </c>
      <c r="SKP159" s="237">
        <f>'SAISIE BAR BRASSERIE'!SKZ224</f>
        <v>0</v>
      </c>
      <c r="SKQ159" s="237">
        <f>'SAISIE BAR BRASSERIE'!SLA224</f>
        <v>0</v>
      </c>
      <c r="SKR159" s="237">
        <f>'SAISIE BAR BRASSERIE'!SLB224</f>
        <v>0</v>
      </c>
      <c r="SKS159" s="237">
        <f>'SAISIE BAR BRASSERIE'!SLC224</f>
        <v>0</v>
      </c>
      <c r="SKT159" s="237">
        <f>'SAISIE BAR BRASSERIE'!SLD224</f>
        <v>0</v>
      </c>
      <c r="SKU159" s="237">
        <f>'SAISIE BAR BRASSERIE'!SLE224</f>
        <v>0</v>
      </c>
      <c r="SKV159" s="237">
        <f>'SAISIE BAR BRASSERIE'!SLF224</f>
        <v>0</v>
      </c>
      <c r="SKW159" s="237">
        <f>'SAISIE BAR BRASSERIE'!SLG224</f>
        <v>0</v>
      </c>
      <c r="SKX159" s="237">
        <f>'SAISIE BAR BRASSERIE'!SLH224</f>
        <v>0</v>
      </c>
      <c r="SKY159" s="237">
        <f>'SAISIE BAR BRASSERIE'!SLI224</f>
        <v>0</v>
      </c>
      <c r="SKZ159" s="237">
        <f>'SAISIE BAR BRASSERIE'!SLJ224</f>
        <v>0</v>
      </c>
      <c r="SLA159" s="237">
        <f>'SAISIE BAR BRASSERIE'!SLK224</f>
        <v>0</v>
      </c>
      <c r="SLB159" s="237">
        <f>'SAISIE BAR BRASSERIE'!SLL224</f>
        <v>0</v>
      </c>
      <c r="SLC159" s="237">
        <f>'SAISIE BAR BRASSERIE'!SLM224</f>
        <v>0</v>
      </c>
      <c r="SLD159" s="237">
        <f>'SAISIE BAR BRASSERIE'!SLN224</f>
        <v>0</v>
      </c>
      <c r="SLE159" s="237">
        <f>'SAISIE BAR BRASSERIE'!SLO224</f>
        <v>0</v>
      </c>
      <c r="SLF159" s="237">
        <f>'SAISIE BAR BRASSERIE'!SLP224</f>
        <v>0</v>
      </c>
      <c r="SLG159" s="237">
        <f>'SAISIE BAR BRASSERIE'!SLQ224</f>
        <v>0</v>
      </c>
      <c r="SLH159" s="237">
        <f>'SAISIE BAR BRASSERIE'!SLR224</f>
        <v>0</v>
      </c>
      <c r="SLI159" s="237">
        <f>'SAISIE BAR BRASSERIE'!SLS224</f>
        <v>0</v>
      </c>
      <c r="SLJ159" s="237">
        <f>'SAISIE BAR BRASSERIE'!SLT224</f>
        <v>0</v>
      </c>
      <c r="SLK159" s="237">
        <f>'SAISIE BAR BRASSERIE'!SLU224</f>
        <v>0</v>
      </c>
      <c r="SLL159" s="237">
        <f>'SAISIE BAR BRASSERIE'!SLV224</f>
        <v>0</v>
      </c>
      <c r="SLM159" s="237">
        <f>'SAISIE BAR BRASSERIE'!SLW224</f>
        <v>0</v>
      </c>
      <c r="SLN159" s="237">
        <f>'SAISIE BAR BRASSERIE'!SLX224</f>
        <v>0</v>
      </c>
      <c r="SLO159" s="237">
        <f>'SAISIE BAR BRASSERIE'!SLY224</f>
        <v>0</v>
      </c>
      <c r="SLP159" s="237">
        <f>'SAISIE BAR BRASSERIE'!SLZ224</f>
        <v>0</v>
      </c>
      <c r="SLQ159" s="237">
        <f>'SAISIE BAR BRASSERIE'!SMA224</f>
        <v>0</v>
      </c>
      <c r="SLR159" s="237">
        <f>'SAISIE BAR BRASSERIE'!SMB224</f>
        <v>0</v>
      </c>
      <c r="SLS159" s="237">
        <f>'SAISIE BAR BRASSERIE'!SMC224</f>
        <v>0</v>
      </c>
      <c r="SLT159" s="237">
        <f>'SAISIE BAR BRASSERIE'!SMD224</f>
        <v>0</v>
      </c>
      <c r="SLU159" s="237">
        <f>'SAISIE BAR BRASSERIE'!SME224</f>
        <v>0</v>
      </c>
      <c r="SLV159" s="237">
        <f>'SAISIE BAR BRASSERIE'!SMF224</f>
        <v>0</v>
      </c>
      <c r="SLW159" s="237">
        <f>'SAISIE BAR BRASSERIE'!SMG224</f>
        <v>0</v>
      </c>
      <c r="SLX159" s="237">
        <f>'SAISIE BAR BRASSERIE'!SMH224</f>
        <v>0</v>
      </c>
      <c r="SLY159" s="237">
        <f>'SAISIE BAR BRASSERIE'!SMI224</f>
        <v>0</v>
      </c>
      <c r="SLZ159" s="237">
        <f>'SAISIE BAR BRASSERIE'!SMJ224</f>
        <v>0</v>
      </c>
      <c r="SMA159" s="237">
        <f>'SAISIE BAR BRASSERIE'!SMK224</f>
        <v>0</v>
      </c>
      <c r="SMB159" s="237">
        <f>'SAISIE BAR BRASSERIE'!SML224</f>
        <v>0</v>
      </c>
      <c r="SMC159" s="237">
        <f>'SAISIE BAR BRASSERIE'!SMM224</f>
        <v>0</v>
      </c>
      <c r="SMD159" s="237">
        <f>'SAISIE BAR BRASSERIE'!SMN224</f>
        <v>0</v>
      </c>
      <c r="SME159" s="237">
        <f>'SAISIE BAR BRASSERIE'!SMO224</f>
        <v>0</v>
      </c>
      <c r="SMF159" s="237">
        <f>'SAISIE BAR BRASSERIE'!SMP224</f>
        <v>0</v>
      </c>
      <c r="SMG159" s="237">
        <f>'SAISIE BAR BRASSERIE'!SMQ224</f>
        <v>0</v>
      </c>
      <c r="SMH159" s="237">
        <f>'SAISIE BAR BRASSERIE'!SMR224</f>
        <v>0</v>
      </c>
      <c r="SMI159" s="237">
        <f>'SAISIE BAR BRASSERIE'!SMS224</f>
        <v>0</v>
      </c>
      <c r="SMJ159" s="237">
        <f>'SAISIE BAR BRASSERIE'!SMT224</f>
        <v>0</v>
      </c>
      <c r="SMK159" s="237">
        <f>'SAISIE BAR BRASSERIE'!SMU224</f>
        <v>0</v>
      </c>
      <c r="SML159" s="237">
        <f>'SAISIE BAR BRASSERIE'!SMV224</f>
        <v>0</v>
      </c>
      <c r="SMM159" s="237">
        <f>'SAISIE BAR BRASSERIE'!SMW224</f>
        <v>0</v>
      </c>
      <c r="SMN159" s="237">
        <f>'SAISIE BAR BRASSERIE'!SMX224</f>
        <v>0</v>
      </c>
      <c r="SMO159" s="237">
        <f>'SAISIE BAR BRASSERIE'!SMY224</f>
        <v>0</v>
      </c>
      <c r="SMP159" s="237">
        <f>'SAISIE BAR BRASSERIE'!SMZ224</f>
        <v>0</v>
      </c>
      <c r="SMQ159" s="237">
        <f>'SAISIE BAR BRASSERIE'!SNA224</f>
        <v>0</v>
      </c>
      <c r="SMR159" s="237">
        <f>'SAISIE BAR BRASSERIE'!SNB224</f>
        <v>0</v>
      </c>
      <c r="SMS159" s="237">
        <f>'SAISIE BAR BRASSERIE'!SNC224</f>
        <v>0</v>
      </c>
      <c r="SMT159" s="237">
        <f>'SAISIE BAR BRASSERIE'!SND224</f>
        <v>0</v>
      </c>
      <c r="SMU159" s="237">
        <f>'SAISIE BAR BRASSERIE'!SNE224</f>
        <v>0</v>
      </c>
      <c r="SMV159" s="237">
        <f>'SAISIE BAR BRASSERIE'!SNF224</f>
        <v>0</v>
      </c>
      <c r="SMW159" s="237">
        <f>'SAISIE BAR BRASSERIE'!SNG224</f>
        <v>0</v>
      </c>
      <c r="SMX159" s="237">
        <f>'SAISIE BAR BRASSERIE'!SNH224</f>
        <v>0</v>
      </c>
      <c r="SMY159" s="237">
        <f>'SAISIE BAR BRASSERIE'!SNI224</f>
        <v>0</v>
      </c>
      <c r="SMZ159" s="237">
        <f>'SAISIE BAR BRASSERIE'!SNJ224</f>
        <v>0</v>
      </c>
      <c r="SNA159" s="237">
        <f>'SAISIE BAR BRASSERIE'!SNK224</f>
        <v>0</v>
      </c>
      <c r="SNB159" s="237">
        <f>'SAISIE BAR BRASSERIE'!SNL224</f>
        <v>0</v>
      </c>
      <c r="SNC159" s="237">
        <f>'SAISIE BAR BRASSERIE'!SNM224</f>
        <v>0</v>
      </c>
      <c r="SND159" s="237">
        <f>'SAISIE BAR BRASSERIE'!SNN224</f>
        <v>0</v>
      </c>
      <c r="SNE159" s="237">
        <f>'SAISIE BAR BRASSERIE'!SNO224</f>
        <v>0</v>
      </c>
      <c r="SNF159" s="237">
        <f>'SAISIE BAR BRASSERIE'!SNP224</f>
        <v>0</v>
      </c>
      <c r="SNG159" s="237">
        <f>'SAISIE BAR BRASSERIE'!SNQ224</f>
        <v>0</v>
      </c>
      <c r="SNH159" s="237">
        <f>'SAISIE BAR BRASSERIE'!SNR224</f>
        <v>0</v>
      </c>
      <c r="SNI159" s="237">
        <f>'SAISIE BAR BRASSERIE'!SNS224</f>
        <v>0</v>
      </c>
      <c r="SNJ159" s="237">
        <f>'SAISIE BAR BRASSERIE'!SNT224</f>
        <v>0</v>
      </c>
      <c r="SNK159" s="237">
        <f>'SAISIE BAR BRASSERIE'!SNU224</f>
        <v>0</v>
      </c>
      <c r="SNL159" s="237">
        <f>'SAISIE BAR BRASSERIE'!SNV224</f>
        <v>0</v>
      </c>
      <c r="SNM159" s="237">
        <f>'SAISIE BAR BRASSERIE'!SNW224</f>
        <v>0</v>
      </c>
      <c r="SNN159" s="237">
        <f>'SAISIE BAR BRASSERIE'!SNX224</f>
        <v>0</v>
      </c>
      <c r="SNO159" s="237">
        <f>'SAISIE BAR BRASSERIE'!SNY224</f>
        <v>0</v>
      </c>
      <c r="SNP159" s="237">
        <f>'SAISIE BAR BRASSERIE'!SNZ224</f>
        <v>0</v>
      </c>
      <c r="SNQ159" s="237">
        <f>'SAISIE BAR BRASSERIE'!SOA224</f>
        <v>0</v>
      </c>
      <c r="SNR159" s="237">
        <f>'SAISIE BAR BRASSERIE'!SOB224</f>
        <v>0</v>
      </c>
      <c r="SNS159" s="237">
        <f>'SAISIE BAR BRASSERIE'!SOC224</f>
        <v>0</v>
      </c>
      <c r="SNT159" s="237">
        <f>'SAISIE BAR BRASSERIE'!SOD224</f>
        <v>0</v>
      </c>
      <c r="SNU159" s="237">
        <f>'SAISIE BAR BRASSERIE'!SOE224</f>
        <v>0</v>
      </c>
      <c r="SNV159" s="237">
        <f>'SAISIE BAR BRASSERIE'!SOF224</f>
        <v>0</v>
      </c>
      <c r="SNW159" s="237">
        <f>'SAISIE BAR BRASSERIE'!SOG224</f>
        <v>0</v>
      </c>
      <c r="SNX159" s="237">
        <f>'SAISIE BAR BRASSERIE'!SOH224</f>
        <v>0</v>
      </c>
      <c r="SNY159" s="237">
        <f>'SAISIE BAR BRASSERIE'!SOI224</f>
        <v>0</v>
      </c>
      <c r="SNZ159" s="237">
        <f>'SAISIE BAR BRASSERIE'!SOJ224</f>
        <v>0</v>
      </c>
      <c r="SOA159" s="237">
        <f>'SAISIE BAR BRASSERIE'!SOK224</f>
        <v>0</v>
      </c>
      <c r="SOB159" s="237">
        <f>'SAISIE BAR BRASSERIE'!SOL224</f>
        <v>0</v>
      </c>
      <c r="SOC159" s="237">
        <f>'SAISIE BAR BRASSERIE'!SOM224</f>
        <v>0</v>
      </c>
      <c r="SOD159" s="237">
        <f>'SAISIE BAR BRASSERIE'!SON224</f>
        <v>0</v>
      </c>
      <c r="SOE159" s="237">
        <f>'SAISIE BAR BRASSERIE'!SOO224</f>
        <v>0</v>
      </c>
      <c r="SOF159" s="237">
        <f>'SAISIE BAR BRASSERIE'!SOP224</f>
        <v>0</v>
      </c>
      <c r="SOG159" s="237">
        <f>'SAISIE BAR BRASSERIE'!SOQ224</f>
        <v>0</v>
      </c>
      <c r="SOH159" s="237">
        <f>'SAISIE BAR BRASSERIE'!SOR224</f>
        <v>0</v>
      </c>
      <c r="SOI159" s="237">
        <f>'SAISIE BAR BRASSERIE'!SOS224</f>
        <v>0</v>
      </c>
      <c r="SOJ159" s="237">
        <f>'SAISIE BAR BRASSERIE'!SOT224</f>
        <v>0</v>
      </c>
      <c r="SOK159" s="237">
        <f>'SAISIE BAR BRASSERIE'!SOU224</f>
        <v>0</v>
      </c>
      <c r="SOL159" s="237">
        <f>'SAISIE BAR BRASSERIE'!SOV224</f>
        <v>0</v>
      </c>
      <c r="SOM159" s="237">
        <f>'SAISIE BAR BRASSERIE'!SOW224</f>
        <v>0</v>
      </c>
      <c r="SON159" s="237">
        <f>'SAISIE BAR BRASSERIE'!SOX224</f>
        <v>0</v>
      </c>
      <c r="SOO159" s="237">
        <f>'SAISIE BAR BRASSERIE'!SOY224</f>
        <v>0</v>
      </c>
      <c r="SOP159" s="237">
        <f>'SAISIE BAR BRASSERIE'!SOZ224</f>
        <v>0</v>
      </c>
      <c r="SOQ159" s="237">
        <f>'SAISIE BAR BRASSERIE'!SPA224</f>
        <v>0</v>
      </c>
      <c r="SOR159" s="237">
        <f>'SAISIE BAR BRASSERIE'!SPB224</f>
        <v>0</v>
      </c>
      <c r="SOS159" s="237">
        <f>'SAISIE BAR BRASSERIE'!SPC224</f>
        <v>0</v>
      </c>
      <c r="SOT159" s="237">
        <f>'SAISIE BAR BRASSERIE'!SPD224</f>
        <v>0</v>
      </c>
      <c r="SOU159" s="237">
        <f>'SAISIE BAR BRASSERIE'!SPE224</f>
        <v>0</v>
      </c>
      <c r="SOV159" s="237">
        <f>'SAISIE BAR BRASSERIE'!SPF224</f>
        <v>0</v>
      </c>
      <c r="SOW159" s="237">
        <f>'SAISIE BAR BRASSERIE'!SPG224</f>
        <v>0</v>
      </c>
      <c r="SOX159" s="237">
        <f>'SAISIE BAR BRASSERIE'!SPH224</f>
        <v>0</v>
      </c>
      <c r="SOY159" s="237">
        <f>'SAISIE BAR BRASSERIE'!SPI224</f>
        <v>0</v>
      </c>
      <c r="SOZ159" s="237">
        <f>'SAISIE BAR BRASSERIE'!SPJ224</f>
        <v>0</v>
      </c>
      <c r="SPA159" s="237">
        <f>'SAISIE BAR BRASSERIE'!SPK224</f>
        <v>0</v>
      </c>
      <c r="SPB159" s="237">
        <f>'SAISIE BAR BRASSERIE'!SPL224</f>
        <v>0</v>
      </c>
      <c r="SPC159" s="237">
        <f>'SAISIE BAR BRASSERIE'!SPM224</f>
        <v>0</v>
      </c>
      <c r="SPD159" s="237">
        <f>'SAISIE BAR BRASSERIE'!SPN224</f>
        <v>0</v>
      </c>
      <c r="SPE159" s="237">
        <f>'SAISIE BAR BRASSERIE'!SPO224</f>
        <v>0</v>
      </c>
      <c r="SPF159" s="237">
        <f>'SAISIE BAR BRASSERIE'!SPP224</f>
        <v>0</v>
      </c>
      <c r="SPG159" s="237">
        <f>'SAISIE BAR BRASSERIE'!SPQ224</f>
        <v>0</v>
      </c>
      <c r="SPH159" s="237">
        <f>'SAISIE BAR BRASSERIE'!SPR224</f>
        <v>0</v>
      </c>
      <c r="SPI159" s="237">
        <f>'SAISIE BAR BRASSERIE'!SPS224</f>
        <v>0</v>
      </c>
      <c r="SPJ159" s="237">
        <f>'SAISIE BAR BRASSERIE'!SPT224</f>
        <v>0</v>
      </c>
      <c r="SPK159" s="237">
        <f>'SAISIE BAR BRASSERIE'!SPU224</f>
        <v>0</v>
      </c>
      <c r="SPL159" s="237">
        <f>'SAISIE BAR BRASSERIE'!SPV224</f>
        <v>0</v>
      </c>
      <c r="SPM159" s="237">
        <f>'SAISIE BAR BRASSERIE'!SPW224</f>
        <v>0</v>
      </c>
      <c r="SPN159" s="237">
        <f>'SAISIE BAR BRASSERIE'!SPX224</f>
        <v>0</v>
      </c>
      <c r="SPO159" s="237">
        <f>'SAISIE BAR BRASSERIE'!SPY224</f>
        <v>0</v>
      </c>
      <c r="SPP159" s="237">
        <f>'SAISIE BAR BRASSERIE'!SPZ224</f>
        <v>0</v>
      </c>
      <c r="SPQ159" s="237">
        <f>'SAISIE BAR BRASSERIE'!SQA224</f>
        <v>0</v>
      </c>
      <c r="SPR159" s="237">
        <f>'SAISIE BAR BRASSERIE'!SQB224</f>
        <v>0</v>
      </c>
      <c r="SPS159" s="237">
        <f>'SAISIE BAR BRASSERIE'!SQC224</f>
        <v>0</v>
      </c>
      <c r="SPT159" s="237">
        <f>'SAISIE BAR BRASSERIE'!SQD224</f>
        <v>0</v>
      </c>
      <c r="SPU159" s="237">
        <f>'SAISIE BAR BRASSERIE'!SQE224</f>
        <v>0</v>
      </c>
      <c r="SPV159" s="237">
        <f>'SAISIE BAR BRASSERIE'!SQF224</f>
        <v>0</v>
      </c>
      <c r="SPW159" s="237">
        <f>'SAISIE BAR BRASSERIE'!SQG224</f>
        <v>0</v>
      </c>
      <c r="SPX159" s="237">
        <f>'SAISIE BAR BRASSERIE'!SQH224</f>
        <v>0</v>
      </c>
      <c r="SPY159" s="237">
        <f>'SAISIE BAR BRASSERIE'!SQI224</f>
        <v>0</v>
      </c>
      <c r="SPZ159" s="237">
        <f>'SAISIE BAR BRASSERIE'!SQJ224</f>
        <v>0</v>
      </c>
      <c r="SQA159" s="237">
        <f>'SAISIE BAR BRASSERIE'!SQK224</f>
        <v>0</v>
      </c>
      <c r="SQB159" s="237">
        <f>'SAISIE BAR BRASSERIE'!SQL224</f>
        <v>0</v>
      </c>
      <c r="SQC159" s="237">
        <f>'SAISIE BAR BRASSERIE'!SQM224</f>
        <v>0</v>
      </c>
      <c r="SQD159" s="237">
        <f>'SAISIE BAR BRASSERIE'!SQN224</f>
        <v>0</v>
      </c>
      <c r="SQE159" s="237">
        <f>'SAISIE BAR BRASSERIE'!SQO224</f>
        <v>0</v>
      </c>
      <c r="SQF159" s="237">
        <f>'SAISIE BAR BRASSERIE'!SQP224</f>
        <v>0</v>
      </c>
      <c r="SQG159" s="237">
        <f>'SAISIE BAR BRASSERIE'!SQQ224</f>
        <v>0</v>
      </c>
      <c r="SQH159" s="237">
        <f>'SAISIE BAR BRASSERIE'!SQR224</f>
        <v>0</v>
      </c>
      <c r="SQI159" s="237">
        <f>'SAISIE BAR BRASSERIE'!SQS224</f>
        <v>0</v>
      </c>
      <c r="SQJ159" s="237">
        <f>'SAISIE BAR BRASSERIE'!SQT224</f>
        <v>0</v>
      </c>
      <c r="SQK159" s="237">
        <f>'SAISIE BAR BRASSERIE'!SQU224</f>
        <v>0</v>
      </c>
      <c r="SQL159" s="237">
        <f>'SAISIE BAR BRASSERIE'!SQV224</f>
        <v>0</v>
      </c>
      <c r="SQM159" s="237">
        <f>'SAISIE BAR BRASSERIE'!SQW224</f>
        <v>0</v>
      </c>
      <c r="SQN159" s="237">
        <f>'SAISIE BAR BRASSERIE'!SQX224</f>
        <v>0</v>
      </c>
      <c r="SQO159" s="237">
        <f>'SAISIE BAR BRASSERIE'!SQY224</f>
        <v>0</v>
      </c>
      <c r="SQP159" s="237">
        <f>'SAISIE BAR BRASSERIE'!SQZ224</f>
        <v>0</v>
      </c>
      <c r="SQQ159" s="237">
        <f>'SAISIE BAR BRASSERIE'!SRA224</f>
        <v>0</v>
      </c>
      <c r="SQR159" s="237">
        <f>'SAISIE BAR BRASSERIE'!SRB224</f>
        <v>0</v>
      </c>
      <c r="SQS159" s="237">
        <f>'SAISIE BAR BRASSERIE'!SRC224</f>
        <v>0</v>
      </c>
      <c r="SQT159" s="237">
        <f>'SAISIE BAR BRASSERIE'!SRD224</f>
        <v>0</v>
      </c>
      <c r="SQU159" s="237">
        <f>'SAISIE BAR BRASSERIE'!SRE224</f>
        <v>0</v>
      </c>
      <c r="SQV159" s="237">
        <f>'SAISIE BAR BRASSERIE'!SRF224</f>
        <v>0</v>
      </c>
      <c r="SQW159" s="237">
        <f>'SAISIE BAR BRASSERIE'!SRG224</f>
        <v>0</v>
      </c>
      <c r="SQX159" s="237">
        <f>'SAISIE BAR BRASSERIE'!SRH224</f>
        <v>0</v>
      </c>
      <c r="SQY159" s="237">
        <f>'SAISIE BAR BRASSERIE'!SRI224</f>
        <v>0</v>
      </c>
      <c r="SQZ159" s="237">
        <f>'SAISIE BAR BRASSERIE'!SRJ224</f>
        <v>0</v>
      </c>
      <c r="SRA159" s="237">
        <f>'SAISIE BAR BRASSERIE'!SRK224</f>
        <v>0</v>
      </c>
      <c r="SRB159" s="237">
        <f>'SAISIE BAR BRASSERIE'!SRL224</f>
        <v>0</v>
      </c>
      <c r="SRC159" s="237">
        <f>'SAISIE BAR BRASSERIE'!SRM224</f>
        <v>0</v>
      </c>
      <c r="SRD159" s="237">
        <f>'SAISIE BAR BRASSERIE'!SRN224</f>
        <v>0</v>
      </c>
      <c r="SRE159" s="237">
        <f>'SAISIE BAR BRASSERIE'!SRO224</f>
        <v>0</v>
      </c>
      <c r="SRF159" s="237">
        <f>'SAISIE BAR BRASSERIE'!SRP224</f>
        <v>0</v>
      </c>
      <c r="SRG159" s="237">
        <f>'SAISIE BAR BRASSERIE'!SRQ224</f>
        <v>0</v>
      </c>
      <c r="SRH159" s="237">
        <f>'SAISIE BAR BRASSERIE'!SRR224</f>
        <v>0</v>
      </c>
      <c r="SRI159" s="237">
        <f>'SAISIE BAR BRASSERIE'!SRS224</f>
        <v>0</v>
      </c>
      <c r="SRJ159" s="237">
        <f>'SAISIE BAR BRASSERIE'!SRT224</f>
        <v>0</v>
      </c>
      <c r="SRK159" s="237">
        <f>'SAISIE BAR BRASSERIE'!SRU224</f>
        <v>0</v>
      </c>
      <c r="SRL159" s="237">
        <f>'SAISIE BAR BRASSERIE'!SRV224</f>
        <v>0</v>
      </c>
      <c r="SRM159" s="237">
        <f>'SAISIE BAR BRASSERIE'!SRW224</f>
        <v>0</v>
      </c>
      <c r="SRN159" s="237">
        <f>'SAISIE BAR BRASSERIE'!SRX224</f>
        <v>0</v>
      </c>
      <c r="SRO159" s="237">
        <f>'SAISIE BAR BRASSERIE'!SRY224</f>
        <v>0</v>
      </c>
      <c r="SRP159" s="237">
        <f>'SAISIE BAR BRASSERIE'!SRZ224</f>
        <v>0</v>
      </c>
      <c r="SRQ159" s="237">
        <f>'SAISIE BAR BRASSERIE'!SSA224</f>
        <v>0</v>
      </c>
      <c r="SRR159" s="237">
        <f>'SAISIE BAR BRASSERIE'!SSB224</f>
        <v>0</v>
      </c>
      <c r="SRS159" s="237">
        <f>'SAISIE BAR BRASSERIE'!SSC224</f>
        <v>0</v>
      </c>
      <c r="SRT159" s="237">
        <f>'SAISIE BAR BRASSERIE'!SSD224</f>
        <v>0</v>
      </c>
      <c r="SRU159" s="237">
        <f>'SAISIE BAR BRASSERIE'!SSE224</f>
        <v>0</v>
      </c>
      <c r="SRV159" s="237">
        <f>'SAISIE BAR BRASSERIE'!SSF224</f>
        <v>0</v>
      </c>
      <c r="SRW159" s="237">
        <f>'SAISIE BAR BRASSERIE'!SSG224</f>
        <v>0</v>
      </c>
      <c r="SRX159" s="237">
        <f>'SAISIE BAR BRASSERIE'!SSH224</f>
        <v>0</v>
      </c>
      <c r="SRY159" s="237">
        <f>'SAISIE BAR BRASSERIE'!SSI224</f>
        <v>0</v>
      </c>
      <c r="SRZ159" s="237">
        <f>'SAISIE BAR BRASSERIE'!SSJ224</f>
        <v>0</v>
      </c>
      <c r="SSA159" s="237">
        <f>'SAISIE BAR BRASSERIE'!SSK224</f>
        <v>0</v>
      </c>
      <c r="SSB159" s="237">
        <f>'SAISIE BAR BRASSERIE'!SSL224</f>
        <v>0</v>
      </c>
      <c r="SSC159" s="237">
        <f>'SAISIE BAR BRASSERIE'!SSM224</f>
        <v>0</v>
      </c>
      <c r="SSD159" s="237">
        <f>'SAISIE BAR BRASSERIE'!SSN224</f>
        <v>0</v>
      </c>
      <c r="SSE159" s="237">
        <f>'SAISIE BAR BRASSERIE'!SSO224</f>
        <v>0</v>
      </c>
      <c r="SSF159" s="237">
        <f>'SAISIE BAR BRASSERIE'!SSP224</f>
        <v>0</v>
      </c>
      <c r="SSG159" s="237">
        <f>'SAISIE BAR BRASSERIE'!SSQ224</f>
        <v>0</v>
      </c>
      <c r="SSH159" s="237">
        <f>'SAISIE BAR BRASSERIE'!SSR224</f>
        <v>0</v>
      </c>
      <c r="SSI159" s="237">
        <f>'SAISIE BAR BRASSERIE'!SSS224</f>
        <v>0</v>
      </c>
      <c r="SSJ159" s="237">
        <f>'SAISIE BAR BRASSERIE'!SST224</f>
        <v>0</v>
      </c>
      <c r="SSK159" s="237">
        <f>'SAISIE BAR BRASSERIE'!SSU224</f>
        <v>0</v>
      </c>
      <c r="SSL159" s="237">
        <f>'SAISIE BAR BRASSERIE'!SSV224</f>
        <v>0</v>
      </c>
      <c r="SSM159" s="237">
        <f>'SAISIE BAR BRASSERIE'!SSW224</f>
        <v>0</v>
      </c>
      <c r="SSN159" s="237">
        <f>'SAISIE BAR BRASSERIE'!SSX224</f>
        <v>0</v>
      </c>
      <c r="SSO159" s="237">
        <f>'SAISIE BAR BRASSERIE'!SSY224</f>
        <v>0</v>
      </c>
      <c r="SSP159" s="237">
        <f>'SAISIE BAR BRASSERIE'!SSZ224</f>
        <v>0</v>
      </c>
      <c r="SSQ159" s="237">
        <f>'SAISIE BAR BRASSERIE'!STA224</f>
        <v>0</v>
      </c>
      <c r="SSR159" s="237">
        <f>'SAISIE BAR BRASSERIE'!STB224</f>
        <v>0</v>
      </c>
      <c r="SSS159" s="237">
        <f>'SAISIE BAR BRASSERIE'!STC224</f>
        <v>0</v>
      </c>
      <c r="SST159" s="237">
        <f>'SAISIE BAR BRASSERIE'!STD224</f>
        <v>0</v>
      </c>
      <c r="SSU159" s="237">
        <f>'SAISIE BAR BRASSERIE'!STE224</f>
        <v>0</v>
      </c>
      <c r="SSV159" s="237">
        <f>'SAISIE BAR BRASSERIE'!STF224</f>
        <v>0</v>
      </c>
      <c r="SSW159" s="237">
        <f>'SAISIE BAR BRASSERIE'!STG224</f>
        <v>0</v>
      </c>
      <c r="SSX159" s="237">
        <f>'SAISIE BAR BRASSERIE'!STH224</f>
        <v>0</v>
      </c>
      <c r="SSY159" s="237">
        <f>'SAISIE BAR BRASSERIE'!STI224</f>
        <v>0</v>
      </c>
      <c r="SSZ159" s="237">
        <f>'SAISIE BAR BRASSERIE'!STJ224</f>
        <v>0</v>
      </c>
      <c r="STA159" s="237">
        <f>'SAISIE BAR BRASSERIE'!STK224</f>
        <v>0</v>
      </c>
      <c r="STB159" s="237">
        <f>'SAISIE BAR BRASSERIE'!STL224</f>
        <v>0</v>
      </c>
      <c r="STC159" s="237">
        <f>'SAISIE BAR BRASSERIE'!STM224</f>
        <v>0</v>
      </c>
      <c r="STD159" s="237">
        <f>'SAISIE BAR BRASSERIE'!STN224</f>
        <v>0</v>
      </c>
      <c r="STE159" s="237">
        <f>'SAISIE BAR BRASSERIE'!STO224</f>
        <v>0</v>
      </c>
      <c r="STF159" s="237">
        <f>'SAISIE BAR BRASSERIE'!STP224</f>
        <v>0</v>
      </c>
      <c r="STG159" s="237">
        <f>'SAISIE BAR BRASSERIE'!STQ224</f>
        <v>0</v>
      </c>
      <c r="STH159" s="237">
        <f>'SAISIE BAR BRASSERIE'!STR224</f>
        <v>0</v>
      </c>
      <c r="STI159" s="237">
        <f>'SAISIE BAR BRASSERIE'!STS224</f>
        <v>0</v>
      </c>
      <c r="STJ159" s="237">
        <f>'SAISIE BAR BRASSERIE'!STT224</f>
        <v>0</v>
      </c>
      <c r="STK159" s="237">
        <f>'SAISIE BAR BRASSERIE'!STU224</f>
        <v>0</v>
      </c>
      <c r="STL159" s="237">
        <f>'SAISIE BAR BRASSERIE'!STV224</f>
        <v>0</v>
      </c>
      <c r="STM159" s="237">
        <f>'SAISIE BAR BRASSERIE'!STW224</f>
        <v>0</v>
      </c>
      <c r="STN159" s="237">
        <f>'SAISIE BAR BRASSERIE'!STX224</f>
        <v>0</v>
      </c>
      <c r="STO159" s="237">
        <f>'SAISIE BAR BRASSERIE'!STY224</f>
        <v>0</v>
      </c>
      <c r="STP159" s="237">
        <f>'SAISIE BAR BRASSERIE'!STZ224</f>
        <v>0</v>
      </c>
      <c r="STQ159" s="237">
        <f>'SAISIE BAR BRASSERIE'!SUA224</f>
        <v>0</v>
      </c>
      <c r="STR159" s="237">
        <f>'SAISIE BAR BRASSERIE'!SUB224</f>
        <v>0</v>
      </c>
      <c r="STS159" s="237">
        <f>'SAISIE BAR BRASSERIE'!SUC224</f>
        <v>0</v>
      </c>
      <c r="STT159" s="237">
        <f>'SAISIE BAR BRASSERIE'!SUD224</f>
        <v>0</v>
      </c>
      <c r="STU159" s="237">
        <f>'SAISIE BAR BRASSERIE'!SUE224</f>
        <v>0</v>
      </c>
      <c r="STV159" s="237">
        <f>'SAISIE BAR BRASSERIE'!SUF224</f>
        <v>0</v>
      </c>
      <c r="STW159" s="237">
        <f>'SAISIE BAR BRASSERIE'!SUG224</f>
        <v>0</v>
      </c>
      <c r="STX159" s="237">
        <f>'SAISIE BAR BRASSERIE'!SUH224</f>
        <v>0</v>
      </c>
      <c r="STY159" s="237">
        <f>'SAISIE BAR BRASSERIE'!SUI224</f>
        <v>0</v>
      </c>
      <c r="STZ159" s="237">
        <f>'SAISIE BAR BRASSERIE'!SUJ224</f>
        <v>0</v>
      </c>
      <c r="SUA159" s="237">
        <f>'SAISIE BAR BRASSERIE'!SUK224</f>
        <v>0</v>
      </c>
      <c r="SUB159" s="237">
        <f>'SAISIE BAR BRASSERIE'!SUL224</f>
        <v>0</v>
      </c>
      <c r="SUC159" s="237">
        <f>'SAISIE BAR BRASSERIE'!SUM224</f>
        <v>0</v>
      </c>
      <c r="SUD159" s="237">
        <f>'SAISIE BAR BRASSERIE'!SUN224</f>
        <v>0</v>
      </c>
      <c r="SUE159" s="237">
        <f>'SAISIE BAR BRASSERIE'!SUO224</f>
        <v>0</v>
      </c>
      <c r="SUF159" s="237">
        <f>'SAISIE BAR BRASSERIE'!SUP224</f>
        <v>0</v>
      </c>
      <c r="SUG159" s="237">
        <f>'SAISIE BAR BRASSERIE'!SUQ224</f>
        <v>0</v>
      </c>
      <c r="SUH159" s="237">
        <f>'SAISIE BAR BRASSERIE'!SUR224</f>
        <v>0</v>
      </c>
      <c r="SUI159" s="237">
        <f>'SAISIE BAR BRASSERIE'!SUS224</f>
        <v>0</v>
      </c>
      <c r="SUJ159" s="237">
        <f>'SAISIE BAR BRASSERIE'!SUT224</f>
        <v>0</v>
      </c>
      <c r="SUK159" s="237">
        <f>'SAISIE BAR BRASSERIE'!SUU224</f>
        <v>0</v>
      </c>
      <c r="SUL159" s="237">
        <f>'SAISIE BAR BRASSERIE'!SUV224</f>
        <v>0</v>
      </c>
      <c r="SUM159" s="237">
        <f>'SAISIE BAR BRASSERIE'!SUW224</f>
        <v>0</v>
      </c>
      <c r="SUN159" s="237">
        <f>'SAISIE BAR BRASSERIE'!SUX224</f>
        <v>0</v>
      </c>
      <c r="SUO159" s="237">
        <f>'SAISIE BAR BRASSERIE'!SUY224</f>
        <v>0</v>
      </c>
      <c r="SUP159" s="237">
        <f>'SAISIE BAR BRASSERIE'!SUZ224</f>
        <v>0</v>
      </c>
      <c r="SUQ159" s="237">
        <f>'SAISIE BAR BRASSERIE'!SVA224</f>
        <v>0</v>
      </c>
      <c r="SUR159" s="237">
        <f>'SAISIE BAR BRASSERIE'!SVB224</f>
        <v>0</v>
      </c>
      <c r="SUS159" s="237">
        <f>'SAISIE BAR BRASSERIE'!SVC224</f>
        <v>0</v>
      </c>
      <c r="SUT159" s="237">
        <f>'SAISIE BAR BRASSERIE'!SVD224</f>
        <v>0</v>
      </c>
      <c r="SUU159" s="237">
        <f>'SAISIE BAR BRASSERIE'!SVE224</f>
        <v>0</v>
      </c>
      <c r="SUV159" s="237">
        <f>'SAISIE BAR BRASSERIE'!SVF224</f>
        <v>0</v>
      </c>
      <c r="SUW159" s="237">
        <f>'SAISIE BAR BRASSERIE'!SVG224</f>
        <v>0</v>
      </c>
      <c r="SUX159" s="237">
        <f>'SAISIE BAR BRASSERIE'!SVH224</f>
        <v>0</v>
      </c>
      <c r="SUY159" s="237">
        <f>'SAISIE BAR BRASSERIE'!SVI224</f>
        <v>0</v>
      </c>
      <c r="SUZ159" s="237">
        <f>'SAISIE BAR BRASSERIE'!SVJ224</f>
        <v>0</v>
      </c>
      <c r="SVA159" s="237">
        <f>'SAISIE BAR BRASSERIE'!SVK224</f>
        <v>0</v>
      </c>
      <c r="SVB159" s="237">
        <f>'SAISIE BAR BRASSERIE'!SVL224</f>
        <v>0</v>
      </c>
      <c r="SVC159" s="237">
        <f>'SAISIE BAR BRASSERIE'!SVM224</f>
        <v>0</v>
      </c>
      <c r="SVD159" s="237">
        <f>'SAISIE BAR BRASSERIE'!SVN224</f>
        <v>0</v>
      </c>
      <c r="SVE159" s="237">
        <f>'SAISIE BAR BRASSERIE'!SVO224</f>
        <v>0</v>
      </c>
      <c r="SVF159" s="237">
        <f>'SAISIE BAR BRASSERIE'!SVP224</f>
        <v>0</v>
      </c>
      <c r="SVG159" s="237">
        <f>'SAISIE BAR BRASSERIE'!SVQ224</f>
        <v>0</v>
      </c>
      <c r="SVH159" s="237">
        <f>'SAISIE BAR BRASSERIE'!SVR224</f>
        <v>0</v>
      </c>
      <c r="SVI159" s="237">
        <f>'SAISIE BAR BRASSERIE'!SVS224</f>
        <v>0</v>
      </c>
      <c r="SVJ159" s="237">
        <f>'SAISIE BAR BRASSERIE'!SVT224</f>
        <v>0</v>
      </c>
      <c r="SVK159" s="237">
        <f>'SAISIE BAR BRASSERIE'!SVU224</f>
        <v>0</v>
      </c>
      <c r="SVL159" s="237">
        <f>'SAISIE BAR BRASSERIE'!SVV224</f>
        <v>0</v>
      </c>
      <c r="SVM159" s="237">
        <f>'SAISIE BAR BRASSERIE'!SVW224</f>
        <v>0</v>
      </c>
      <c r="SVN159" s="237">
        <f>'SAISIE BAR BRASSERIE'!SVX224</f>
        <v>0</v>
      </c>
      <c r="SVO159" s="237">
        <f>'SAISIE BAR BRASSERIE'!SVY224</f>
        <v>0</v>
      </c>
      <c r="SVP159" s="237">
        <f>'SAISIE BAR BRASSERIE'!SVZ224</f>
        <v>0</v>
      </c>
      <c r="SVQ159" s="237">
        <f>'SAISIE BAR BRASSERIE'!SWA224</f>
        <v>0</v>
      </c>
      <c r="SVR159" s="237">
        <f>'SAISIE BAR BRASSERIE'!SWB224</f>
        <v>0</v>
      </c>
      <c r="SVS159" s="237">
        <f>'SAISIE BAR BRASSERIE'!SWC224</f>
        <v>0</v>
      </c>
      <c r="SVT159" s="237">
        <f>'SAISIE BAR BRASSERIE'!SWD224</f>
        <v>0</v>
      </c>
      <c r="SVU159" s="237">
        <f>'SAISIE BAR BRASSERIE'!SWE224</f>
        <v>0</v>
      </c>
      <c r="SVV159" s="237">
        <f>'SAISIE BAR BRASSERIE'!SWF224</f>
        <v>0</v>
      </c>
      <c r="SVW159" s="237">
        <f>'SAISIE BAR BRASSERIE'!SWG224</f>
        <v>0</v>
      </c>
      <c r="SVX159" s="237">
        <f>'SAISIE BAR BRASSERIE'!SWH224</f>
        <v>0</v>
      </c>
      <c r="SVY159" s="237">
        <f>'SAISIE BAR BRASSERIE'!SWI224</f>
        <v>0</v>
      </c>
      <c r="SVZ159" s="237">
        <f>'SAISIE BAR BRASSERIE'!SWJ224</f>
        <v>0</v>
      </c>
      <c r="SWA159" s="237">
        <f>'SAISIE BAR BRASSERIE'!SWK224</f>
        <v>0</v>
      </c>
      <c r="SWB159" s="237">
        <f>'SAISIE BAR BRASSERIE'!SWL224</f>
        <v>0</v>
      </c>
      <c r="SWC159" s="237">
        <f>'SAISIE BAR BRASSERIE'!SWM224</f>
        <v>0</v>
      </c>
      <c r="SWD159" s="237">
        <f>'SAISIE BAR BRASSERIE'!SWN224</f>
        <v>0</v>
      </c>
      <c r="SWE159" s="237">
        <f>'SAISIE BAR BRASSERIE'!SWO224</f>
        <v>0</v>
      </c>
      <c r="SWF159" s="237">
        <f>'SAISIE BAR BRASSERIE'!SWP224</f>
        <v>0</v>
      </c>
      <c r="SWG159" s="237">
        <f>'SAISIE BAR BRASSERIE'!SWQ224</f>
        <v>0</v>
      </c>
      <c r="SWH159" s="237">
        <f>'SAISIE BAR BRASSERIE'!SWR224</f>
        <v>0</v>
      </c>
      <c r="SWI159" s="237">
        <f>'SAISIE BAR BRASSERIE'!SWS224</f>
        <v>0</v>
      </c>
      <c r="SWJ159" s="237">
        <f>'SAISIE BAR BRASSERIE'!SWT224</f>
        <v>0</v>
      </c>
      <c r="SWK159" s="237">
        <f>'SAISIE BAR BRASSERIE'!SWU224</f>
        <v>0</v>
      </c>
      <c r="SWL159" s="237">
        <f>'SAISIE BAR BRASSERIE'!SWV224</f>
        <v>0</v>
      </c>
      <c r="SWM159" s="237">
        <f>'SAISIE BAR BRASSERIE'!SWW224</f>
        <v>0</v>
      </c>
      <c r="SWN159" s="237">
        <f>'SAISIE BAR BRASSERIE'!SWX224</f>
        <v>0</v>
      </c>
      <c r="SWO159" s="237">
        <f>'SAISIE BAR BRASSERIE'!SWY224</f>
        <v>0</v>
      </c>
      <c r="SWP159" s="237">
        <f>'SAISIE BAR BRASSERIE'!SWZ224</f>
        <v>0</v>
      </c>
      <c r="SWQ159" s="237">
        <f>'SAISIE BAR BRASSERIE'!SXA224</f>
        <v>0</v>
      </c>
      <c r="SWR159" s="237">
        <f>'SAISIE BAR BRASSERIE'!SXB224</f>
        <v>0</v>
      </c>
      <c r="SWS159" s="237">
        <f>'SAISIE BAR BRASSERIE'!SXC224</f>
        <v>0</v>
      </c>
      <c r="SWT159" s="237">
        <f>'SAISIE BAR BRASSERIE'!SXD224</f>
        <v>0</v>
      </c>
      <c r="SWU159" s="237">
        <f>'SAISIE BAR BRASSERIE'!SXE224</f>
        <v>0</v>
      </c>
      <c r="SWV159" s="237">
        <f>'SAISIE BAR BRASSERIE'!SXF224</f>
        <v>0</v>
      </c>
      <c r="SWW159" s="237">
        <f>'SAISIE BAR BRASSERIE'!SXG224</f>
        <v>0</v>
      </c>
      <c r="SWX159" s="237">
        <f>'SAISIE BAR BRASSERIE'!SXH224</f>
        <v>0</v>
      </c>
      <c r="SWY159" s="237">
        <f>'SAISIE BAR BRASSERIE'!SXI224</f>
        <v>0</v>
      </c>
      <c r="SWZ159" s="237">
        <f>'SAISIE BAR BRASSERIE'!SXJ224</f>
        <v>0</v>
      </c>
      <c r="SXA159" s="237">
        <f>'SAISIE BAR BRASSERIE'!SXK224</f>
        <v>0</v>
      </c>
      <c r="SXB159" s="237">
        <f>'SAISIE BAR BRASSERIE'!SXL224</f>
        <v>0</v>
      </c>
      <c r="SXC159" s="237">
        <f>'SAISIE BAR BRASSERIE'!SXM224</f>
        <v>0</v>
      </c>
      <c r="SXD159" s="237">
        <f>'SAISIE BAR BRASSERIE'!SXN224</f>
        <v>0</v>
      </c>
      <c r="SXE159" s="237">
        <f>'SAISIE BAR BRASSERIE'!SXO224</f>
        <v>0</v>
      </c>
      <c r="SXF159" s="237">
        <f>'SAISIE BAR BRASSERIE'!SXP224</f>
        <v>0</v>
      </c>
      <c r="SXG159" s="237">
        <f>'SAISIE BAR BRASSERIE'!SXQ224</f>
        <v>0</v>
      </c>
      <c r="SXH159" s="237">
        <f>'SAISIE BAR BRASSERIE'!SXR224</f>
        <v>0</v>
      </c>
      <c r="SXI159" s="237">
        <f>'SAISIE BAR BRASSERIE'!SXS224</f>
        <v>0</v>
      </c>
      <c r="SXJ159" s="237">
        <f>'SAISIE BAR BRASSERIE'!SXT224</f>
        <v>0</v>
      </c>
      <c r="SXK159" s="237">
        <f>'SAISIE BAR BRASSERIE'!SXU224</f>
        <v>0</v>
      </c>
      <c r="SXL159" s="237">
        <f>'SAISIE BAR BRASSERIE'!SXV224</f>
        <v>0</v>
      </c>
      <c r="SXM159" s="237">
        <f>'SAISIE BAR BRASSERIE'!SXW224</f>
        <v>0</v>
      </c>
      <c r="SXN159" s="237">
        <f>'SAISIE BAR BRASSERIE'!SXX224</f>
        <v>0</v>
      </c>
      <c r="SXO159" s="237">
        <f>'SAISIE BAR BRASSERIE'!SXY224</f>
        <v>0</v>
      </c>
      <c r="SXP159" s="237">
        <f>'SAISIE BAR BRASSERIE'!SXZ224</f>
        <v>0</v>
      </c>
      <c r="SXQ159" s="237">
        <f>'SAISIE BAR BRASSERIE'!SYA224</f>
        <v>0</v>
      </c>
      <c r="SXR159" s="237">
        <f>'SAISIE BAR BRASSERIE'!SYB224</f>
        <v>0</v>
      </c>
      <c r="SXS159" s="237">
        <f>'SAISIE BAR BRASSERIE'!SYC224</f>
        <v>0</v>
      </c>
      <c r="SXT159" s="237">
        <f>'SAISIE BAR BRASSERIE'!SYD224</f>
        <v>0</v>
      </c>
      <c r="SXU159" s="237">
        <f>'SAISIE BAR BRASSERIE'!SYE224</f>
        <v>0</v>
      </c>
      <c r="SXV159" s="237">
        <f>'SAISIE BAR BRASSERIE'!SYF224</f>
        <v>0</v>
      </c>
      <c r="SXW159" s="237">
        <f>'SAISIE BAR BRASSERIE'!SYG224</f>
        <v>0</v>
      </c>
      <c r="SXX159" s="237">
        <f>'SAISIE BAR BRASSERIE'!SYH224</f>
        <v>0</v>
      </c>
      <c r="SXY159" s="237">
        <f>'SAISIE BAR BRASSERIE'!SYI224</f>
        <v>0</v>
      </c>
      <c r="SXZ159" s="237">
        <f>'SAISIE BAR BRASSERIE'!SYJ224</f>
        <v>0</v>
      </c>
      <c r="SYA159" s="237">
        <f>'SAISIE BAR BRASSERIE'!SYK224</f>
        <v>0</v>
      </c>
      <c r="SYB159" s="237">
        <f>'SAISIE BAR BRASSERIE'!SYL224</f>
        <v>0</v>
      </c>
      <c r="SYC159" s="237">
        <f>'SAISIE BAR BRASSERIE'!SYM224</f>
        <v>0</v>
      </c>
      <c r="SYD159" s="237">
        <f>'SAISIE BAR BRASSERIE'!SYN224</f>
        <v>0</v>
      </c>
      <c r="SYE159" s="237">
        <f>'SAISIE BAR BRASSERIE'!SYO224</f>
        <v>0</v>
      </c>
      <c r="SYF159" s="237">
        <f>'SAISIE BAR BRASSERIE'!SYP224</f>
        <v>0</v>
      </c>
      <c r="SYG159" s="237">
        <f>'SAISIE BAR BRASSERIE'!SYQ224</f>
        <v>0</v>
      </c>
      <c r="SYH159" s="237">
        <f>'SAISIE BAR BRASSERIE'!SYR224</f>
        <v>0</v>
      </c>
      <c r="SYI159" s="237">
        <f>'SAISIE BAR BRASSERIE'!SYS224</f>
        <v>0</v>
      </c>
      <c r="SYJ159" s="237">
        <f>'SAISIE BAR BRASSERIE'!SYT224</f>
        <v>0</v>
      </c>
      <c r="SYK159" s="237">
        <f>'SAISIE BAR BRASSERIE'!SYU224</f>
        <v>0</v>
      </c>
      <c r="SYL159" s="237">
        <f>'SAISIE BAR BRASSERIE'!SYV224</f>
        <v>0</v>
      </c>
      <c r="SYM159" s="237">
        <f>'SAISIE BAR BRASSERIE'!SYW224</f>
        <v>0</v>
      </c>
      <c r="SYN159" s="237">
        <f>'SAISIE BAR BRASSERIE'!SYX224</f>
        <v>0</v>
      </c>
      <c r="SYO159" s="237">
        <f>'SAISIE BAR BRASSERIE'!SYY224</f>
        <v>0</v>
      </c>
      <c r="SYP159" s="237">
        <f>'SAISIE BAR BRASSERIE'!SYZ224</f>
        <v>0</v>
      </c>
      <c r="SYQ159" s="237">
        <f>'SAISIE BAR BRASSERIE'!SZA224</f>
        <v>0</v>
      </c>
      <c r="SYR159" s="237">
        <f>'SAISIE BAR BRASSERIE'!SZB224</f>
        <v>0</v>
      </c>
      <c r="SYS159" s="237">
        <f>'SAISIE BAR BRASSERIE'!SZC224</f>
        <v>0</v>
      </c>
      <c r="SYT159" s="237">
        <f>'SAISIE BAR BRASSERIE'!SZD224</f>
        <v>0</v>
      </c>
      <c r="SYU159" s="237">
        <f>'SAISIE BAR BRASSERIE'!SZE224</f>
        <v>0</v>
      </c>
      <c r="SYV159" s="237">
        <f>'SAISIE BAR BRASSERIE'!SZF224</f>
        <v>0</v>
      </c>
      <c r="SYW159" s="237">
        <f>'SAISIE BAR BRASSERIE'!SZG224</f>
        <v>0</v>
      </c>
      <c r="SYX159" s="237">
        <f>'SAISIE BAR BRASSERIE'!SZH224</f>
        <v>0</v>
      </c>
      <c r="SYY159" s="237">
        <f>'SAISIE BAR BRASSERIE'!SZI224</f>
        <v>0</v>
      </c>
      <c r="SYZ159" s="237">
        <f>'SAISIE BAR BRASSERIE'!SZJ224</f>
        <v>0</v>
      </c>
      <c r="SZA159" s="237">
        <f>'SAISIE BAR BRASSERIE'!SZK224</f>
        <v>0</v>
      </c>
      <c r="SZB159" s="237">
        <f>'SAISIE BAR BRASSERIE'!SZL224</f>
        <v>0</v>
      </c>
      <c r="SZC159" s="237">
        <f>'SAISIE BAR BRASSERIE'!SZM224</f>
        <v>0</v>
      </c>
      <c r="SZD159" s="237">
        <f>'SAISIE BAR BRASSERIE'!SZN224</f>
        <v>0</v>
      </c>
      <c r="SZE159" s="237">
        <f>'SAISIE BAR BRASSERIE'!SZO224</f>
        <v>0</v>
      </c>
      <c r="SZF159" s="237">
        <f>'SAISIE BAR BRASSERIE'!SZP224</f>
        <v>0</v>
      </c>
      <c r="SZG159" s="237">
        <f>'SAISIE BAR BRASSERIE'!SZQ224</f>
        <v>0</v>
      </c>
      <c r="SZH159" s="237">
        <f>'SAISIE BAR BRASSERIE'!SZR224</f>
        <v>0</v>
      </c>
      <c r="SZI159" s="237">
        <f>'SAISIE BAR BRASSERIE'!SZS224</f>
        <v>0</v>
      </c>
      <c r="SZJ159" s="237">
        <f>'SAISIE BAR BRASSERIE'!SZT224</f>
        <v>0</v>
      </c>
      <c r="SZK159" s="237">
        <f>'SAISIE BAR BRASSERIE'!SZU224</f>
        <v>0</v>
      </c>
      <c r="SZL159" s="237">
        <f>'SAISIE BAR BRASSERIE'!SZV224</f>
        <v>0</v>
      </c>
      <c r="SZM159" s="237">
        <f>'SAISIE BAR BRASSERIE'!SZW224</f>
        <v>0</v>
      </c>
      <c r="SZN159" s="237">
        <f>'SAISIE BAR BRASSERIE'!SZX224</f>
        <v>0</v>
      </c>
      <c r="SZO159" s="237">
        <f>'SAISIE BAR BRASSERIE'!SZY224</f>
        <v>0</v>
      </c>
      <c r="SZP159" s="237">
        <f>'SAISIE BAR BRASSERIE'!SZZ224</f>
        <v>0</v>
      </c>
      <c r="SZQ159" s="237">
        <f>'SAISIE BAR BRASSERIE'!TAA224</f>
        <v>0</v>
      </c>
      <c r="SZR159" s="237">
        <f>'SAISIE BAR BRASSERIE'!TAB224</f>
        <v>0</v>
      </c>
      <c r="SZS159" s="237">
        <f>'SAISIE BAR BRASSERIE'!TAC224</f>
        <v>0</v>
      </c>
      <c r="SZT159" s="237">
        <f>'SAISIE BAR BRASSERIE'!TAD224</f>
        <v>0</v>
      </c>
      <c r="SZU159" s="237">
        <f>'SAISIE BAR BRASSERIE'!TAE224</f>
        <v>0</v>
      </c>
      <c r="SZV159" s="237">
        <f>'SAISIE BAR BRASSERIE'!TAF224</f>
        <v>0</v>
      </c>
      <c r="SZW159" s="237">
        <f>'SAISIE BAR BRASSERIE'!TAG224</f>
        <v>0</v>
      </c>
      <c r="SZX159" s="237">
        <f>'SAISIE BAR BRASSERIE'!TAH224</f>
        <v>0</v>
      </c>
      <c r="SZY159" s="237">
        <f>'SAISIE BAR BRASSERIE'!TAI224</f>
        <v>0</v>
      </c>
      <c r="SZZ159" s="237">
        <f>'SAISIE BAR BRASSERIE'!TAJ224</f>
        <v>0</v>
      </c>
      <c r="TAA159" s="237">
        <f>'SAISIE BAR BRASSERIE'!TAK224</f>
        <v>0</v>
      </c>
      <c r="TAB159" s="237">
        <f>'SAISIE BAR BRASSERIE'!TAL224</f>
        <v>0</v>
      </c>
      <c r="TAC159" s="237">
        <f>'SAISIE BAR BRASSERIE'!TAM224</f>
        <v>0</v>
      </c>
      <c r="TAD159" s="237">
        <f>'SAISIE BAR BRASSERIE'!TAN224</f>
        <v>0</v>
      </c>
      <c r="TAE159" s="237">
        <f>'SAISIE BAR BRASSERIE'!TAO224</f>
        <v>0</v>
      </c>
      <c r="TAF159" s="237">
        <f>'SAISIE BAR BRASSERIE'!TAP224</f>
        <v>0</v>
      </c>
      <c r="TAG159" s="237">
        <f>'SAISIE BAR BRASSERIE'!TAQ224</f>
        <v>0</v>
      </c>
      <c r="TAH159" s="237">
        <f>'SAISIE BAR BRASSERIE'!TAR224</f>
        <v>0</v>
      </c>
      <c r="TAI159" s="237">
        <f>'SAISIE BAR BRASSERIE'!TAS224</f>
        <v>0</v>
      </c>
      <c r="TAJ159" s="237">
        <f>'SAISIE BAR BRASSERIE'!TAT224</f>
        <v>0</v>
      </c>
      <c r="TAK159" s="237">
        <f>'SAISIE BAR BRASSERIE'!TAU224</f>
        <v>0</v>
      </c>
      <c r="TAL159" s="237">
        <f>'SAISIE BAR BRASSERIE'!TAV224</f>
        <v>0</v>
      </c>
      <c r="TAM159" s="237">
        <f>'SAISIE BAR BRASSERIE'!TAW224</f>
        <v>0</v>
      </c>
      <c r="TAN159" s="237">
        <f>'SAISIE BAR BRASSERIE'!TAX224</f>
        <v>0</v>
      </c>
      <c r="TAO159" s="237">
        <f>'SAISIE BAR BRASSERIE'!TAY224</f>
        <v>0</v>
      </c>
      <c r="TAP159" s="237">
        <f>'SAISIE BAR BRASSERIE'!TAZ224</f>
        <v>0</v>
      </c>
      <c r="TAQ159" s="237">
        <f>'SAISIE BAR BRASSERIE'!TBA224</f>
        <v>0</v>
      </c>
      <c r="TAR159" s="237">
        <f>'SAISIE BAR BRASSERIE'!TBB224</f>
        <v>0</v>
      </c>
      <c r="TAS159" s="237">
        <f>'SAISIE BAR BRASSERIE'!TBC224</f>
        <v>0</v>
      </c>
      <c r="TAT159" s="237">
        <f>'SAISIE BAR BRASSERIE'!TBD224</f>
        <v>0</v>
      </c>
      <c r="TAU159" s="237">
        <f>'SAISIE BAR BRASSERIE'!TBE224</f>
        <v>0</v>
      </c>
      <c r="TAV159" s="237">
        <f>'SAISIE BAR BRASSERIE'!TBF224</f>
        <v>0</v>
      </c>
      <c r="TAW159" s="237">
        <f>'SAISIE BAR BRASSERIE'!TBG224</f>
        <v>0</v>
      </c>
      <c r="TAX159" s="237">
        <f>'SAISIE BAR BRASSERIE'!TBH224</f>
        <v>0</v>
      </c>
      <c r="TAY159" s="237">
        <f>'SAISIE BAR BRASSERIE'!TBI224</f>
        <v>0</v>
      </c>
      <c r="TAZ159" s="237">
        <f>'SAISIE BAR BRASSERIE'!TBJ224</f>
        <v>0</v>
      </c>
      <c r="TBA159" s="237">
        <f>'SAISIE BAR BRASSERIE'!TBK224</f>
        <v>0</v>
      </c>
      <c r="TBB159" s="237">
        <f>'SAISIE BAR BRASSERIE'!TBL224</f>
        <v>0</v>
      </c>
      <c r="TBC159" s="237">
        <f>'SAISIE BAR BRASSERIE'!TBM224</f>
        <v>0</v>
      </c>
      <c r="TBD159" s="237">
        <f>'SAISIE BAR BRASSERIE'!TBN224</f>
        <v>0</v>
      </c>
      <c r="TBE159" s="237">
        <f>'SAISIE BAR BRASSERIE'!TBO224</f>
        <v>0</v>
      </c>
      <c r="TBF159" s="237">
        <f>'SAISIE BAR BRASSERIE'!TBP224</f>
        <v>0</v>
      </c>
      <c r="TBG159" s="237">
        <f>'SAISIE BAR BRASSERIE'!TBQ224</f>
        <v>0</v>
      </c>
      <c r="TBH159" s="237">
        <f>'SAISIE BAR BRASSERIE'!TBR224</f>
        <v>0</v>
      </c>
      <c r="TBI159" s="237">
        <f>'SAISIE BAR BRASSERIE'!TBS224</f>
        <v>0</v>
      </c>
      <c r="TBJ159" s="237">
        <f>'SAISIE BAR BRASSERIE'!TBT224</f>
        <v>0</v>
      </c>
      <c r="TBK159" s="237">
        <f>'SAISIE BAR BRASSERIE'!TBU224</f>
        <v>0</v>
      </c>
      <c r="TBL159" s="237">
        <f>'SAISIE BAR BRASSERIE'!TBV224</f>
        <v>0</v>
      </c>
      <c r="TBM159" s="237">
        <f>'SAISIE BAR BRASSERIE'!TBW224</f>
        <v>0</v>
      </c>
      <c r="TBN159" s="237">
        <f>'SAISIE BAR BRASSERIE'!TBX224</f>
        <v>0</v>
      </c>
      <c r="TBO159" s="237">
        <f>'SAISIE BAR BRASSERIE'!TBY224</f>
        <v>0</v>
      </c>
      <c r="TBP159" s="237">
        <f>'SAISIE BAR BRASSERIE'!TBZ224</f>
        <v>0</v>
      </c>
      <c r="TBQ159" s="237">
        <f>'SAISIE BAR BRASSERIE'!TCA224</f>
        <v>0</v>
      </c>
      <c r="TBR159" s="237">
        <f>'SAISIE BAR BRASSERIE'!TCB224</f>
        <v>0</v>
      </c>
      <c r="TBS159" s="237">
        <f>'SAISIE BAR BRASSERIE'!TCC224</f>
        <v>0</v>
      </c>
      <c r="TBT159" s="237">
        <f>'SAISIE BAR BRASSERIE'!TCD224</f>
        <v>0</v>
      </c>
      <c r="TBU159" s="237">
        <f>'SAISIE BAR BRASSERIE'!TCE224</f>
        <v>0</v>
      </c>
      <c r="TBV159" s="237">
        <f>'SAISIE BAR BRASSERIE'!TCF224</f>
        <v>0</v>
      </c>
      <c r="TBW159" s="237">
        <f>'SAISIE BAR BRASSERIE'!TCG224</f>
        <v>0</v>
      </c>
      <c r="TBX159" s="237">
        <f>'SAISIE BAR BRASSERIE'!TCH224</f>
        <v>0</v>
      </c>
      <c r="TBY159" s="237">
        <f>'SAISIE BAR BRASSERIE'!TCI224</f>
        <v>0</v>
      </c>
      <c r="TBZ159" s="237">
        <f>'SAISIE BAR BRASSERIE'!TCJ224</f>
        <v>0</v>
      </c>
      <c r="TCA159" s="237">
        <f>'SAISIE BAR BRASSERIE'!TCK224</f>
        <v>0</v>
      </c>
      <c r="TCB159" s="237">
        <f>'SAISIE BAR BRASSERIE'!TCL224</f>
        <v>0</v>
      </c>
      <c r="TCC159" s="237">
        <f>'SAISIE BAR BRASSERIE'!TCM224</f>
        <v>0</v>
      </c>
      <c r="TCD159" s="237">
        <f>'SAISIE BAR BRASSERIE'!TCN224</f>
        <v>0</v>
      </c>
      <c r="TCE159" s="237">
        <f>'SAISIE BAR BRASSERIE'!TCO224</f>
        <v>0</v>
      </c>
      <c r="TCF159" s="237">
        <f>'SAISIE BAR BRASSERIE'!TCP224</f>
        <v>0</v>
      </c>
      <c r="TCG159" s="237">
        <f>'SAISIE BAR BRASSERIE'!TCQ224</f>
        <v>0</v>
      </c>
      <c r="TCH159" s="237">
        <f>'SAISIE BAR BRASSERIE'!TCR224</f>
        <v>0</v>
      </c>
      <c r="TCI159" s="237">
        <f>'SAISIE BAR BRASSERIE'!TCS224</f>
        <v>0</v>
      </c>
      <c r="TCJ159" s="237">
        <f>'SAISIE BAR BRASSERIE'!TCT224</f>
        <v>0</v>
      </c>
      <c r="TCK159" s="237">
        <f>'SAISIE BAR BRASSERIE'!TCU224</f>
        <v>0</v>
      </c>
      <c r="TCL159" s="237">
        <f>'SAISIE BAR BRASSERIE'!TCV224</f>
        <v>0</v>
      </c>
      <c r="TCM159" s="237">
        <f>'SAISIE BAR BRASSERIE'!TCW224</f>
        <v>0</v>
      </c>
      <c r="TCN159" s="237">
        <f>'SAISIE BAR BRASSERIE'!TCX224</f>
        <v>0</v>
      </c>
      <c r="TCO159" s="237">
        <f>'SAISIE BAR BRASSERIE'!TCY224</f>
        <v>0</v>
      </c>
      <c r="TCP159" s="237">
        <f>'SAISIE BAR BRASSERIE'!TCZ224</f>
        <v>0</v>
      </c>
      <c r="TCQ159" s="237">
        <f>'SAISIE BAR BRASSERIE'!TDA224</f>
        <v>0</v>
      </c>
      <c r="TCR159" s="237">
        <f>'SAISIE BAR BRASSERIE'!TDB224</f>
        <v>0</v>
      </c>
      <c r="TCS159" s="237">
        <f>'SAISIE BAR BRASSERIE'!TDC224</f>
        <v>0</v>
      </c>
      <c r="TCT159" s="237">
        <f>'SAISIE BAR BRASSERIE'!TDD224</f>
        <v>0</v>
      </c>
      <c r="TCU159" s="237">
        <f>'SAISIE BAR BRASSERIE'!TDE224</f>
        <v>0</v>
      </c>
      <c r="TCV159" s="237">
        <f>'SAISIE BAR BRASSERIE'!TDF224</f>
        <v>0</v>
      </c>
      <c r="TCW159" s="237">
        <f>'SAISIE BAR BRASSERIE'!TDG224</f>
        <v>0</v>
      </c>
      <c r="TCX159" s="237">
        <f>'SAISIE BAR BRASSERIE'!TDH224</f>
        <v>0</v>
      </c>
      <c r="TCY159" s="237">
        <f>'SAISIE BAR BRASSERIE'!TDI224</f>
        <v>0</v>
      </c>
      <c r="TCZ159" s="237">
        <f>'SAISIE BAR BRASSERIE'!TDJ224</f>
        <v>0</v>
      </c>
      <c r="TDA159" s="237">
        <f>'SAISIE BAR BRASSERIE'!TDK224</f>
        <v>0</v>
      </c>
      <c r="TDB159" s="237">
        <f>'SAISIE BAR BRASSERIE'!TDL224</f>
        <v>0</v>
      </c>
      <c r="TDC159" s="237">
        <f>'SAISIE BAR BRASSERIE'!TDM224</f>
        <v>0</v>
      </c>
      <c r="TDD159" s="237">
        <f>'SAISIE BAR BRASSERIE'!TDN224</f>
        <v>0</v>
      </c>
      <c r="TDE159" s="237">
        <f>'SAISIE BAR BRASSERIE'!TDO224</f>
        <v>0</v>
      </c>
      <c r="TDF159" s="237">
        <f>'SAISIE BAR BRASSERIE'!TDP224</f>
        <v>0</v>
      </c>
      <c r="TDG159" s="237">
        <f>'SAISIE BAR BRASSERIE'!TDQ224</f>
        <v>0</v>
      </c>
      <c r="TDH159" s="237">
        <f>'SAISIE BAR BRASSERIE'!TDR224</f>
        <v>0</v>
      </c>
      <c r="TDI159" s="237">
        <f>'SAISIE BAR BRASSERIE'!TDS224</f>
        <v>0</v>
      </c>
      <c r="TDJ159" s="237">
        <f>'SAISIE BAR BRASSERIE'!TDT224</f>
        <v>0</v>
      </c>
      <c r="TDK159" s="237">
        <f>'SAISIE BAR BRASSERIE'!TDU224</f>
        <v>0</v>
      </c>
      <c r="TDL159" s="237">
        <f>'SAISIE BAR BRASSERIE'!TDV224</f>
        <v>0</v>
      </c>
      <c r="TDM159" s="237">
        <f>'SAISIE BAR BRASSERIE'!TDW224</f>
        <v>0</v>
      </c>
      <c r="TDN159" s="237">
        <f>'SAISIE BAR BRASSERIE'!TDX224</f>
        <v>0</v>
      </c>
      <c r="TDO159" s="237">
        <f>'SAISIE BAR BRASSERIE'!TDY224</f>
        <v>0</v>
      </c>
      <c r="TDP159" s="237">
        <f>'SAISIE BAR BRASSERIE'!TDZ224</f>
        <v>0</v>
      </c>
      <c r="TDQ159" s="237">
        <f>'SAISIE BAR BRASSERIE'!TEA224</f>
        <v>0</v>
      </c>
      <c r="TDR159" s="237">
        <f>'SAISIE BAR BRASSERIE'!TEB224</f>
        <v>0</v>
      </c>
      <c r="TDS159" s="237">
        <f>'SAISIE BAR BRASSERIE'!TEC224</f>
        <v>0</v>
      </c>
      <c r="TDT159" s="237">
        <f>'SAISIE BAR BRASSERIE'!TED224</f>
        <v>0</v>
      </c>
      <c r="TDU159" s="237">
        <f>'SAISIE BAR BRASSERIE'!TEE224</f>
        <v>0</v>
      </c>
      <c r="TDV159" s="237">
        <f>'SAISIE BAR BRASSERIE'!TEF224</f>
        <v>0</v>
      </c>
      <c r="TDW159" s="237">
        <f>'SAISIE BAR BRASSERIE'!TEG224</f>
        <v>0</v>
      </c>
      <c r="TDX159" s="237">
        <f>'SAISIE BAR BRASSERIE'!TEH224</f>
        <v>0</v>
      </c>
      <c r="TDY159" s="237">
        <f>'SAISIE BAR BRASSERIE'!TEI224</f>
        <v>0</v>
      </c>
      <c r="TDZ159" s="237">
        <f>'SAISIE BAR BRASSERIE'!TEJ224</f>
        <v>0</v>
      </c>
      <c r="TEA159" s="237">
        <f>'SAISIE BAR BRASSERIE'!TEK224</f>
        <v>0</v>
      </c>
      <c r="TEB159" s="237">
        <f>'SAISIE BAR BRASSERIE'!TEL224</f>
        <v>0</v>
      </c>
      <c r="TEC159" s="237">
        <f>'SAISIE BAR BRASSERIE'!TEM224</f>
        <v>0</v>
      </c>
      <c r="TED159" s="237">
        <f>'SAISIE BAR BRASSERIE'!TEN224</f>
        <v>0</v>
      </c>
      <c r="TEE159" s="237">
        <f>'SAISIE BAR BRASSERIE'!TEO224</f>
        <v>0</v>
      </c>
      <c r="TEF159" s="237">
        <f>'SAISIE BAR BRASSERIE'!TEP224</f>
        <v>0</v>
      </c>
      <c r="TEG159" s="237">
        <f>'SAISIE BAR BRASSERIE'!TEQ224</f>
        <v>0</v>
      </c>
      <c r="TEH159" s="237">
        <f>'SAISIE BAR BRASSERIE'!TER224</f>
        <v>0</v>
      </c>
      <c r="TEI159" s="237">
        <f>'SAISIE BAR BRASSERIE'!TES224</f>
        <v>0</v>
      </c>
      <c r="TEJ159" s="237">
        <f>'SAISIE BAR BRASSERIE'!TET224</f>
        <v>0</v>
      </c>
      <c r="TEK159" s="237">
        <f>'SAISIE BAR BRASSERIE'!TEU224</f>
        <v>0</v>
      </c>
      <c r="TEL159" s="237">
        <f>'SAISIE BAR BRASSERIE'!TEV224</f>
        <v>0</v>
      </c>
      <c r="TEM159" s="237">
        <f>'SAISIE BAR BRASSERIE'!TEW224</f>
        <v>0</v>
      </c>
      <c r="TEN159" s="237">
        <f>'SAISIE BAR BRASSERIE'!TEX224</f>
        <v>0</v>
      </c>
      <c r="TEO159" s="237">
        <f>'SAISIE BAR BRASSERIE'!TEY224</f>
        <v>0</v>
      </c>
      <c r="TEP159" s="237">
        <f>'SAISIE BAR BRASSERIE'!TEZ224</f>
        <v>0</v>
      </c>
      <c r="TEQ159" s="237">
        <f>'SAISIE BAR BRASSERIE'!TFA224</f>
        <v>0</v>
      </c>
      <c r="TER159" s="237">
        <f>'SAISIE BAR BRASSERIE'!TFB224</f>
        <v>0</v>
      </c>
      <c r="TES159" s="237">
        <f>'SAISIE BAR BRASSERIE'!TFC224</f>
        <v>0</v>
      </c>
      <c r="TET159" s="237">
        <f>'SAISIE BAR BRASSERIE'!TFD224</f>
        <v>0</v>
      </c>
      <c r="TEU159" s="237">
        <f>'SAISIE BAR BRASSERIE'!TFE224</f>
        <v>0</v>
      </c>
      <c r="TEV159" s="237">
        <f>'SAISIE BAR BRASSERIE'!TFF224</f>
        <v>0</v>
      </c>
      <c r="TEW159" s="237">
        <f>'SAISIE BAR BRASSERIE'!TFG224</f>
        <v>0</v>
      </c>
      <c r="TEX159" s="237">
        <f>'SAISIE BAR BRASSERIE'!TFH224</f>
        <v>0</v>
      </c>
      <c r="TEY159" s="237">
        <f>'SAISIE BAR BRASSERIE'!TFI224</f>
        <v>0</v>
      </c>
      <c r="TEZ159" s="237">
        <f>'SAISIE BAR BRASSERIE'!TFJ224</f>
        <v>0</v>
      </c>
      <c r="TFA159" s="237">
        <f>'SAISIE BAR BRASSERIE'!TFK224</f>
        <v>0</v>
      </c>
      <c r="TFB159" s="237">
        <f>'SAISIE BAR BRASSERIE'!TFL224</f>
        <v>0</v>
      </c>
      <c r="TFC159" s="237">
        <f>'SAISIE BAR BRASSERIE'!TFM224</f>
        <v>0</v>
      </c>
      <c r="TFD159" s="237">
        <f>'SAISIE BAR BRASSERIE'!TFN224</f>
        <v>0</v>
      </c>
      <c r="TFE159" s="237">
        <f>'SAISIE BAR BRASSERIE'!TFO224</f>
        <v>0</v>
      </c>
      <c r="TFF159" s="237">
        <f>'SAISIE BAR BRASSERIE'!TFP224</f>
        <v>0</v>
      </c>
      <c r="TFG159" s="237">
        <f>'SAISIE BAR BRASSERIE'!TFQ224</f>
        <v>0</v>
      </c>
      <c r="TFH159" s="237">
        <f>'SAISIE BAR BRASSERIE'!TFR224</f>
        <v>0</v>
      </c>
      <c r="TFI159" s="237">
        <f>'SAISIE BAR BRASSERIE'!TFS224</f>
        <v>0</v>
      </c>
      <c r="TFJ159" s="237">
        <f>'SAISIE BAR BRASSERIE'!TFT224</f>
        <v>0</v>
      </c>
      <c r="TFK159" s="237">
        <f>'SAISIE BAR BRASSERIE'!TFU224</f>
        <v>0</v>
      </c>
      <c r="TFL159" s="237">
        <f>'SAISIE BAR BRASSERIE'!TFV224</f>
        <v>0</v>
      </c>
      <c r="TFM159" s="237">
        <f>'SAISIE BAR BRASSERIE'!TFW224</f>
        <v>0</v>
      </c>
      <c r="TFN159" s="237">
        <f>'SAISIE BAR BRASSERIE'!TFX224</f>
        <v>0</v>
      </c>
      <c r="TFO159" s="237">
        <f>'SAISIE BAR BRASSERIE'!TFY224</f>
        <v>0</v>
      </c>
      <c r="TFP159" s="237">
        <f>'SAISIE BAR BRASSERIE'!TFZ224</f>
        <v>0</v>
      </c>
      <c r="TFQ159" s="237">
        <f>'SAISIE BAR BRASSERIE'!TGA224</f>
        <v>0</v>
      </c>
      <c r="TFR159" s="237">
        <f>'SAISIE BAR BRASSERIE'!TGB224</f>
        <v>0</v>
      </c>
      <c r="TFS159" s="237">
        <f>'SAISIE BAR BRASSERIE'!TGC224</f>
        <v>0</v>
      </c>
      <c r="TFT159" s="237">
        <f>'SAISIE BAR BRASSERIE'!TGD224</f>
        <v>0</v>
      </c>
      <c r="TFU159" s="237">
        <f>'SAISIE BAR BRASSERIE'!TGE224</f>
        <v>0</v>
      </c>
      <c r="TFV159" s="237">
        <f>'SAISIE BAR BRASSERIE'!TGF224</f>
        <v>0</v>
      </c>
      <c r="TFW159" s="237">
        <f>'SAISIE BAR BRASSERIE'!TGG224</f>
        <v>0</v>
      </c>
      <c r="TFX159" s="237">
        <f>'SAISIE BAR BRASSERIE'!TGH224</f>
        <v>0</v>
      </c>
      <c r="TFY159" s="237">
        <f>'SAISIE BAR BRASSERIE'!TGI224</f>
        <v>0</v>
      </c>
      <c r="TFZ159" s="237">
        <f>'SAISIE BAR BRASSERIE'!TGJ224</f>
        <v>0</v>
      </c>
      <c r="TGA159" s="237">
        <f>'SAISIE BAR BRASSERIE'!TGK224</f>
        <v>0</v>
      </c>
      <c r="TGB159" s="237">
        <f>'SAISIE BAR BRASSERIE'!TGL224</f>
        <v>0</v>
      </c>
      <c r="TGC159" s="237">
        <f>'SAISIE BAR BRASSERIE'!TGM224</f>
        <v>0</v>
      </c>
      <c r="TGD159" s="237">
        <f>'SAISIE BAR BRASSERIE'!TGN224</f>
        <v>0</v>
      </c>
      <c r="TGE159" s="237">
        <f>'SAISIE BAR BRASSERIE'!TGO224</f>
        <v>0</v>
      </c>
      <c r="TGF159" s="237">
        <f>'SAISIE BAR BRASSERIE'!TGP224</f>
        <v>0</v>
      </c>
      <c r="TGG159" s="237">
        <f>'SAISIE BAR BRASSERIE'!TGQ224</f>
        <v>0</v>
      </c>
      <c r="TGH159" s="237">
        <f>'SAISIE BAR BRASSERIE'!TGR224</f>
        <v>0</v>
      </c>
      <c r="TGI159" s="237">
        <f>'SAISIE BAR BRASSERIE'!TGS224</f>
        <v>0</v>
      </c>
      <c r="TGJ159" s="237">
        <f>'SAISIE BAR BRASSERIE'!TGT224</f>
        <v>0</v>
      </c>
      <c r="TGK159" s="237">
        <f>'SAISIE BAR BRASSERIE'!TGU224</f>
        <v>0</v>
      </c>
      <c r="TGL159" s="237">
        <f>'SAISIE BAR BRASSERIE'!TGV224</f>
        <v>0</v>
      </c>
      <c r="TGM159" s="237">
        <f>'SAISIE BAR BRASSERIE'!TGW224</f>
        <v>0</v>
      </c>
      <c r="TGN159" s="237">
        <f>'SAISIE BAR BRASSERIE'!TGX224</f>
        <v>0</v>
      </c>
      <c r="TGO159" s="237">
        <f>'SAISIE BAR BRASSERIE'!TGY224</f>
        <v>0</v>
      </c>
      <c r="TGP159" s="237">
        <f>'SAISIE BAR BRASSERIE'!TGZ224</f>
        <v>0</v>
      </c>
      <c r="TGQ159" s="237">
        <f>'SAISIE BAR BRASSERIE'!THA224</f>
        <v>0</v>
      </c>
      <c r="TGR159" s="237">
        <f>'SAISIE BAR BRASSERIE'!THB224</f>
        <v>0</v>
      </c>
      <c r="TGS159" s="237">
        <f>'SAISIE BAR BRASSERIE'!THC224</f>
        <v>0</v>
      </c>
      <c r="TGT159" s="237">
        <f>'SAISIE BAR BRASSERIE'!THD224</f>
        <v>0</v>
      </c>
      <c r="TGU159" s="237">
        <f>'SAISIE BAR BRASSERIE'!THE224</f>
        <v>0</v>
      </c>
      <c r="TGV159" s="237">
        <f>'SAISIE BAR BRASSERIE'!THF224</f>
        <v>0</v>
      </c>
      <c r="TGW159" s="237">
        <f>'SAISIE BAR BRASSERIE'!THG224</f>
        <v>0</v>
      </c>
      <c r="TGX159" s="237">
        <f>'SAISIE BAR BRASSERIE'!THH224</f>
        <v>0</v>
      </c>
      <c r="TGY159" s="237">
        <f>'SAISIE BAR BRASSERIE'!THI224</f>
        <v>0</v>
      </c>
      <c r="TGZ159" s="237">
        <f>'SAISIE BAR BRASSERIE'!THJ224</f>
        <v>0</v>
      </c>
      <c r="THA159" s="237">
        <f>'SAISIE BAR BRASSERIE'!THK224</f>
        <v>0</v>
      </c>
      <c r="THB159" s="237">
        <f>'SAISIE BAR BRASSERIE'!THL224</f>
        <v>0</v>
      </c>
      <c r="THC159" s="237">
        <f>'SAISIE BAR BRASSERIE'!THM224</f>
        <v>0</v>
      </c>
      <c r="THD159" s="237">
        <f>'SAISIE BAR BRASSERIE'!THN224</f>
        <v>0</v>
      </c>
      <c r="THE159" s="237">
        <f>'SAISIE BAR BRASSERIE'!THO224</f>
        <v>0</v>
      </c>
      <c r="THF159" s="237">
        <f>'SAISIE BAR BRASSERIE'!THP224</f>
        <v>0</v>
      </c>
      <c r="THG159" s="237">
        <f>'SAISIE BAR BRASSERIE'!THQ224</f>
        <v>0</v>
      </c>
      <c r="THH159" s="237">
        <f>'SAISIE BAR BRASSERIE'!THR224</f>
        <v>0</v>
      </c>
      <c r="THI159" s="237">
        <f>'SAISIE BAR BRASSERIE'!THS224</f>
        <v>0</v>
      </c>
      <c r="THJ159" s="237">
        <f>'SAISIE BAR BRASSERIE'!THT224</f>
        <v>0</v>
      </c>
      <c r="THK159" s="237">
        <f>'SAISIE BAR BRASSERIE'!THU224</f>
        <v>0</v>
      </c>
      <c r="THL159" s="237">
        <f>'SAISIE BAR BRASSERIE'!THV224</f>
        <v>0</v>
      </c>
      <c r="THM159" s="237">
        <f>'SAISIE BAR BRASSERIE'!THW224</f>
        <v>0</v>
      </c>
      <c r="THN159" s="237">
        <f>'SAISIE BAR BRASSERIE'!THX224</f>
        <v>0</v>
      </c>
      <c r="THO159" s="237">
        <f>'SAISIE BAR BRASSERIE'!THY224</f>
        <v>0</v>
      </c>
      <c r="THP159" s="237">
        <f>'SAISIE BAR BRASSERIE'!THZ224</f>
        <v>0</v>
      </c>
      <c r="THQ159" s="237">
        <f>'SAISIE BAR BRASSERIE'!TIA224</f>
        <v>0</v>
      </c>
      <c r="THR159" s="237">
        <f>'SAISIE BAR BRASSERIE'!TIB224</f>
        <v>0</v>
      </c>
      <c r="THS159" s="237">
        <f>'SAISIE BAR BRASSERIE'!TIC224</f>
        <v>0</v>
      </c>
      <c r="THT159" s="237">
        <f>'SAISIE BAR BRASSERIE'!TID224</f>
        <v>0</v>
      </c>
      <c r="THU159" s="237">
        <f>'SAISIE BAR BRASSERIE'!TIE224</f>
        <v>0</v>
      </c>
      <c r="THV159" s="237">
        <f>'SAISIE BAR BRASSERIE'!TIF224</f>
        <v>0</v>
      </c>
      <c r="THW159" s="237">
        <f>'SAISIE BAR BRASSERIE'!TIG224</f>
        <v>0</v>
      </c>
      <c r="THX159" s="237">
        <f>'SAISIE BAR BRASSERIE'!TIH224</f>
        <v>0</v>
      </c>
      <c r="THY159" s="237">
        <f>'SAISIE BAR BRASSERIE'!TII224</f>
        <v>0</v>
      </c>
      <c r="THZ159" s="237">
        <f>'SAISIE BAR BRASSERIE'!TIJ224</f>
        <v>0</v>
      </c>
      <c r="TIA159" s="237">
        <f>'SAISIE BAR BRASSERIE'!TIK224</f>
        <v>0</v>
      </c>
      <c r="TIB159" s="237">
        <f>'SAISIE BAR BRASSERIE'!TIL224</f>
        <v>0</v>
      </c>
      <c r="TIC159" s="237">
        <f>'SAISIE BAR BRASSERIE'!TIM224</f>
        <v>0</v>
      </c>
      <c r="TID159" s="237">
        <f>'SAISIE BAR BRASSERIE'!TIN224</f>
        <v>0</v>
      </c>
      <c r="TIE159" s="237">
        <f>'SAISIE BAR BRASSERIE'!TIO224</f>
        <v>0</v>
      </c>
      <c r="TIF159" s="237">
        <f>'SAISIE BAR BRASSERIE'!TIP224</f>
        <v>0</v>
      </c>
      <c r="TIG159" s="237">
        <f>'SAISIE BAR BRASSERIE'!TIQ224</f>
        <v>0</v>
      </c>
      <c r="TIH159" s="237">
        <f>'SAISIE BAR BRASSERIE'!TIR224</f>
        <v>0</v>
      </c>
      <c r="TII159" s="237">
        <f>'SAISIE BAR BRASSERIE'!TIS224</f>
        <v>0</v>
      </c>
      <c r="TIJ159" s="237">
        <f>'SAISIE BAR BRASSERIE'!TIT224</f>
        <v>0</v>
      </c>
      <c r="TIK159" s="237">
        <f>'SAISIE BAR BRASSERIE'!TIU224</f>
        <v>0</v>
      </c>
      <c r="TIL159" s="237">
        <f>'SAISIE BAR BRASSERIE'!TIV224</f>
        <v>0</v>
      </c>
      <c r="TIM159" s="237">
        <f>'SAISIE BAR BRASSERIE'!TIW224</f>
        <v>0</v>
      </c>
      <c r="TIN159" s="237">
        <f>'SAISIE BAR BRASSERIE'!TIX224</f>
        <v>0</v>
      </c>
      <c r="TIO159" s="237">
        <f>'SAISIE BAR BRASSERIE'!TIY224</f>
        <v>0</v>
      </c>
      <c r="TIP159" s="237">
        <f>'SAISIE BAR BRASSERIE'!TIZ224</f>
        <v>0</v>
      </c>
      <c r="TIQ159" s="237">
        <f>'SAISIE BAR BRASSERIE'!TJA224</f>
        <v>0</v>
      </c>
      <c r="TIR159" s="237">
        <f>'SAISIE BAR BRASSERIE'!TJB224</f>
        <v>0</v>
      </c>
      <c r="TIS159" s="237">
        <f>'SAISIE BAR BRASSERIE'!TJC224</f>
        <v>0</v>
      </c>
      <c r="TIT159" s="237">
        <f>'SAISIE BAR BRASSERIE'!TJD224</f>
        <v>0</v>
      </c>
      <c r="TIU159" s="237">
        <f>'SAISIE BAR BRASSERIE'!TJE224</f>
        <v>0</v>
      </c>
      <c r="TIV159" s="237">
        <f>'SAISIE BAR BRASSERIE'!TJF224</f>
        <v>0</v>
      </c>
      <c r="TIW159" s="237">
        <f>'SAISIE BAR BRASSERIE'!TJG224</f>
        <v>0</v>
      </c>
      <c r="TIX159" s="237">
        <f>'SAISIE BAR BRASSERIE'!TJH224</f>
        <v>0</v>
      </c>
      <c r="TIY159" s="237">
        <f>'SAISIE BAR BRASSERIE'!TJI224</f>
        <v>0</v>
      </c>
      <c r="TIZ159" s="237">
        <f>'SAISIE BAR BRASSERIE'!TJJ224</f>
        <v>0</v>
      </c>
      <c r="TJA159" s="237">
        <f>'SAISIE BAR BRASSERIE'!TJK224</f>
        <v>0</v>
      </c>
      <c r="TJB159" s="237">
        <f>'SAISIE BAR BRASSERIE'!TJL224</f>
        <v>0</v>
      </c>
      <c r="TJC159" s="237">
        <f>'SAISIE BAR BRASSERIE'!TJM224</f>
        <v>0</v>
      </c>
      <c r="TJD159" s="237">
        <f>'SAISIE BAR BRASSERIE'!TJN224</f>
        <v>0</v>
      </c>
      <c r="TJE159" s="237">
        <f>'SAISIE BAR BRASSERIE'!TJO224</f>
        <v>0</v>
      </c>
      <c r="TJF159" s="237">
        <f>'SAISIE BAR BRASSERIE'!TJP224</f>
        <v>0</v>
      </c>
      <c r="TJG159" s="237">
        <f>'SAISIE BAR BRASSERIE'!TJQ224</f>
        <v>0</v>
      </c>
      <c r="TJH159" s="237">
        <f>'SAISIE BAR BRASSERIE'!TJR224</f>
        <v>0</v>
      </c>
      <c r="TJI159" s="237">
        <f>'SAISIE BAR BRASSERIE'!TJS224</f>
        <v>0</v>
      </c>
      <c r="TJJ159" s="237">
        <f>'SAISIE BAR BRASSERIE'!TJT224</f>
        <v>0</v>
      </c>
      <c r="TJK159" s="237">
        <f>'SAISIE BAR BRASSERIE'!TJU224</f>
        <v>0</v>
      </c>
      <c r="TJL159" s="237">
        <f>'SAISIE BAR BRASSERIE'!TJV224</f>
        <v>0</v>
      </c>
      <c r="TJM159" s="237">
        <f>'SAISIE BAR BRASSERIE'!TJW224</f>
        <v>0</v>
      </c>
      <c r="TJN159" s="237">
        <f>'SAISIE BAR BRASSERIE'!TJX224</f>
        <v>0</v>
      </c>
      <c r="TJO159" s="237">
        <f>'SAISIE BAR BRASSERIE'!TJY224</f>
        <v>0</v>
      </c>
      <c r="TJP159" s="237">
        <f>'SAISIE BAR BRASSERIE'!TJZ224</f>
        <v>0</v>
      </c>
      <c r="TJQ159" s="237">
        <f>'SAISIE BAR BRASSERIE'!TKA224</f>
        <v>0</v>
      </c>
      <c r="TJR159" s="237">
        <f>'SAISIE BAR BRASSERIE'!TKB224</f>
        <v>0</v>
      </c>
      <c r="TJS159" s="237">
        <f>'SAISIE BAR BRASSERIE'!TKC224</f>
        <v>0</v>
      </c>
      <c r="TJT159" s="237">
        <f>'SAISIE BAR BRASSERIE'!TKD224</f>
        <v>0</v>
      </c>
      <c r="TJU159" s="237">
        <f>'SAISIE BAR BRASSERIE'!TKE224</f>
        <v>0</v>
      </c>
      <c r="TJV159" s="237">
        <f>'SAISIE BAR BRASSERIE'!TKF224</f>
        <v>0</v>
      </c>
      <c r="TJW159" s="237">
        <f>'SAISIE BAR BRASSERIE'!TKG224</f>
        <v>0</v>
      </c>
      <c r="TJX159" s="237">
        <f>'SAISIE BAR BRASSERIE'!TKH224</f>
        <v>0</v>
      </c>
      <c r="TJY159" s="237">
        <f>'SAISIE BAR BRASSERIE'!TKI224</f>
        <v>0</v>
      </c>
      <c r="TJZ159" s="237">
        <f>'SAISIE BAR BRASSERIE'!TKJ224</f>
        <v>0</v>
      </c>
      <c r="TKA159" s="237">
        <f>'SAISIE BAR BRASSERIE'!TKK224</f>
        <v>0</v>
      </c>
      <c r="TKB159" s="237">
        <f>'SAISIE BAR BRASSERIE'!TKL224</f>
        <v>0</v>
      </c>
      <c r="TKC159" s="237">
        <f>'SAISIE BAR BRASSERIE'!TKM224</f>
        <v>0</v>
      </c>
      <c r="TKD159" s="237">
        <f>'SAISIE BAR BRASSERIE'!TKN224</f>
        <v>0</v>
      </c>
      <c r="TKE159" s="237">
        <f>'SAISIE BAR BRASSERIE'!TKO224</f>
        <v>0</v>
      </c>
      <c r="TKF159" s="237">
        <f>'SAISIE BAR BRASSERIE'!TKP224</f>
        <v>0</v>
      </c>
      <c r="TKG159" s="237">
        <f>'SAISIE BAR BRASSERIE'!TKQ224</f>
        <v>0</v>
      </c>
      <c r="TKH159" s="237">
        <f>'SAISIE BAR BRASSERIE'!TKR224</f>
        <v>0</v>
      </c>
      <c r="TKI159" s="237">
        <f>'SAISIE BAR BRASSERIE'!TKS224</f>
        <v>0</v>
      </c>
      <c r="TKJ159" s="237">
        <f>'SAISIE BAR BRASSERIE'!TKT224</f>
        <v>0</v>
      </c>
      <c r="TKK159" s="237">
        <f>'SAISIE BAR BRASSERIE'!TKU224</f>
        <v>0</v>
      </c>
      <c r="TKL159" s="237">
        <f>'SAISIE BAR BRASSERIE'!TKV224</f>
        <v>0</v>
      </c>
      <c r="TKM159" s="237">
        <f>'SAISIE BAR BRASSERIE'!TKW224</f>
        <v>0</v>
      </c>
      <c r="TKN159" s="237">
        <f>'SAISIE BAR BRASSERIE'!TKX224</f>
        <v>0</v>
      </c>
      <c r="TKO159" s="237">
        <f>'SAISIE BAR BRASSERIE'!TKY224</f>
        <v>0</v>
      </c>
      <c r="TKP159" s="237">
        <f>'SAISIE BAR BRASSERIE'!TKZ224</f>
        <v>0</v>
      </c>
      <c r="TKQ159" s="237">
        <f>'SAISIE BAR BRASSERIE'!TLA224</f>
        <v>0</v>
      </c>
      <c r="TKR159" s="237">
        <f>'SAISIE BAR BRASSERIE'!TLB224</f>
        <v>0</v>
      </c>
      <c r="TKS159" s="237">
        <f>'SAISIE BAR BRASSERIE'!TLC224</f>
        <v>0</v>
      </c>
      <c r="TKT159" s="237">
        <f>'SAISIE BAR BRASSERIE'!TLD224</f>
        <v>0</v>
      </c>
      <c r="TKU159" s="237">
        <f>'SAISIE BAR BRASSERIE'!TLE224</f>
        <v>0</v>
      </c>
      <c r="TKV159" s="237">
        <f>'SAISIE BAR BRASSERIE'!TLF224</f>
        <v>0</v>
      </c>
      <c r="TKW159" s="237">
        <f>'SAISIE BAR BRASSERIE'!TLG224</f>
        <v>0</v>
      </c>
      <c r="TKX159" s="237">
        <f>'SAISIE BAR BRASSERIE'!TLH224</f>
        <v>0</v>
      </c>
      <c r="TKY159" s="237">
        <f>'SAISIE BAR BRASSERIE'!TLI224</f>
        <v>0</v>
      </c>
      <c r="TKZ159" s="237">
        <f>'SAISIE BAR BRASSERIE'!TLJ224</f>
        <v>0</v>
      </c>
      <c r="TLA159" s="237">
        <f>'SAISIE BAR BRASSERIE'!TLK224</f>
        <v>0</v>
      </c>
      <c r="TLB159" s="237">
        <f>'SAISIE BAR BRASSERIE'!TLL224</f>
        <v>0</v>
      </c>
      <c r="TLC159" s="237">
        <f>'SAISIE BAR BRASSERIE'!TLM224</f>
        <v>0</v>
      </c>
      <c r="TLD159" s="237">
        <f>'SAISIE BAR BRASSERIE'!TLN224</f>
        <v>0</v>
      </c>
      <c r="TLE159" s="237">
        <f>'SAISIE BAR BRASSERIE'!TLO224</f>
        <v>0</v>
      </c>
      <c r="TLF159" s="237">
        <f>'SAISIE BAR BRASSERIE'!TLP224</f>
        <v>0</v>
      </c>
      <c r="TLG159" s="237">
        <f>'SAISIE BAR BRASSERIE'!TLQ224</f>
        <v>0</v>
      </c>
      <c r="TLH159" s="237">
        <f>'SAISIE BAR BRASSERIE'!TLR224</f>
        <v>0</v>
      </c>
      <c r="TLI159" s="237">
        <f>'SAISIE BAR BRASSERIE'!TLS224</f>
        <v>0</v>
      </c>
      <c r="TLJ159" s="237">
        <f>'SAISIE BAR BRASSERIE'!TLT224</f>
        <v>0</v>
      </c>
      <c r="TLK159" s="237">
        <f>'SAISIE BAR BRASSERIE'!TLU224</f>
        <v>0</v>
      </c>
      <c r="TLL159" s="237">
        <f>'SAISIE BAR BRASSERIE'!TLV224</f>
        <v>0</v>
      </c>
      <c r="TLM159" s="237">
        <f>'SAISIE BAR BRASSERIE'!TLW224</f>
        <v>0</v>
      </c>
      <c r="TLN159" s="237">
        <f>'SAISIE BAR BRASSERIE'!TLX224</f>
        <v>0</v>
      </c>
      <c r="TLO159" s="237">
        <f>'SAISIE BAR BRASSERIE'!TLY224</f>
        <v>0</v>
      </c>
      <c r="TLP159" s="237">
        <f>'SAISIE BAR BRASSERIE'!TLZ224</f>
        <v>0</v>
      </c>
      <c r="TLQ159" s="237">
        <f>'SAISIE BAR BRASSERIE'!TMA224</f>
        <v>0</v>
      </c>
      <c r="TLR159" s="237">
        <f>'SAISIE BAR BRASSERIE'!TMB224</f>
        <v>0</v>
      </c>
      <c r="TLS159" s="237">
        <f>'SAISIE BAR BRASSERIE'!TMC224</f>
        <v>0</v>
      </c>
      <c r="TLT159" s="237">
        <f>'SAISIE BAR BRASSERIE'!TMD224</f>
        <v>0</v>
      </c>
      <c r="TLU159" s="237">
        <f>'SAISIE BAR BRASSERIE'!TME224</f>
        <v>0</v>
      </c>
      <c r="TLV159" s="237">
        <f>'SAISIE BAR BRASSERIE'!TMF224</f>
        <v>0</v>
      </c>
      <c r="TLW159" s="237">
        <f>'SAISIE BAR BRASSERIE'!TMG224</f>
        <v>0</v>
      </c>
      <c r="TLX159" s="237">
        <f>'SAISIE BAR BRASSERIE'!TMH224</f>
        <v>0</v>
      </c>
      <c r="TLY159" s="237">
        <f>'SAISIE BAR BRASSERIE'!TMI224</f>
        <v>0</v>
      </c>
      <c r="TLZ159" s="237">
        <f>'SAISIE BAR BRASSERIE'!TMJ224</f>
        <v>0</v>
      </c>
      <c r="TMA159" s="237">
        <f>'SAISIE BAR BRASSERIE'!TMK224</f>
        <v>0</v>
      </c>
      <c r="TMB159" s="237">
        <f>'SAISIE BAR BRASSERIE'!TML224</f>
        <v>0</v>
      </c>
      <c r="TMC159" s="237">
        <f>'SAISIE BAR BRASSERIE'!TMM224</f>
        <v>0</v>
      </c>
      <c r="TMD159" s="237">
        <f>'SAISIE BAR BRASSERIE'!TMN224</f>
        <v>0</v>
      </c>
      <c r="TME159" s="237">
        <f>'SAISIE BAR BRASSERIE'!TMO224</f>
        <v>0</v>
      </c>
      <c r="TMF159" s="237">
        <f>'SAISIE BAR BRASSERIE'!TMP224</f>
        <v>0</v>
      </c>
      <c r="TMG159" s="237">
        <f>'SAISIE BAR BRASSERIE'!TMQ224</f>
        <v>0</v>
      </c>
      <c r="TMH159" s="237">
        <f>'SAISIE BAR BRASSERIE'!TMR224</f>
        <v>0</v>
      </c>
      <c r="TMI159" s="237">
        <f>'SAISIE BAR BRASSERIE'!TMS224</f>
        <v>0</v>
      </c>
      <c r="TMJ159" s="237">
        <f>'SAISIE BAR BRASSERIE'!TMT224</f>
        <v>0</v>
      </c>
      <c r="TMK159" s="237">
        <f>'SAISIE BAR BRASSERIE'!TMU224</f>
        <v>0</v>
      </c>
      <c r="TML159" s="237">
        <f>'SAISIE BAR BRASSERIE'!TMV224</f>
        <v>0</v>
      </c>
      <c r="TMM159" s="237">
        <f>'SAISIE BAR BRASSERIE'!TMW224</f>
        <v>0</v>
      </c>
      <c r="TMN159" s="237">
        <f>'SAISIE BAR BRASSERIE'!TMX224</f>
        <v>0</v>
      </c>
      <c r="TMO159" s="237">
        <f>'SAISIE BAR BRASSERIE'!TMY224</f>
        <v>0</v>
      </c>
      <c r="TMP159" s="237">
        <f>'SAISIE BAR BRASSERIE'!TMZ224</f>
        <v>0</v>
      </c>
      <c r="TMQ159" s="237">
        <f>'SAISIE BAR BRASSERIE'!TNA224</f>
        <v>0</v>
      </c>
      <c r="TMR159" s="237">
        <f>'SAISIE BAR BRASSERIE'!TNB224</f>
        <v>0</v>
      </c>
      <c r="TMS159" s="237">
        <f>'SAISIE BAR BRASSERIE'!TNC224</f>
        <v>0</v>
      </c>
      <c r="TMT159" s="237">
        <f>'SAISIE BAR BRASSERIE'!TND224</f>
        <v>0</v>
      </c>
      <c r="TMU159" s="237">
        <f>'SAISIE BAR BRASSERIE'!TNE224</f>
        <v>0</v>
      </c>
      <c r="TMV159" s="237">
        <f>'SAISIE BAR BRASSERIE'!TNF224</f>
        <v>0</v>
      </c>
      <c r="TMW159" s="237">
        <f>'SAISIE BAR BRASSERIE'!TNG224</f>
        <v>0</v>
      </c>
      <c r="TMX159" s="237">
        <f>'SAISIE BAR BRASSERIE'!TNH224</f>
        <v>0</v>
      </c>
      <c r="TMY159" s="237">
        <f>'SAISIE BAR BRASSERIE'!TNI224</f>
        <v>0</v>
      </c>
      <c r="TMZ159" s="237">
        <f>'SAISIE BAR BRASSERIE'!TNJ224</f>
        <v>0</v>
      </c>
      <c r="TNA159" s="237">
        <f>'SAISIE BAR BRASSERIE'!TNK224</f>
        <v>0</v>
      </c>
      <c r="TNB159" s="237">
        <f>'SAISIE BAR BRASSERIE'!TNL224</f>
        <v>0</v>
      </c>
      <c r="TNC159" s="237">
        <f>'SAISIE BAR BRASSERIE'!TNM224</f>
        <v>0</v>
      </c>
      <c r="TND159" s="237">
        <f>'SAISIE BAR BRASSERIE'!TNN224</f>
        <v>0</v>
      </c>
      <c r="TNE159" s="237">
        <f>'SAISIE BAR BRASSERIE'!TNO224</f>
        <v>0</v>
      </c>
      <c r="TNF159" s="237">
        <f>'SAISIE BAR BRASSERIE'!TNP224</f>
        <v>0</v>
      </c>
      <c r="TNG159" s="237">
        <f>'SAISIE BAR BRASSERIE'!TNQ224</f>
        <v>0</v>
      </c>
      <c r="TNH159" s="237">
        <f>'SAISIE BAR BRASSERIE'!TNR224</f>
        <v>0</v>
      </c>
      <c r="TNI159" s="237">
        <f>'SAISIE BAR BRASSERIE'!TNS224</f>
        <v>0</v>
      </c>
      <c r="TNJ159" s="237">
        <f>'SAISIE BAR BRASSERIE'!TNT224</f>
        <v>0</v>
      </c>
      <c r="TNK159" s="237">
        <f>'SAISIE BAR BRASSERIE'!TNU224</f>
        <v>0</v>
      </c>
      <c r="TNL159" s="237">
        <f>'SAISIE BAR BRASSERIE'!TNV224</f>
        <v>0</v>
      </c>
      <c r="TNM159" s="237">
        <f>'SAISIE BAR BRASSERIE'!TNW224</f>
        <v>0</v>
      </c>
      <c r="TNN159" s="237">
        <f>'SAISIE BAR BRASSERIE'!TNX224</f>
        <v>0</v>
      </c>
      <c r="TNO159" s="237">
        <f>'SAISIE BAR BRASSERIE'!TNY224</f>
        <v>0</v>
      </c>
      <c r="TNP159" s="237">
        <f>'SAISIE BAR BRASSERIE'!TNZ224</f>
        <v>0</v>
      </c>
      <c r="TNQ159" s="237">
        <f>'SAISIE BAR BRASSERIE'!TOA224</f>
        <v>0</v>
      </c>
      <c r="TNR159" s="237">
        <f>'SAISIE BAR BRASSERIE'!TOB224</f>
        <v>0</v>
      </c>
      <c r="TNS159" s="237">
        <f>'SAISIE BAR BRASSERIE'!TOC224</f>
        <v>0</v>
      </c>
      <c r="TNT159" s="237">
        <f>'SAISIE BAR BRASSERIE'!TOD224</f>
        <v>0</v>
      </c>
      <c r="TNU159" s="237">
        <f>'SAISIE BAR BRASSERIE'!TOE224</f>
        <v>0</v>
      </c>
      <c r="TNV159" s="237">
        <f>'SAISIE BAR BRASSERIE'!TOF224</f>
        <v>0</v>
      </c>
      <c r="TNW159" s="237">
        <f>'SAISIE BAR BRASSERIE'!TOG224</f>
        <v>0</v>
      </c>
      <c r="TNX159" s="237">
        <f>'SAISIE BAR BRASSERIE'!TOH224</f>
        <v>0</v>
      </c>
      <c r="TNY159" s="237">
        <f>'SAISIE BAR BRASSERIE'!TOI224</f>
        <v>0</v>
      </c>
      <c r="TNZ159" s="237">
        <f>'SAISIE BAR BRASSERIE'!TOJ224</f>
        <v>0</v>
      </c>
      <c r="TOA159" s="237">
        <f>'SAISIE BAR BRASSERIE'!TOK224</f>
        <v>0</v>
      </c>
      <c r="TOB159" s="237">
        <f>'SAISIE BAR BRASSERIE'!TOL224</f>
        <v>0</v>
      </c>
      <c r="TOC159" s="237">
        <f>'SAISIE BAR BRASSERIE'!TOM224</f>
        <v>0</v>
      </c>
      <c r="TOD159" s="237">
        <f>'SAISIE BAR BRASSERIE'!TON224</f>
        <v>0</v>
      </c>
      <c r="TOE159" s="237">
        <f>'SAISIE BAR BRASSERIE'!TOO224</f>
        <v>0</v>
      </c>
      <c r="TOF159" s="237">
        <f>'SAISIE BAR BRASSERIE'!TOP224</f>
        <v>0</v>
      </c>
      <c r="TOG159" s="237">
        <f>'SAISIE BAR BRASSERIE'!TOQ224</f>
        <v>0</v>
      </c>
      <c r="TOH159" s="237">
        <f>'SAISIE BAR BRASSERIE'!TOR224</f>
        <v>0</v>
      </c>
      <c r="TOI159" s="237">
        <f>'SAISIE BAR BRASSERIE'!TOS224</f>
        <v>0</v>
      </c>
      <c r="TOJ159" s="237">
        <f>'SAISIE BAR BRASSERIE'!TOT224</f>
        <v>0</v>
      </c>
      <c r="TOK159" s="237">
        <f>'SAISIE BAR BRASSERIE'!TOU224</f>
        <v>0</v>
      </c>
      <c r="TOL159" s="237">
        <f>'SAISIE BAR BRASSERIE'!TOV224</f>
        <v>0</v>
      </c>
      <c r="TOM159" s="237">
        <f>'SAISIE BAR BRASSERIE'!TOW224</f>
        <v>0</v>
      </c>
      <c r="TON159" s="237">
        <f>'SAISIE BAR BRASSERIE'!TOX224</f>
        <v>0</v>
      </c>
      <c r="TOO159" s="237">
        <f>'SAISIE BAR BRASSERIE'!TOY224</f>
        <v>0</v>
      </c>
      <c r="TOP159" s="237">
        <f>'SAISIE BAR BRASSERIE'!TOZ224</f>
        <v>0</v>
      </c>
      <c r="TOQ159" s="237">
        <f>'SAISIE BAR BRASSERIE'!TPA224</f>
        <v>0</v>
      </c>
      <c r="TOR159" s="237">
        <f>'SAISIE BAR BRASSERIE'!TPB224</f>
        <v>0</v>
      </c>
      <c r="TOS159" s="237">
        <f>'SAISIE BAR BRASSERIE'!TPC224</f>
        <v>0</v>
      </c>
      <c r="TOT159" s="237">
        <f>'SAISIE BAR BRASSERIE'!TPD224</f>
        <v>0</v>
      </c>
      <c r="TOU159" s="237">
        <f>'SAISIE BAR BRASSERIE'!TPE224</f>
        <v>0</v>
      </c>
      <c r="TOV159" s="237">
        <f>'SAISIE BAR BRASSERIE'!TPF224</f>
        <v>0</v>
      </c>
      <c r="TOW159" s="237">
        <f>'SAISIE BAR BRASSERIE'!TPG224</f>
        <v>0</v>
      </c>
      <c r="TOX159" s="237">
        <f>'SAISIE BAR BRASSERIE'!TPH224</f>
        <v>0</v>
      </c>
      <c r="TOY159" s="237">
        <f>'SAISIE BAR BRASSERIE'!TPI224</f>
        <v>0</v>
      </c>
      <c r="TOZ159" s="237">
        <f>'SAISIE BAR BRASSERIE'!TPJ224</f>
        <v>0</v>
      </c>
      <c r="TPA159" s="237">
        <f>'SAISIE BAR BRASSERIE'!TPK224</f>
        <v>0</v>
      </c>
      <c r="TPB159" s="237">
        <f>'SAISIE BAR BRASSERIE'!TPL224</f>
        <v>0</v>
      </c>
      <c r="TPC159" s="237">
        <f>'SAISIE BAR BRASSERIE'!TPM224</f>
        <v>0</v>
      </c>
      <c r="TPD159" s="237">
        <f>'SAISIE BAR BRASSERIE'!TPN224</f>
        <v>0</v>
      </c>
      <c r="TPE159" s="237">
        <f>'SAISIE BAR BRASSERIE'!TPO224</f>
        <v>0</v>
      </c>
      <c r="TPF159" s="237">
        <f>'SAISIE BAR BRASSERIE'!TPP224</f>
        <v>0</v>
      </c>
      <c r="TPG159" s="237">
        <f>'SAISIE BAR BRASSERIE'!TPQ224</f>
        <v>0</v>
      </c>
      <c r="TPH159" s="237">
        <f>'SAISIE BAR BRASSERIE'!TPR224</f>
        <v>0</v>
      </c>
      <c r="TPI159" s="237">
        <f>'SAISIE BAR BRASSERIE'!TPS224</f>
        <v>0</v>
      </c>
      <c r="TPJ159" s="237">
        <f>'SAISIE BAR BRASSERIE'!TPT224</f>
        <v>0</v>
      </c>
      <c r="TPK159" s="237">
        <f>'SAISIE BAR BRASSERIE'!TPU224</f>
        <v>0</v>
      </c>
      <c r="TPL159" s="237">
        <f>'SAISIE BAR BRASSERIE'!TPV224</f>
        <v>0</v>
      </c>
      <c r="TPM159" s="237">
        <f>'SAISIE BAR BRASSERIE'!TPW224</f>
        <v>0</v>
      </c>
      <c r="TPN159" s="237">
        <f>'SAISIE BAR BRASSERIE'!TPX224</f>
        <v>0</v>
      </c>
      <c r="TPO159" s="237">
        <f>'SAISIE BAR BRASSERIE'!TPY224</f>
        <v>0</v>
      </c>
      <c r="TPP159" s="237">
        <f>'SAISIE BAR BRASSERIE'!TPZ224</f>
        <v>0</v>
      </c>
      <c r="TPQ159" s="237">
        <f>'SAISIE BAR BRASSERIE'!TQA224</f>
        <v>0</v>
      </c>
      <c r="TPR159" s="237">
        <f>'SAISIE BAR BRASSERIE'!TQB224</f>
        <v>0</v>
      </c>
      <c r="TPS159" s="237">
        <f>'SAISIE BAR BRASSERIE'!TQC224</f>
        <v>0</v>
      </c>
      <c r="TPT159" s="237">
        <f>'SAISIE BAR BRASSERIE'!TQD224</f>
        <v>0</v>
      </c>
      <c r="TPU159" s="237">
        <f>'SAISIE BAR BRASSERIE'!TQE224</f>
        <v>0</v>
      </c>
      <c r="TPV159" s="237">
        <f>'SAISIE BAR BRASSERIE'!TQF224</f>
        <v>0</v>
      </c>
      <c r="TPW159" s="237">
        <f>'SAISIE BAR BRASSERIE'!TQG224</f>
        <v>0</v>
      </c>
      <c r="TPX159" s="237">
        <f>'SAISIE BAR BRASSERIE'!TQH224</f>
        <v>0</v>
      </c>
      <c r="TPY159" s="237">
        <f>'SAISIE BAR BRASSERIE'!TQI224</f>
        <v>0</v>
      </c>
      <c r="TPZ159" s="237">
        <f>'SAISIE BAR BRASSERIE'!TQJ224</f>
        <v>0</v>
      </c>
      <c r="TQA159" s="237">
        <f>'SAISIE BAR BRASSERIE'!TQK224</f>
        <v>0</v>
      </c>
      <c r="TQB159" s="237">
        <f>'SAISIE BAR BRASSERIE'!TQL224</f>
        <v>0</v>
      </c>
      <c r="TQC159" s="237">
        <f>'SAISIE BAR BRASSERIE'!TQM224</f>
        <v>0</v>
      </c>
      <c r="TQD159" s="237">
        <f>'SAISIE BAR BRASSERIE'!TQN224</f>
        <v>0</v>
      </c>
      <c r="TQE159" s="237">
        <f>'SAISIE BAR BRASSERIE'!TQO224</f>
        <v>0</v>
      </c>
      <c r="TQF159" s="237">
        <f>'SAISIE BAR BRASSERIE'!TQP224</f>
        <v>0</v>
      </c>
      <c r="TQG159" s="237">
        <f>'SAISIE BAR BRASSERIE'!TQQ224</f>
        <v>0</v>
      </c>
      <c r="TQH159" s="237">
        <f>'SAISIE BAR BRASSERIE'!TQR224</f>
        <v>0</v>
      </c>
      <c r="TQI159" s="237">
        <f>'SAISIE BAR BRASSERIE'!TQS224</f>
        <v>0</v>
      </c>
      <c r="TQJ159" s="237">
        <f>'SAISIE BAR BRASSERIE'!TQT224</f>
        <v>0</v>
      </c>
      <c r="TQK159" s="237">
        <f>'SAISIE BAR BRASSERIE'!TQU224</f>
        <v>0</v>
      </c>
      <c r="TQL159" s="237">
        <f>'SAISIE BAR BRASSERIE'!TQV224</f>
        <v>0</v>
      </c>
      <c r="TQM159" s="237">
        <f>'SAISIE BAR BRASSERIE'!TQW224</f>
        <v>0</v>
      </c>
      <c r="TQN159" s="237">
        <f>'SAISIE BAR BRASSERIE'!TQX224</f>
        <v>0</v>
      </c>
      <c r="TQO159" s="237">
        <f>'SAISIE BAR BRASSERIE'!TQY224</f>
        <v>0</v>
      </c>
      <c r="TQP159" s="237">
        <f>'SAISIE BAR BRASSERIE'!TQZ224</f>
        <v>0</v>
      </c>
      <c r="TQQ159" s="237">
        <f>'SAISIE BAR BRASSERIE'!TRA224</f>
        <v>0</v>
      </c>
      <c r="TQR159" s="237">
        <f>'SAISIE BAR BRASSERIE'!TRB224</f>
        <v>0</v>
      </c>
      <c r="TQS159" s="237">
        <f>'SAISIE BAR BRASSERIE'!TRC224</f>
        <v>0</v>
      </c>
      <c r="TQT159" s="237">
        <f>'SAISIE BAR BRASSERIE'!TRD224</f>
        <v>0</v>
      </c>
      <c r="TQU159" s="237">
        <f>'SAISIE BAR BRASSERIE'!TRE224</f>
        <v>0</v>
      </c>
      <c r="TQV159" s="237">
        <f>'SAISIE BAR BRASSERIE'!TRF224</f>
        <v>0</v>
      </c>
      <c r="TQW159" s="237">
        <f>'SAISIE BAR BRASSERIE'!TRG224</f>
        <v>0</v>
      </c>
      <c r="TQX159" s="237">
        <f>'SAISIE BAR BRASSERIE'!TRH224</f>
        <v>0</v>
      </c>
      <c r="TQY159" s="237">
        <f>'SAISIE BAR BRASSERIE'!TRI224</f>
        <v>0</v>
      </c>
      <c r="TQZ159" s="237">
        <f>'SAISIE BAR BRASSERIE'!TRJ224</f>
        <v>0</v>
      </c>
      <c r="TRA159" s="237">
        <f>'SAISIE BAR BRASSERIE'!TRK224</f>
        <v>0</v>
      </c>
      <c r="TRB159" s="237">
        <f>'SAISIE BAR BRASSERIE'!TRL224</f>
        <v>0</v>
      </c>
      <c r="TRC159" s="237">
        <f>'SAISIE BAR BRASSERIE'!TRM224</f>
        <v>0</v>
      </c>
      <c r="TRD159" s="237">
        <f>'SAISIE BAR BRASSERIE'!TRN224</f>
        <v>0</v>
      </c>
      <c r="TRE159" s="237">
        <f>'SAISIE BAR BRASSERIE'!TRO224</f>
        <v>0</v>
      </c>
      <c r="TRF159" s="237">
        <f>'SAISIE BAR BRASSERIE'!TRP224</f>
        <v>0</v>
      </c>
      <c r="TRG159" s="237">
        <f>'SAISIE BAR BRASSERIE'!TRQ224</f>
        <v>0</v>
      </c>
      <c r="TRH159" s="237">
        <f>'SAISIE BAR BRASSERIE'!TRR224</f>
        <v>0</v>
      </c>
      <c r="TRI159" s="237">
        <f>'SAISIE BAR BRASSERIE'!TRS224</f>
        <v>0</v>
      </c>
      <c r="TRJ159" s="237">
        <f>'SAISIE BAR BRASSERIE'!TRT224</f>
        <v>0</v>
      </c>
      <c r="TRK159" s="237">
        <f>'SAISIE BAR BRASSERIE'!TRU224</f>
        <v>0</v>
      </c>
      <c r="TRL159" s="237">
        <f>'SAISIE BAR BRASSERIE'!TRV224</f>
        <v>0</v>
      </c>
      <c r="TRM159" s="237">
        <f>'SAISIE BAR BRASSERIE'!TRW224</f>
        <v>0</v>
      </c>
      <c r="TRN159" s="237">
        <f>'SAISIE BAR BRASSERIE'!TRX224</f>
        <v>0</v>
      </c>
      <c r="TRO159" s="237">
        <f>'SAISIE BAR BRASSERIE'!TRY224</f>
        <v>0</v>
      </c>
      <c r="TRP159" s="237">
        <f>'SAISIE BAR BRASSERIE'!TRZ224</f>
        <v>0</v>
      </c>
      <c r="TRQ159" s="237">
        <f>'SAISIE BAR BRASSERIE'!TSA224</f>
        <v>0</v>
      </c>
      <c r="TRR159" s="237">
        <f>'SAISIE BAR BRASSERIE'!TSB224</f>
        <v>0</v>
      </c>
      <c r="TRS159" s="237">
        <f>'SAISIE BAR BRASSERIE'!TSC224</f>
        <v>0</v>
      </c>
      <c r="TRT159" s="237">
        <f>'SAISIE BAR BRASSERIE'!TSD224</f>
        <v>0</v>
      </c>
      <c r="TRU159" s="237">
        <f>'SAISIE BAR BRASSERIE'!TSE224</f>
        <v>0</v>
      </c>
      <c r="TRV159" s="237">
        <f>'SAISIE BAR BRASSERIE'!TSF224</f>
        <v>0</v>
      </c>
      <c r="TRW159" s="237">
        <f>'SAISIE BAR BRASSERIE'!TSG224</f>
        <v>0</v>
      </c>
      <c r="TRX159" s="237">
        <f>'SAISIE BAR BRASSERIE'!TSH224</f>
        <v>0</v>
      </c>
      <c r="TRY159" s="237">
        <f>'SAISIE BAR BRASSERIE'!TSI224</f>
        <v>0</v>
      </c>
      <c r="TRZ159" s="237">
        <f>'SAISIE BAR BRASSERIE'!TSJ224</f>
        <v>0</v>
      </c>
      <c r="TSA159" s="237">
        <f>'SAISIE BAR BRASSERIE'!TSK224</f>
        <v>0</v>
      </c>
      <c r="TSB159" s="237">
        <f>'SAISIE BAR BRASSERIE'!TSL224</f>
        <v>0</v>
      </c>
      <c r="TSC159" s="237">
        <f>'SAISIE BAR BRASSERIE'!TSM224</f>
        <v>0</v>
      </c>
      <c r="TSD159" s="237">
        <f>'SAISIE BAR BRASSERIE'!TSN224</f>
        <v>0</v>
      </c>
      <c r="TSE159" s="237">
        <f>'SAISIE BAR BRASSERIE'!TSO224</f>
        <v>0</v>
      </c>
      <c r="TSF159" s="237">
        <f>'SAISIE BAR BRASSERIE'!TSP224</f>
        <v>0</v>
      </c>
      <c r="TSG159" s="237">
        <f>'SAISIE BAR BRASSERIE'!TSQ224</f>
        <v>0</v>
      </c>
      <c r="TSH159" s="237">
        <f>'SAISIE BAR BRASSERIE'!TSR224</f>
        <v>0</v>
      </c>
      <c r="TSI159" s="237">
        <f>'SAISIE BAR BRASSERIE'!TSS224</f>
        <v>0</v>
      </c>
      <c r="TSJ159" s="237">
        <f>'SAISIE BAR BRASSERIE'!TST224</f>
        <v>0</v>
      </c>
      <c r="TSK159" s="237">
        <f>'SAISIE BAR BRASSERIE'!TSU224</f>
        <v>0</v>
      </c>
      <c r="TSL159" s="237">
        <f>'SAISIE BAR BRASSERIE'!TSV224</f>
        <v>0</v>
      </c>
      <c r="TSM159" s="237">
        <f>'SAISIE BAR BRASSERIE'!TSW224</f>
        <v>0</v>
      </c>
      <c r="TSN159" s="237">
        <f>'SAISIE BAR BRASSERIE'!TSX224</f>
        <v>0</v>
      </c>
      <c r="TSO159" s="237">
        <f>'SAISIE BAR BRASSERIE'!TSY224</f>
        <v>0</v>
      </c>
      <c r="TSP159" s="237">
        <f>'SAISIE BAR BRASSERIE'!TSZ224</f>
        <v>0</v>
      </c>
      <c r="TSQ159" s="237">
        <f>'SAISIE BAR BRASSERIE'!TTA224</f>
        <v>0</v>
      </c>
      <c r="TSR159" s="237">
        <f>'SAISIE BAR BRASSERIE'!TTB224</f>
        <v>0</v>
      </c>
      <c r="TSS159" s="237">
        <f>'SAISIE BAR BRASSERIE'!TTC224</f>
        <v>0</v>
      </c>
      <c r="TST159" s="237">
        <f>'SAISIE BAR BRASSERIE'!TTD224</f>
        <v>0</v>
      </c>
      <c r="TSU159" s="237">
        <f>'SAISIE BAR BRASSERIE'!TTE224</f>
        <v>0</v>
      </c>
      <c r="TSV159" s="237">
        <f>'SAISIE BAR BRASSERIE'!TTF224</f>
        <v>0</v>
      </c>
      <c r="TSW159" s="237">
        <f>'SAISIE BAR BRASSERIE'!TTG224</f>
        <v>0</v>
      </c>
      <c r="TSX159" s="237">
        <f>'SAISIE BAR BRASSERIE'!TTH224</f>
        <v>0</v>
      </c>
      <c r="TSY159" s="237">
        <f>'SAISIE BAR BRASSERIE'!TTI224</f>
        <v>0</v>
      </c>
      <c r="TSZ159" s="237">
        <f>'SAISIE BAR BRASSERIE'!TTJ224</f>
        <v>0</v>
      </c>
      <c r="TTA159" s="237">
        <f>'SAISIE BAR BRASSERIE'!TTK224</f>
        <v>0</v>
      </c>
      <c r="TTB159" s="237">
        <f>'SAISIE BAR BRASSERIE'!TTL224</f>
        <v>0</v>
      </c>
      <c r="TTC159" s="237">
        <f>'SAISIE BAR BRASSERIE'!TTM224</f>
        <v>0</v>
      </c>
      <c r="TTD159" s="237">
        <f>'SAISIE BAR BRASSERIE'!TTN224</f>
        <v>0</v>
      </c>
      <c r="TTE159" s="237">
        <f>'SAISIE BAR BRASSERIE'!TTO224</f>
        <v>0</v>
      </c>
      <c r="TTF159" s="237">
        <f>'SAISIE BAR BRASSERIE'!TTP224</f>
        <v>0</v>
      </c>
      <c r="TTG159" s="237">
        <f>'SAISIE BAR BRASSERIE'!TTQ224</f>
        <v>0</v>
      </c>
      <c r="TTH159" s="237">
        <f>'SAISIE BAR BRASSERIE'!TTR224</f>
        <v>0</v>
      </c>
      <c r="TTI159" s="237">
        <f>'SAISIE BAR BRASSERIE'!TTS224</f>
        <v>0</v>
      </c>
      <c r="TTJ159" s="237">
        <f>'SAISIE BAR BRASSERIE'!TTT224</f>
        <v>0</v>
      </c>
      <c r="TTK159" s="237">
        <f>'SAISIE BAR BRASSERIE'!TTU224</f>
        <v>0</v>
      </c>
      <c r="TTL159" s="237">
        <f>'SAISIE BAR BRASSERIE'!TTV224</f>
        <v>0</v>
      </c>
      <c r="TTM159" s="237">
        <f>'SAISIE BAR BRASSERIE'!TTW224</f>
        <v>0</v>
      </c>
      <c r="TTN159" s="237">
        <f>'SAISIE BAR BRASSERIE'!TTX224</f>
        <v>0</v>
      </c>
      <c r="TTO159" s="237">
        <f>'SAISIE BAR BRASSERIE'!TTY224</f>
        <v>0</v>
      </c>
      <c r="TTP159" s="237">
        <f>'SAISIE BAR BRASSERIE'!TTZ224</f>
        <v>0</v>
      </c>
      <c r="TTQ159" s="237">
        <f>'SAISIE BAR BRASSERIE'!TUA224</f>
        <v>0</v>
      </c>
      <c r="TTR159" s="237">
        <f>'SAISIE BAR BRASSERIE'!TUB224</f>
        <v>0</v>
      </c>
      <c r="TTS159" s="237">
        <f>'SAISIE BAR BRASSERIE'!TUC224</f>
        <v>0</v>
      </c>
      <c r="TTT159" s="237">
        <f>'SAISIE BAR BRASSERIE'!TUD224</f>
        <v>0</v>
      </c>
      <c r="TTU159" s="237">
        <f>'SAISIE BAR BRASSERIE'!TUE224</f>
        <v>0</v>
      </c>
      <c r="TTV159" s="237">
        <f>'SAISIE BAR BRASSERIE'!TUF224</f>
        <v>0</v>
      </c>
      <c r="TTW159" s="237">
        <f>'SAISIE BAR BRASSERIE'!TUG224</f>
        <v>0</v>
      </c>
      <c r="TTX159" s="237">
        <f>'SAISIE BAR BRASSERIE'!TUH224</f>
        <v>0</v>
      </c>
      <c r="TTY159" s="237">
        <f>'SAISIE BAR BRASSERIE'!TUI224</f>
        <v>0</v>
      </c>
      <c r="TTZ159" s="237">
        <f>'SAISIE BAR BRASSERIE'!TUJ224</f>
        <v>0</v>
      </c>
      <c r="TUA159" s="237">
        <f>'SAISIE BAR BRASSERIE'!TUK224</f>
        <v>0</v>
      </c>
      <c r="TUB159" s="237">
        <f>'SAISIE BAR BRASSERIE'!TUL224</f>
        <v>0</v>
      </c>
      <c r="TUC159" s="237">
        <f>'SAISIE BAR BRASSERIE'!TUM224</f>
        <v>0</v>
      </c>
      <c r="TUD159" s="237">
        <f>'SAISIE BAR BRASSERIE'!TUN224</f>
        <v>0</v>
      </c>
      <c r="TUE159" s="237">
        <f>'SAISIE BAR BRASSERIE'!TUO224</f>
        <v>0</v>
      </c>
      <c r="TUF159" s="237">
        <f>'SAISIE BAR BRASSERIE'!TUP224</f>
        <v>0</v>
      </c>
      <c r="TUG159" s="237">
        <f>'SAISIE BAR BRASSERIE'!TUQ224</f>
        <v>0</v>
      </c>
      <c r="TUH159" s="237">
        <f>'SAISIE BAR BRASSERIE'!TUR224</f>
        <v>0</v>
      </c>
      <c r="TUI159" s="237">
        <f>'SAISIE BAR BRASSERIE'!TUS224</f>
        <v>0</v>
      </c>
      <c r="TUJ159" s="237">
        <f>'SAISIE BAR BRASSERIE'!TUT224</f>
        <v>0</v>
      </c>
      <c r="TUK159" s="237">
        <f>'SAISIE BAR BRASSERIE'!TUU224</f>
        <v>0</v>
      </c>
      <c r="TUL159" s="237">
        <f>'SAISIE BAR BRASSERIE'!TUV224</f>
        <v>0</v>
      </c>
      <c r="TUM159" s="237">
        <f>'SAISIE BAR BRASSERIE'!TUW224</f>
        <v>0</v>
      </c>
      <c r="TUN159" s="237">
        <f>'SAISIE BAR BRASSERIE'!TUX224</f>
        <v>0</v>
      </c>
      <c r="TUO159" s="237">
        <f>'SAISIE BAR BRASSERIE'!TUY224</f>
        <v>0</v>
      </c>
      <c r="TUP159" s="237">
        <f>'SAISIE BAR BRASSERIE'!TUZ224</f>
        <v>0</v>
      </c>
      <c r="TUQ159" s="237">
        <f>'SAISIE BAR BRASSERIE'!TVA224</f>
        <v>0</v>
      </c>
      <c r="TUR159" s="237">
        <f>'SAISIE BAR BRASSERIE'!TVB224</f>
        <v>0</v>
      </c>
      <c r="TUS159" s="237">
        <f>'SAISIE BAR BRASSERIE'!TVC224</f>
        <v>0</v>
      </c>
      <c r="TUT159" s="237">
        <f>'SAISIE BAR BRASSERIE'!TVD224</f>
        <v>0</v>
      </c>
      <c r="TUU159" s="237">
        <f>'SAISIE BAR BRASSERIE'!TVE224</f>
        <v>0</v>
      </c>
      <c r="TUV159" s="237">
        <f>'SAISIE BAR BRASSERIE'!TVF224</f>
        <v>0</v>
      </c>
      <c r="TUW159" s="237">
        <f>'SAISIE BAR BRASSERIE'!TVG224</f>
        <v>0</v>
      </c>
      <c r="TUX159" s="237">
        <f>'SAISIE BAR BRASSERIE'!TVH224</f>
        <v>0</v>
      </c>
      <c r="TUY159" s="237">
        <f>'SAISIE BAR BRASSERIE'!TVI224</f>
        <v>0</v>
      </c>
      <c r="TUZ159" s="237">
        <f>'SAISIE BAR BRASSERIE'!TVJ224</f>
        <v>0</v>
      </c>
      <c r="TVA159" s="237">
        <f>'SAISIE BAR BRASSERIE'!TVK224</f>
        <v>0</v>
      </c>
      <c r="TVB159" s="237">
        <f>'SAISIE BAR BRASSERIE'!TVL224</f>
        <v>0</v>
      </c>
      <c r="TVC159" s="237">
        <f>'SAISIE BAR BRASSERIE'!TVM224</f>
        <v>0</v>
      </c>
      <c r="TVD159" s="237">
        <f>'SAISIE BAR BRASSERIE'!TVN224</f>
        <v>0</v>
      </c>
      <c r="TVE159" s="237">
        <f>'SAISIE BAR BRASSERIE'!TVO224</f>
        <v>0</v>
      </c>
      <c r="TVF159" s="237">
        <f>'SAISIE BAR BRASSERIE'!TVP224</f>
        <v>0</v>
      </c>
      <c r="TVG159" s="237">
        <f>'SAISIE BAR BRASSERIE'!TVQ224</f>
        <v>0</v>
      </c>
      <c r="TVH159" s="237">
        <f>'SAISIE BAR BRASSERIE'!TVR224</f>
        <v>0</v>
      </c>
      <c r="TVI159" s="237">
        <f>'SAISIE BAR BRASSERIE'!TVS224</f>
        <v>0</v>
      </c>
      <c r="TVJ159" s="237">
        <f>'SAISIE BAR BRASSERIE'!TVT224</f>
        <v>0</v>
      </c>
      <c r="TVK159" s="237">
        <f>'SAISIE BAR BRASSERIE'!TVU224</f>
        <v>0</v>
      </c>
      <c r="TVL159" s="237">
        <f>'SAISIE BAR BRASSERIE'!TVV224</f>
        <v>0</v>
      </c>
      <c r="TVM159" s="237">
        <f>'SAISIE BAR BRASSERIE'!TVW224</f>
        <v>0</v>
      </c>
      <c r="TVN159" s="237">
        <f>'SAISIE BAR BRASSERIE'!TVX224</f>
        <v>0</v>
      </c>
      <c r="TVO159" s="237">
        <f>'SAISIE BAR BRASSERIE'!TVY224</f>
        <v>0</v>
      </c>
      <c r="TVP159" s="237">
        <f>'SAISIE BAR BRASSERIE'!TVZ224</f>
        <v>0</v>
      </c>
      <c r="TVQ159" s="237">
        <f>'SAISIE BAR BRASSERIE'!TWA224</f>
        <v>0</v>
      </c>
      <c r="TVR159" s="237">
        <f>'SAISIE BAR BRASSERIE'!TWB224</f>
        <v>0</v>
      </c>
      <c r="TVS159" s="237">
        <f>'SAISIE BAR BRASSERIE'!TWC224</f>
        <v>0</v>
      </c>
      <c r="TVT159" s="237">
        <f>'SAISIE BAR BRASSERIE'!TWD224</f>
        <v>0</v>
      </c>
      <c r="TVU159" s="237">
        <f>'SAISIE BAR BRASSERIE'!TWE224</f>
        <v>0</v>
      </c>
      <c r="TVV159" s="237">
        <f>'SAISIE BAR BRASSERIE'!TWF224</f>
        <v>0</v>
      </c>
      <c r="TVW159" s="237">
        <f>'SAISIE BAR BRASSERIE'!TWG224</f>
        <v>0</v>
      </c>
      <c r="TVX159" s="237">
        <f>'SAISIE BAR BRASSERIE'!TWH224</f>
        <v>0</v>
      </c>
      <c r="TVY159" s="237">
        <f>'SAISIE BAR BRASSERIE'!TWI224</f>
        <v>0</v>
      </c>
      <c r="TVZ159" s="237">
        <f>'SAISIE BAR BRASSERIE'!TWJ224</f>
        <v>0</v>
      </c>
      <c r="TWA159" s="237">
        <f>'SAISIE BAR BRASSERIE'!TWK224</f>
        <v>0</v>
      </c>
      <c r="TWB159" s="237">
        <f>'SAISIE BAR BRASSERIE'!TWL224</f>
        <v>0</v>
      </c>
      <c r="TWC159" s="237">
        <f>'SAISIE BAR BRASSERIE'!TWM224</f>
        <v>0</v>
      </c>
      <c r="TWD159" s="237">
        <f>'SAISIE BAR BRASSERIE'!TWN224</f>
        <v>0</v>
      </c>
      <c r="TWE159" s="237">
        <f>'SAISIE BAR BRASSERIE'!TWO224</f>
        <v>0</v>
      </c>
      <c r="TWF159" s="237">
        <f>'SAISIE BAR BRASSERIE'!TWP224</f>
        <v>0</v>
      </c>
      <c r="TWG159" s="237">
        <f>'SAISIE BAR BRASSERIE'!TWQ224</f>
        <v>0</v>
      </c>
      <c r="TWH159" s="237">
        <f>'SAISIE BAR BRASSERIE'!TWR224</f>
        <v>0</v>
      </c>
      <c r="TWI159" s="237">
        <f>'SAISIE BAR BRASSERIE'!TWS224</f>
        <v>0</v>
      </c>
      <c r="TWJ159" s="237">
        <f>'SAISIE BAR BRASSERIE'!TWT224</f>
        <v>0</v>
      </c>
      <c r="TWK159" s="237">
        <f>'SAISIE BAR BRASSERIE'!TWU224</f>
        <v>0</v>
      </c>
      <c r="TWL159" s="237">
        <f>'SAISIE BAR BRASSERIE'!TWV224</f>
        <v>0</v>
      </c>
      <c r="TWM159" s="237">
        <f>'SAISIE BAR BRASSERIE'!TWW224</f>
        <v>0</v>
      </c>
      <c r="TWN159" s="237">
        <f>'SAISIE BAR BRASSERIE'!TWX224</f>
        <v>0</v>
      </c>
      <c r="TWO159" s="237">
        <f>'SAISIE BAR BRASSERIE'!TWY224</f>
        <v>0</v>
      </c>
      <c r="TWP159" s="237">
        <f>'SAISIE BAR BRASSERIE'!TWZ224</f>
        <v>0</v>
      </c>
      <c r="TWQ159" s="237">
        <f>'SAISIE BAR BRASSERIE'!TXA224</f>
        <v>0</v>
      </c>
      <c r="TWR159" s="237">
        <f>'SAISIE BAR BRASSERIE'!TXB224</f>
        <v>0</v>
      </c>
      <c r="TWS159" s="237">
        <f>'SAISIE BAR BRASSERIE'!TXC224</f>
        <v>0</v>
      </c>
      <c r="TWT159" s="237">
        <f>'SAISIE BAR BRASSERIE'!TXD224</f>
        <v>0</v>
      </c>
      <c r="TWU159" s="237">
        <f>'SAISIE BAR BRASSERIE'!TXE224</f>
        <v>0</v>
      </c>
      <c r="TWV159" s="237">
        <f>'SAISIE BAR BRASSERIE'!TXF224</f>
        <v>0</v>
      </c>
      <c r="TWW159" s="237">
        <f>'SAISIE BAR BRASSERIE'!TXG224</f>
        <v>0</v>
      </c>
      <c r="TWX159" s="237">
        <f>'SAISIE BAR BRASSERIE'!TXH224</f>
        <v>0</v>
      </c>
      <c r="TWY159" s="237">
        <f>'SAISIE BAR BRASSERIE'!TXI224</f>
        <v>0</v>
      </c>
      <c r="TWZ159" s="237">
        <f>'SAISIE BAR BRASSERIE'!TXJ224</f>
        <v>0</v>
      </c>
      <c r="TXA159" s="237">
        <f>'SAISIE BAR BRASSERIE'!TXK224</f>
        <v>0</v>
      </c>
      <c r="TXB159" s="237">
        <f>'SAISIE BAR BRASSERIE'!TXL224</f>
        <v>0</v>
      </c>
      <c r="TXC159" s="237">
        <f>'SAISIE BAR BRASSERIE'!TXM224</f>
        <v>0</v>
      </c>
      <c r="TXD159" s="237">
        <f>'SAISIE BAR BRASSERIE'!TXN224</f>
        <v>0</v>
      </c>
      <c r="TXE159" s="237">
        <f>'SAISIE BAR BRASSERIE'!TXO224</f>
        <v>0</v>
      </c>
      <c r="TXF159" s="237">
        <f>'SAISIE BAR BRASSERIE'!TXP224</f>
        <v>0</v>
      </c>
      <c r="TXG159" s="237">
        <f>'SAISIE BAR BRASSERIE'!TXQ224</f>
        <v>0</v>
      </c>
      <c r="TXH159" s="237">
        <f>'SAISIE BAR BRASSERIE'!TXR224</f>
        <v>0</v>
      </c>
      <c r="TXI159" s="237">
        <f>'SAISIE BAR BRASSERIE'!TXS224</f>
        <v>0</v>
      </c>
      <c r="TXJ159" s="237">
        <f>'SAISIE BAR BRASSERIE'!TXT224</f>
        <v>0</v>
      </c>
      <c r="TXK159" s="237">
        <f>'SAISIE BAR BRASSERIE'!TXU224</f>
        <v>0</v>
      </c>
      <c r="TXL159" s="237">
        <f>'SAISIE BAR BRASSERIE'!TXV224</f>
        <v>0</v>
      </c>
      <c r="TXM159" s="237">
        <f>'SAISIE BAR BRASSERIE'!TXW224</f>
        <v>0</v>
      </c>
      <c r="TXN159" s="237">
        <f>'SAISIE BAR BRASSERIE'!TXX224</f>
        <v>0</v>
      </c>
      <c r="TXO159" s="237">
        <f>'SAISIE BAR BRASSERIE'!TXY224</f>
        <v>0</v>
      </c>
      <c r="TXP159" s="237">
        <f>'SAISIE BAR BRASSERIE'!TXZ224</f>
        <v>0</v>
      </c>
      <c r="TXQ159" s="237">
        <f>'SAISIE BAR BRASSERIE'!TYA224</f>
        <v>0</v>
      </c>
      <c r="TXR159" s="237">
        <f>'SAISIE BAR BRASSERIE'!TYB224</f>
        <v>0</v>
      </c>
      <c r="TXS159" s="237">
        <f>'SAISIE BAR BRASSERIE'!TYC224</f>
        <v>0</v>
      </c>
      <c r="TXT159" s="237">
        <f>'SAISIE BAR BRASSERIE'!TYD224</f>
        <v>0</v>
      </c>
      <c r="TXU159" s="237">
        <f>'SAISIE BAR BRASSERIE'!TYE224</f>
        <v>0</v>
      </c>
      <c r="TXV159" s="237">
        <f>'SAISIE BAR BRASSERIE'!TYF224</f>
        <v>0</v>
      </c>
      <c r="TXW159" s="237">
        <f>'SAISIE BAR BRASSERIE'!TYG224</f>
        <v>0</v>
      </c>
      <c r="TXX159" s="237">
        <f>'SAISIE BAR BRASSERIE'!TYH224</f>
        <v>0</v>
      </c>
      <c r="TXY159" s="237">
        <f>'SAISIE BAR BRASSERIE'!TYI224</f>
        <v>0</v>
      </c>
      <c r="TXZ159" s="237">
        <f>'SAISIE BAR BRASSERIE'!TYJ224</f>
        <v>0</v>
      </c>
      <c r="TYA159" s="237">
        <f>'SAISIE BAR BRASSERIE'!TYK224</f>
        <v>0</v>
      </c>
      <c r="TYB159" s="237">
        <f>'SAISIE BAR BRASSERIE'!TYL224</f>
        <v>0</v>
      </c>
      <c r="TYC159" s="237">
        <f>'SAISIE BAR BRASSERIE'!TYM224</f>
        <v>0</v>
      </c>
      <c r="TYD159" s="237">
        <f>'SAISIE BAR BRASSERIE'!TYN224</f>
        <v>0</v>
      </c>
      <c r="TYE159" s="237">
        <f>'SAISIE BAR BRASSERIE'!TYO224</f>
        <v>0</v>
      </c>
      <c r="TYF159" s="237">
        <f>'SAISIE BAR BRASSERIE'!TYP224</f>
        <v>0</v>
      </c>
      <c r="TYG159" s="237">
        <f>'SAISIE BAR BRASSERIE'!TYQ224</f>
        <v>0</v>
      </c>
      <c r="TYH159" s="237">
        <f>'SAISIE BAR BRASSERIE'!TYR224</f>
        <v>0</v>
      </c>
      <c r="TYI159" s="237">
        <f>'SAISIE BAR BRASSERIE'!TYS224</f>
        <v>0</v>
      </c>
      <c r="TYJ159" s="237">
        <f>'SAISIE BAR BRASSERIE'!TYT224</f>
        <v>0</v>
      </c>
      <c r="TYK159" s="237">
        <f>'SAISIE BAR BRASSERIE'!TYU224</f>
        <v>0</v>
      </c>
      <c r="TYL159" s="237">
        <f>'SAISIE BAR BRASSERIE'!TYV224</f>
        <v>0</v>
      </c>
      <c r="TYM159" s="237">
        <f>'SAISIE BAR BRASSERIE'!TYW224</f>
        <v>0</v>
      </c>
      <c r="TYN159" s="237">
        <f>'SAISIE BAR BRASSERIE'!TYX224</f>
        <v>0</v>
      </c>
      <c r="TYO159" s="237">
        <f>'SAISIE BAR BRASSERIE'!TYY224</f>
        <v>0</v>
      </c>
      <c r="TYP159" s="237">
        <f>'SAISIE BAR BRASSERIE'!TYZ224</f>
        <v>0</v>
      </c>
      <c r="TYQ159" s="237">
        <f>'SAISIE BAR BRASSERIE'!TZA224</f>
        <v>0</v>
      </c>
      <c r="TYR159" s="237">
        <f>'SAISIE BAR BRASSERIE'!TZB224</f>
        <v>0</v>
      </c>
      <c r="TYS159" s="237">
        <f>'SAISIE BAR BRASSERIE'!TZC224</f>
        <v>0</v>
      </c>
      <c r="TYT159" s="237">
        <f>'SAISIE BAR BRASSERIE'!TZD224</f>
        <v>0</v>
      </c>
      <c r="TYU159" s="237">
        <f>'SAISIE BAR BRASSERIE'!TZE224</f>
        <v>0</v>
      </c>
      <c r="TYV159" s="237">
        <f>'SAISIE BAR BRASSERIE'!TZF224</f>
        <v>0</v>
      </c>
      <c r="TYW159" s="237">
        <f>'SAISIE BAR BRASSERIE'!TZG224</f>
        <v>0</v>
      </c>
      <c r="TYX159" s="237">
        <f>'SAISIE BAR BRASSERIE'!TZH224</f>
        <v>0</v>
      </c>
      <c r="TYY159" s="237">
        <f>'SAISIE BAR BRASSERIE'!TZI224</f>
        <v>0</v>
      </c>
      <c r="TYZ159" s="237">
        <f>'SAISIE BAR BRASSERIE'!TZJ224</f>
        <v>0</v>
      </c>
      <c r="TZA159" s="237">
        <f>'SAISIE BAR BRASSERIE'!TZK224</f>
        <v>0</v>
      </c>
      <c r="TZB159" s="237">
        <f>'SAISIE BAR BRASSERIE'!TZL224</f>
        <v>0</v>
      </c>
      <c r="TZC159" s="237">
        <f>'SAISIE BAR BRASSERIE'!TZM224</f>
        <v>0</v>
      </c>
      <c r="TZD159" s="237">
        <f>'SAISIE BAR BRASSERIE'!TZN224</f>
        <v>0</v>
      </c>
      <c r="TZE159" s="237">
        <f>'SAISIE BAR BRASSERIE'!TZO224</f>
        <v>0</v>
      </c>
      <c r="TZF159" s="237">
        <f>'SAISIE BAR BRASSERIE'!TZP224</f>
        <v>0</v>
      </c>
      <c r="TZG159" s="237">
        <f>'SAISIE BAR BRASSERIE'!TZQ224</f>
        <v>0</v>
      </c>
      <c r="TZH159" s="237">
        <f>'SAISIE BAR BRASSERIE'!TZR224</f>
        <v>0</v>
      </c>
      <c r="TZI159" s="237">
        <f>'SAISIE BAR BRASSERIE'!TZS224</f>
        <v>0</v>
      </c>
      <c r="TZJ159" s="237">
        <f>'SAISIE BAR BRASSERIE'!TZT224</f>
        <v>0</v>
      </c>
      <c r="TZK159" s="237">
        <f>'SAISIE BAR BRASSERIE'!TZU224</f>
        <v>0</v>
      </c>
      <c r="TZL159" s="237">
        <f>'SAISIE BAR BRASSERIE'!TZV224</f>
        <v>0</v>
      </c>
      <c r="TZM159" s="237">
        <f>'SAISIE BAR BRASSERIE'!TZW224</f>
        <v>0</v>
      </c>
      <c r="TZN159" s="237">
        <f>'SAISIE BAR BRASSERIE'!TZX224</f>
        <v>0</v>
      </c>
      <c r="TZO159" s="237">
        <f>'SAISIE BAR BRASSERIE'!TZY224</f>
        <v>0</v>
      </c>
      <c r="TZP159" s="237">
        <f>'SAISIE BAR BRASSERIE'!TZZ224</f>
        <v>0</v>
      </c>
      <c r="TZQ159" s="237">
        <f>'SAISIE BAR BRASSERIE'!UAA224</f>
        <v>0</v>
      </c>
      <c r="TZR159" s="237">
        <f>'SAISIE BAR BRASSERIE'!UAB224</f>
        <v>0</v>
      </c>
      <c r="TZS159" s="237">
        <f>'SAISIE BAR BRASSERIE'!UAC224</f>
        <v>0</v>
      </c>
      <c r="TZT159" s="237">
        <f>'SAISIE BAR BRASSERIE'!UAD224</f>
        <v>0</v>
      </c>
      <c r="TZU159" s="237">
        <f>'SAISIE BAR BRASSERIE'!UAE224</f>
        <v>0</v>
      </c>
      <c r="TZV159" s="237">
        <f>'SAISIE BAR BRASSERIE'!UAF224</f>
        <v>0</v>
      </c>
      <c r="TZW159" s="237">
        <f>'SAISIE BAR BRASSERIE'!UAG224</f>
        <v>0</v>
      </c>
      <c r="TZX159" s="237">
        <f>'SAISIE BAR BRASSERIE'!UAH224</f>
        <v>0</v>
      </c>
      <c r="TZY159" s="237">
        <f>'SAISIE BAR BRASSERIE'!UAI224</f>
        <v>0</v>
      </c>
      <c r="TZZ159" s="237">
        <f>'SAISIE BAR BRASSERIE'!UAJ224</f>
        <v>0</v>
      </c>
      <c r="UAA159" s="237">
        <f>'SAISIE BAR BRASSERIE'!UAK224</f>
        <v>0</v>
      </c>
      <c r="UAB159" s="237">
        <f>'SAISIE BAR BRASSERIE'!UAL224</f>
        <v>0</v>
      </c>
      <c r="UAC159" s="237">
        <f>'SAISIE BAR BRASSERIE'!UAM224</f>
        <v>0</v>
      </c>
      <c r="UAD159" s="237">
        <f>'SAISIE BAR BRASSERIE'!UAN224</f>
        <v>0</v>
      </c>
      <c r="UAE159" s="237">
        <f>'SAISIE BAR BRASSERIE'!UAO224</f>
        <v>0</v>
      </c>
      <c r="UAF159" s="237">
        <f>'SAISIE BAR BRASSERIE'!UAP224</f>
        <v>0</v>
      </c>
      <c r="UAG159" s="237">
        <f>'SAISIE BAR BRASSERIE'!UAQ224</f>
        <v>0</v>
      </c>
      <c r="UAH159" s="237">
        <f>'SAISIE BAR BRASSERIE'!UAR224</f>
        <v>0</v>
      </c>
      <c r="UAI159" s="237">
        <f>'SAISIE BAR BRASSERIE'!UAS224</f>
        <v>0</v>
      </c>
      <c r="UAJ159" s="237">
        <f>'SAISIE BAR BRASSERIE'!UAT224</f>
        <v>0</v>
      </c>
      <c r="UAK159" s="237">
        <f>'SAISIE BAR BRASSERIE'!UAU224</f>
        <v>0</v>
      </c>
      <c r="UAL159" s="237">
        <f>'SAISIE BAR BRASSERIE'!UAV224</f>
        <v>0</v>
      </c>
      <c r="UAM159" s="237">
        <f>'SAISIE BAR BRASSERIE'!UAW224</f>
        <v>0</v>
      </c>
      <c r="UAN159" s="237">
        <f>'SAISIE BAR BRASSERIE'!UAX224</f>
        <v>0</v>
      </c>
      <c r="UAO159" s="237">
        <f>'SAISIE BAR BRASSERIE'!UAY224</f>
        <v>0</v>
      </c>
      <c r="UAP159" s="237">
        <f>'SAISIE BAR BRASSERIE'!UAZ224</f>
        <v>0</v>
      </c>
      <c r="UAQ159" s="237">
        <f>'SAISIE BAR BRASSERIE'!UBA224</f>
        <v>0</v>
      </c>
      <c r="UAR159" s="237">
        <f>'SAISIE BAR BRASSERIE'!UBB224</f>
        <v>0</v>
      </c>
      <c r="UAS159" s="237">
        <f>'SAISIE BAR BRASSERIE'!UBC224</f>
        <v>0</v>
      </c>
      <c r="UAT159" s="237">
        <f>'SAISIE BAR BRASSERIE'!UBD224</f>
        <v>0</v>
      </c>
      <c r="UAU159" s="237">
        <f>'SAISIE BAR BRASSERIE'!UBE224</f>
        <v>0</v>
      </c>
      <c r="UAV159" s="237">
        <f>'SAISIE BAR BRASSERIE'!UBF224</f>
        <v>0</v>
      </c>
      <c r="UAW159" s="237">
        <f>'SAISIE BAR BRASSERIE'!UBG224</f>
        <v>0</v>
      </c>
      <c r="UAX159" s="237">
        <f>'SAISIE BAR BRASSERIE'!UBH224</f>
        <v>0</v>
      </c>
      <c r="UAY159" s="237">
        <f>'SAISIE BAR BRASSERIE'!UBI224</f>
        <v>0</v>
      </c>
      <c r="UAZ159" s="237">
        <f>'SAISIE BAR BRASSERIE'!UBJ224</f>
        <v>0</v>
      </c>
      <c r="UBA159" s="237">
        <f>'SAISIE BAR BRASSERIE'!UBK224</f>
        <v>0</v>
      </c>
      <c r="UBB159" s="237">
        <f>'SAISIE BAR BRASSERIE'!UBL224</f>
        <v>0</v>
      </c>
      <c r="UBC159" s="237">
        <f>'SAISIE BAR BRASSERIE'!UBM224</f>
        <v>0</v>
      </c>
      <c r="UBD159" s="237">
        <f>'SAISIE BAR BRASSERIE'!UBN224</f>
        <v>0</v>
      </c>
      <c r="UBE159" s="237">
        <f>'SAISIE BAR BRASSERIE'!UBO224</f>
        <v>0</v>
      </c>
      <c r="UBF159" s="237">
        <f>'SAISIE BAR BRASSERIE'!UBP224</f>
        <v>0</v>
      </c>
      <c r="UBG159" s="237">
        <f>'SAISIE BAR BRASSERIE'!UBQ224</f>
        <v>0</v>
      </c>
      <c r="UBH159" s="237">
        <f>'SAISIE BAR BRASSERIE'!UBR224</f>
        <v>0</v>
      </c>
      <c r="UBI159" s="237">
        <f>'SAISIE BAR BRASSERIE'!UBS224</f>
        <v>0</v>
      </c>
      <c r="UBJ159" s="237">
        <f>'SAISIE BAR BRASSERIE'!UBT224</f>
        <v>0</v>
      </c>
      <c r="UBK159" s="237">
        <f>'SAISIE BAR BRASSERIE'!UBU224</f>
        <v>0</v>
      </c>
      <c r="UBL159" s="237">
        <f>'SAISIE BAR BRASSERIE'!UBV224</f>
        <v>0</v>
      </c>
      <c r="UBM159" s="237">
        <f>'SAISIE BAR BRASSERIE'!UBW224</f>
        <v>0</v>
      </c>
      <c r="UBN159" s="237">
        <f>'SAISIE BAR BRASSERIE'!UBX224</f>
        <v>0</v>
      </c>
      <c r="UBO159" s="237">
        <f>'SAISIE BAR BRASSERIE'!UBY224</f>
        <v>0</v>
      </c>
      <c r="UBP159" s="237">
        <f>'SAISIE BAR BRASSERIE'!UBZ224</f>
        <v>0</v>
      </c>
      <c r="UBQ159" s="237">
        <f>'SAISIE BAR BRASSERIE'!UCA224</f>
        <v>0</v>
      </c>
      <c r="UBR159" s="237">
        <f>'SAISIE BAR BRASSERIE'!UCB224</f>
        <v>0</v>
      </c>
      <c r="UBS159" s="237">
        <f>'SAISIE BAR BRASSERIE'!UCC224</f>
        <v>0</v>
      </c>
      <c r="UBT159" s="237">
        <f>'SAISIE BAR BRASSERIE'!UCD224</f>
        <v>0</v>
      </c>
      <c r="UBU159" s="237">
        <f>'SAISIE BAR BRASSERIE'!UCE224</f>
        <v>0</v>
      </c>
      <c r="UBV159" s="237">
        <f>'SAISIE BAR BRASSERIE'!UCF224</f>
        <v>0</v>
      </c>
      <c r="UBW159" s="237">
        <f>'SAISIE BAR BRASSERIE'!UCG224</f>
        <v>0</v>
      </c>
      <c r="UBX159" s="237">
        <f>'SAISIE BAR BRASSERIE'!UCH224</f>
        <v>0</v>
      </c>
      <c r="UBY159" s="237">
        <f>'SAISIE BAR BRASSERIE'!UCI224</f>
        <v>0</v>
      </c>
      <c r="UBZ159" s="237">
        <f>'SAISIE BAR BRASSERIE'!UCJ224</f>
        <v>0</v>
      </c>
      <c r="UCA159" s="237">
        <f>'SAISIE BAR BRASSERIE'!UCK224</f>
        <v>0</v>
      </c>
      <c r="UCB159" s="237">
        <f>'SAISIE BAR BRASSERIE'!UCL224</f>
        <v>0</v>
      </c>
      <c r="UCC159" s="237">
        <f>'SAISIE BAR BRASSERIE'!UCM224</f>
        <v>0</v>
      </c>
      <c r="UCD159" s="237">
        <f>'SAISIE BAR BRASSERIE'!UCN224</f>
        <v>0</v>
      </c>
      <c r="UCE159" s="237">
        <f>'SAISIE BAR BRASSERIE'!UCO224</f>
        <v>0</v>
      </c>
      <c r="UCF159" s="237">
        <f>'SAISIE BAR BRASSERIE'!UCP224</f>
        <v>0</v>
      </c>
      <c r="UCG159" s="237">
        <f>'SAISIE BAR BRASSERIE'!UCQ224</f>
        <v>0</v>
      </c>
      <c r="UCH159" s="237">
        <f>'SAISIE BAR BRASSERIE'!UCR224</f>
        <v>0</v>
      </c>
      <c r="UCI159" s="237">
        <f>'SAISIE BAR BRASSERIE'!UCS224</f>
        <v>0</v>
      </c>
      <c r="UCJ159" s="237">
        <f>'SAISIE BAR BRASSERIE'!UCT224</f>
        <v>0</v>
      </c>
      <c r="UCK159" s="237">
        <f>'SAISIE BAR BRASSERIE'!UCU224</f>
        <v>0</v>
      </c>
      <c r="UCL159" s="237">
        <f>'SAISIE BAR BRASSERIE'!UCV224</f>
        <v>0</v>
      </c>
      <c r="UCM159" s="237">
        <f>'SAISIE BAR BRASSERIE'!UCW224</f>
        <v>0</v>
      </c>
      <c r="UCN159" s="237">
        <f>'SAISIE BAR BRASSERIE'!UCX224</f>
        <v>0</v>
      </c>
      <c r="UCO159" s="237">
        <f>'SAISIE BAR BRASSERIE'!UCY224</f>
        <v>0</v>
      </c>
      <c r="UCP159" s="237">
        <f>'SAISIE BAR BRASSERIE'!UCZ224</f>
        <v>0</v>
      </c>
      <c r="UCQ159" s="237">
        <f>'SAISIE BAR BRASSERIE'!UDA224</f>
        <v>0</v>
      </c>
      <c r="UCR159" s="237">
        <f>'SAISIE BAR BRASSERIE'!UDB224</f>
        <v>0</v>
      </c>
      <c r="UCS159" s="237">
        <f>'SAISIE BAR BRASSERIE'!UDC224</f>
        <v>0</v>
      </c>
      <c r="UCT159" s="237">
        <f>'SAISIE BAR BRASSERIE'!UDD224</f>
        <v>0</v>
      </c>
      <c r="UCU159" s="237">
        <f>'SAISIE BAR BRASSERIE'!UDE224</f>
        <v>0</v>
      </c>
      <c r="UCV159" s="237">
        <f>'SAISIE BAR BRASSERIE'!UDF224</f>
        <v>0</v>
      </c>
      <c r="UCW159" s="237">
        <f>'SAISIE BAR BRASSERIE'!UDG224</f>
        <v>0</v>
      </c>
      <c r="UCX159" s="237">
        <f>'SAISIE BAR BRASSERIE'!UDH224</f>
        <v>0</v>
      </c>
      <c r="UCY159" s="237">
        <f>'SAISIE BAR BRASSERIE'!UDI224</f>
        <v>0</v>
      </c>
      <c r="UCZ159" s="237">
        <f>'SAISIE BAR BRASSERIE'!UDJ224</f>
        <v>0</v>
      </c>
      <c r="UDA159" s="237">
        <f>'SAISIE BAR BRASSERIE'!UDK224</f>
        <v>0</v>
      </c>
      <c r="UDB159" s="237">
        <f>'SAISIE BAR BRASSERIE'!UDL224</f>
        <v>0</v>
      </c>
      <c r="UDC159" s="237">
        <f>'SAISIE BAR BRASSERIE'!UDM224</f>
        <v>0</v>
      </c>
      <c r="UDD159" s="237">
        <f>'SAISIE BAR BRASSERIE'!UDN224</f>
        <v>0</v>
      </c>
      <c r="UDE159" s="237">
        <f>'SAISIE BAR BRASSERIE'!UDO224</f>
        <v>0</v>
      </c>
      <c r="UDF159" s="237">
        <f>'SAISIE BAR BRASSERIE'!UDP224</f>
        <v>0</v>
      </c>
      <c r="UDG159" s="237">
        <f>'SAISIE BAR BRASSERIE'!UDQ224</f>
        <v>0</v>
      </c>
      <c r="UDH159" s="237">
        <f>'SAISIE BAR BRASSERIE'!UDR224</f>
        <v>0</v>
      </c>
      <c r="UDI159" s="237">
        <f>'SAISIE BAR BRASSERIE'!UDS224</f>
        <v>0</v>
      </c>
      <c r="UDJ159" s="237">
        <f>'SAISIE BAR BRASSERIE'!UDT224</f>
        <v>0</v>
      </c>
      <c r="UDK159" s="237">
        <f>'SAISIE BAR BRASSERIE'!UDU224</f>
        <v>0</v>
      </c>
      <c r="UDL159" s="237">
        <f>'SAISIE BAR BRASSERIE'!UDV224</f>
        <v>0</v>
      </c>
      <c r="UDM159" s="237">
        <f>'SAISIE BAR BRASSERIE'!UDW224</f>
        <v>0</v>
      </c>
      <c r="UDN159" s="237">
        <f>'SAISIE BAR BRASSERIE'!UDX224</f>
        <v>0</v>
      </c>
      <c r="UDO159" s="237">
        <f>'SAISIE BAR BRASSERIE'!UDY224</f>
        <v>0</v>
      </c>
      <c r="UDP159" s="237">
        <f>'SAISIE BAR BRASSERIE'!UDZ224</f>
        <v>0</v>
      </c>
      <c r="UDQ159" s="237">
        <f>'SAISIE BAR BRASSERIE'!UEA224</f>
        <v>0</v>
      </c>
      <c r="UDR159" s="237">
        <f>'SAISIE BAR BRASSERIE'!UEB224</f>
        <v>0</v>
      </c>
      <c r="UDS159" s="237">
        <f>'SAISIE BAR BRASSERIE'!UEC224</f>
        <v>0</v>
      </c>
      <c r="UDT159" s="237">
        <f>'SAISIE BAR BRASSERIE'!UED224</f>
        <v>0</v>
      </c>
      <c r="UDU159" s="237">
        <f>'SAISIE BAR BRASSERIE'!UEE224</f>
        <v>0</v>
      </c>
      <c r="UDV159" s="237">
        <f>'SAISIE BAR BRASSERIE'!UEF224</f>
        <v>0</v>
      </c>
      <c r="UDW159" s="237">
        <f>'SAISIE BAR BRASSERIE'!UEG224</f>
        <v>0</v>
      </c>
      <c r="UDX159" s="237">
        <f>'SAISIE BAR BRASSERIE'!UEH224</f>
        <v>0</v>
      </c>
      <c r="UDY159" s="237">
        <f>'SAISIE BAR BRASSERIE'!UEI224</f>
        <v>0</v>
      </c>
      <c r="UDZ159" s="237">
        <f>'SAISIE BAR BRASSERIE'!UEJ224</f>
        <v>0</v>
      </c>
      <c r="UEA159" s="237">
        <f>'SAISIE BAR BRASSERIE'!UEK224</f>
        <v>0</v>
      </c>
      <c r="UEB159" s="237">
        <f>'SAISIE BAR BRASSERIE'!UEL224</f>
        <v>0</v>
      </c>
      <c r="UEC159" s="237">
        <f>'SAISIE BAR BRASSERIE'!UEM224</f>
        <v>0</v>
      </c>
      <c r="UED159" s="237">
        <f>'SAISIE BAR BRASSERIE'!UEN224</f>
        <v>0</v>
      </c>
      <c r="UEE159" s="237">
        <f>'SAISIE BAR BRASSERIE'!UEO224</f>
        <v>0</v>
      </c>
      <c r="UEF159" s="237">
        <f>'SAISIE BAR BRASSERIE'!UEP224</f>
        <v>0</v>
      </c>
      <c r="UEG159" s="237">
        <f>'SAISIE BAR BRASSERIE'!UEQ224</f>
        <v>0</v>
      </c>
      <c r="UEH159" s="237">
        <f>'SAISIE BAR BRASSERIE'!UER224</f>
        <v>0</v>
      </c>
      <c r="UEI159" s="237">
        <f>'SAISIE BAR BRASSERIE'!UES224</f>
        <v>0</v>
      </c>
      <c r="UEJ159" s="237">
        <f>'SAISIE BAR BRASSERIE'!UET224</f>
        <v>0</v>
      </c>
      <c r="UEK159" s="237">
        <f>'SAISIE BAR BRASSERIE'!UEU224</f>
        <v>0</v>
      </c>
      <c r="UEL159" s="237">
        <f>'SAISIE BAR BRASSERIE'!UEV224</f>
        <v>0</v>
      </c>
      <c r="UEM159" s="237">
        <f>'SAISIE BAR BRASSERIE'!UEW224</f>
        <v>0</v>
      </c>
      <c r="UEN159" s="237">
        <f>'SAISIE BAR BRASSERIE'!UEX224</f>
        <v>0</v>
      </c>
      <c r="UEO159" s="237">
        <f>'SAISIE BAR BRASSERIE'!UEY224</f>
        <v>0</v>
      </c>
      <c r="UEP159" s="237">
        <f>'SAISIE BAR BRASSERIE'!UEZ224</f>
        <v>0</v>
      </c>
      <c r="UEQ159" s="237">
        <f>'SAISIE BAR BRASSERIE'!UFA224</f>
        <v>0</v>
      </c>
      <c r="UER159" s="237">
        <f>'SAISIE BAR BRASSERIE'!UFB224</f>
        <v>0</v>
      </c>
      <c r="UES159" s="237">
        <f>'SAISIE BAR BRASSERIE'!UFC224</f>
        <v>0</v>
      </c>
      <c r="UET159" s="237">
        <f>'SAISIE BAR BRASSERIE'!UFD224</f>
        <v>0</v>
      </c>
      <c r="UEU159" s="237">
        <f>'SAISIE BAR BRASSERIE'!UFE224</f>
        <v>0</v>
      </c>
      <c r="UEV159" s="237">
        <f>'SAISIE BAR BRASSERIE'!UFF224</f>
        <v>0</v>
      </c>
      <c r="UEW159" s="237">
        <f>'SAISIE BAR BRASSERIE'!UFG224</f>
        <v>0</v>
      </c>
      <c r="UEX159" s="237">
        <f>'SAISIE BAR BRASSERIE'!UFH224</f>
        <v>0</v>
      </c>
      <c r="UEY159" s="237">
        <f>'SAISIE BAR BRASSERIE'!UFI224</f>
        <v>0</v>
      </c>
      <c r="UEZ159" s="237">
        <f>'SAISIE BAR BRASSERIE'!UFJ224</f>
        <v>0</v>
      </c>
      <c r="UFA159" s="237">
        <f>'SAISIE BAR BRASSERIE'!UFK224</f>
        <v>0</v>
      </c>
      <c r="UFB159" s="237">
        <f>'SAISIE BAR BRASSERIE'!UFL224</f>
        <v>0</v>
      </c>
      <c r="UFC159" s="237">
        <f>'SAISIE BAR BRASSERIE'!UFM224</f>
        <v>0</v>
      </c>
      <c r="UFD159" s="237">
        <f>'SAISIE BAR BRASSERIE'!UFN224</f>
        <v>0</v>
      </c>
      <c r="UFE159" s="237">
        <f>'SAISIE BAR BRASSERIE'!UFO224</f>
        <v>0</v>
      </c>
      <c r="UFF159" s="237">
        <f>'SAISIE BAR BRASSERIE'!UFP224</f>
        <v>0</v>
      </c>
      <c r="UFG159" s="237">
        <f>'SAISIE BAR BRASSERIE'!UFQ224</f>
        <v>0</v>
      </c>
      <c r="UFH159" s="237">
        <f>'SAISIE BAR BRASSERIE'!UFR224</f>
        <v>0</v>
      </c>
      <c r="UFI159" s="237">
        <f>'SAISIE BAR BRASSERIE'!UFS224</f>
        <v>0</v>
      </c>
      <c r="UFJ159" s="237">
        <f>'SAISIE BAR BRASSERIE'!UFT224</f>
        <v>0</v>
      </c>
      <c r="UFK159" s="237">
        <f>'SAISIE BAR BRASSERIE'!UFU224</f>
        <v>0</v>
      </c>
      <c r="UFL159" s="237">
        <f>'SAISIE BAR BRASSERIE'!UFV224</f>
        <v>0</v>
      </c>
      <c r="UFM159" s="237">
        <f>'SAISIE BAR BRASSERIE'!UFW224</f>
        <v>0</v>
      </c>
      <c r="UFN159" s="237">
        <f>'SAISIE BAR BRASSERIE'!UFX224</f>
        <v>0</v>
      </c>
      <c r="UFO159" s="237">
        <f>'SAISIE BAR BRASSERIE'!UFY224</f>
        <v>0</v>
      </c>
      <c r="UFP159" s="237">
        <f>'SAISIE BAR BRASSERIE'!UFZ224</f>
        <v>0</v>
      </c>
      <c r="UFQ159" s="237">
        <f>'SAISIE BAR BRASSERIE'!UGA224</f>
        <v>0</v>
      </c>
      <c r="UFR159" s="237">
        <f>'SAISIE BAR BRASSERIE'!UGB224</f>
        <v>0</v>
      </c>
      <c r="UFS159" s="237">
        <f>'SAISIE BAR BRASSERIE'!UGC224</f>
        <v>0</v>
      </c>
      <c r="UFT159" s="237">
        <f>'SAISIE BAR BRASSERIE'!UGD224</f>
        <v>0</v>
      </c>
      <c r="UFU159" s="237">
        <f>'SAISIE BAR BRASSERIE'!UGE224</f>
        <v>0</v>
      </c>
      <c r="UFV159" s="237">
        <f>'SAISIE BAR BRASSERIE'!UGF224</f>
        <v>0</v>
      </c>
      <c r="UFW159" s="237">
        <f>'SAISIE BAR BRASSERIE'!UGG224</f>
        <v>0</v>
      </c>
      <c r="UFX159" s="237">
        <f>'SAISIE BAR BRASSERIE'!UGH224</f>
        <v>0</v>
      </c>
      <c r="UFY159" s="237">
        <f>'SAISIE BAR BRASSERIE'!UGI224</f>
        <v>0</v>
      </c>
      <c r="UFZ159" s="237">
        <f>'SAISIE BAR BRASSERIE'!UGJ224</f>
        <v>0</v>
      </c>
      <c r="UGA159" s="237">
        <f>'SAISIE BAR BRASSERIE'!UGK224</f>
        <v>0</v>
      </c>
      <c r="UGB159" s="237">
        <f>'SAISIE BAR BRASSERIE'!UGL224</f>
        <v>0</v>
      </c>
      <c r="UGC159" s="237">
        <f>'SAISIE BAR BRASSERIE'!UGM224</f>
        <v>0</v>
      </c>
      <c r="UGD159" s="237">
        <f>'SAISIE BAR BRASSERIE'!UGN224</f>
        <v>0</v>
      </c>
      <c r="UGE159" s="237">
        <f>'SAISIE BAR BRASSERIE'!UGO224</f>
        <v>0</v>
      </c>
      <c r="UGF159" s="237">
        <f>'SAISIE BAR BRASSERIE'!UGP224</f>
        <v>0</v>
      </c>
      <c r="UGG159" s="237">
        <f>'SAISIE BAR BRASSERIE'!UGQ224</f>
        <v>0</v>
      </c>
      <c r="UGH159" s="237">
        <f>'SAISIE BAR BRASSERIE'!UGR224</f>
        <v>0</v>
      </c>
      <c r="UGI159" s="237">
        <f>'SAISIE BAR BRASSERIE'!UGS224</f>
        <v>0</v>
      </c>
      <c r="UGJ159" s="237">
        <f>'SAISIE BAR BRASSERIE'!UGT224</f>
        <v>0</v>
      </c>
      <c r="UGK159" s="237">
        <f>'SAISIE BAR BRASSERIE'!UGU224</f>
        <v>0</v>
      </c>
      <c r="UGL159" s="237">
        <f>'SAISIE BAR BRASSERIE'!UGV224</f>
        <v>0</v>
      </c>
      <c r="UGM159" s="237">
        <f>'SAISIE BAR BRASSERIE'!UGW224</f>
        <v>0</v>
      </c>
      <c r="UGN159" s="237">
        <f>'SAISIE BAR BRASSERIE'!UGX224</f>
        <v>0</v>
      </c>
      <c r="UGO159" s="237">
        <f>'SAISIE BAR BRASSERIE'!UGY224</f>
        <v>0</v>
      </c>
      <c r="UGP159" s="237">
        <f>'SAISIE BAR BRASSERIE'!UGZ224</f>
        <v>0</v>
      </c>
      <c r="UGQ159" s="237">
        <f>'SAISIE BAR BRASSERIE'!UHA224</f>
        <v>0</v>
      </c>
      <c r="UGR159" s="237">
        <f>'SAISIE BAR BRASSERIE'!UHB224</f>
        <v>0</v>
      </c>
      <c r="UGS159" s="237">
        <f>'SAISIE BAR BRASSERIE'!UHC224</f>
        <v>0</v>
      </c>
      <c r="UGT159" s="237">
        <f>'SAISIE BAR BRASSERIE'!UHD224</f>
        <v>0</v>
      </c>
      <c r="UGU159" s="237">
        <f>'SAISIE BAR BRASSERIE'!UHE224</f>
        <v>0</v>
      </c>
      <c r="UGV159" s="237">
        <f>'SAISIE BAR BRASSERIE'!UHF224</f>
        <v>0</v>
      </c>
      <c r="UGW159" s="237">
        <f>'SAISIE BAR BRASSERIE'!UHG224</f>
        <v>0</v>
      </c>
      <c r="UGX159" s="237">
        <f>'SAISIE BAR BRASSERIE'!UHH224</f>
        <v>0</v>
      </c>
      <c r="UGY159" s="237">
        <f>'SAISIE BAR BRASSERIE'!UHI224</f>
        <v>0</v>
      </c>
      <c r="UGZ159" s="237">
        <f>'SAISIE BAR BRASSERIE'!UHJ224</f>
        <v>0</v>
      </c>
      <c r="UHA159" s="237">
        <f>'SAISIE BAR BRASSERIE'!UHK224</f>
        <v>0</v>
      </c>
      <c r="UHB159" s="237">
        <f>'SAISIE BAR BRASSERIE'!UHL224</f>
        <v>0</v>
      </c>
      <c r="UHC159" s="237">
        <f>'SAISIE BAR BRASSERIE'!UHM224</f>
        <v>0</v>
      </c>
      <c r="UHD159" s="237">
        <f>'SAISIE BAR BRASSERIE'!UHN224</f>
        <v>0</v>
      </c>
      <c r="UHE159" s="237">
        <f>'SAISIE BAR BRASSERIE'!UHO224</f>
        <v>0</v>
      </c>
      <c r="UHF159" s="237">
        <f>'SAISIE BAR BRASSERIE'!UHP224</f>
        <v>0</v>
      </c>
      <c r="UHG159" s="237">
        <f>'SAISIE BAR BRASSERIE'!UHQ224</f>
        <v>0</v>
      </c>
      <c r="UHH159" s="237">
        <f>'SAISIE BAR BRASSERIE'!UHR224</f>
        <v>0</v>
      </c>
      <c r="UHI159" s="237">
        <f>'SAISIE BAR BRASSERIE'!UHS224</f>
        <v>0</v>
      </c>
      <c r="UHJ159" s="237">
        <f>'SAISIE BAR BRASSERIE'!UHT224</f>
        <v>0</v>
      </c>
      <c r="UHK159" s="237">
        <f>'SAISIE BAR BRASSERIE'!UHU224</f>
        <v>0</v>
      </c>
      <c r="UHL159" s="237">
        <f>'SAISIE BAR BRASSERIE'!UHV224</f>
        <v>0</v>
      </c>
      <c r="UHM159" s="237">
        <f>'SAISIE BAR BRASSERIE'!UHW224</f>
        <v>0</v>
      </c>
      <c r="UHN159" s="237">
        <f>'SAISIE BAR BRASSERIE'!UHX224</f>
        <v>0</v>
      </c>
      <c r="UHO159" s="237">
        <f>'SAISIE BAR BRASSERIE'!UHY224</f>
        <v>0</v>
      </c>
      <c r="UHP159" s="237">
        <f>'SAISIE BAR BRASSERIE'!UHZ224</f>
        <v>0</v>
      </c>
      <c r="UHQ159" s="237">
        <f>'SAISIE BAR BRASSERIE'!UIA224</f>
        <v>0</v>
      </c>
      <c r="UHR159" s="237">
        <f>'SAISIE BAR BRASSERIE'!UIB224</f>
        <v>0</v>
      </c>
      <c r="UHS159" s="237">
        <f>'SAISIE BAR BRASSERIE'!UIC224</f>
        <v>0</v>
      </c>
      <c r="UHT159" s="237">
        <f>'SAISIE BAR BRASSERIE'!UID224</f>
        <v>0</v>
      </c>
      <c r="UHU159" s="237">
        <f>'SAISIE BAR BRASSERIE'!UIE224</f>
        <v>0</v>
      </c>
      <c r="UHV159" s="237">
        <f>'SAISIE BAR BRASSERIE'!UIF224</f>
        <v>0</v>
      </c>
      <c r="UHW159" s="237">
        <f>'SAISIE BAR BRASSERIE'!UIG224</f>
        <v>0</v>
      </c>
      <c r="UHX159" s="237">
        <f>'SAISIE BAR BRASSERIE'!UIH224</f>
        <v>0</v>
      </c>
      <c r="UHY159" s="237">
        <f>'SAISIE BAR BRASSERIE'!UII224</f>
        <v>0</v>
      </c>
      <c r="UHZ159" s="237">
        <f>'SAISIE BAR BRASSERIE'!UIJ224</f>
        <v>0</v>
      </c>
      <c r="UIA159" s="237">
        <f>'SAISIE BAR BRASSERIE'!UIK224</f>
        <v>0</v>
      </c>
      <c r="UIB159" s="237">
        <f>'SAISIE BAR BRASSERIE'!UIL224</f>
        <v>0</v>
      </c>
      <c r="UIC159" s="237">
        <f>'SAISIE BAR BRASSERIE'!UIM224</f>
        <v>0</v>
      </c>
      <c r="UID159" s="237">
        <f>'SAISIE BAR BRASSERIE'!UIN224</f>
        <v>0</v>
      </c>
      <c r="UIE159" s="237">
        <f>'SAISIE BAR BRASSERIE'!UIO224</f>
        <v>0</v>
      </c>
      <c r="UIF159" s="237">
        <f>'SAISIE BAR BRASSERIE'!UIP224</f>
        <v>0</v>
      </c>
      <c r="UIG159" s="237">
        <f>'SAISIE BAR BRASSERIE'!UIQ224</f>
        <v>0</v>
      </c>
      <c r="UIH159" s="237">
        <f>'SAISIE BAR BRASSERIE'!UIR224</f>
        <v>0</v>
      </c>
      <c r="UII159" s="237">
        <f>'SAISIE BAR BRASSERIE'!UIS224</f>
        <v>0</v>
      </c>
      <c r="UIJ159" s="237">
        <f>'SAISIE BAR BRASSERIE'!UIT224</f>
        <v>0</v>
      </c>
      <c r="UIK159" s="237">
        <f>'SAISIE BAR BRASSERIE'!UIU224</f>
        <v>0</v>
      </c>
      <c r="UIL159" s="237">
        <f>'SAISIE BAR BRASSERIE'!UIV224</f>
        <v>0</v>
      </c>
      <c r="UIM159" s="237">
        <f>'SAISIE BAR BRASSERIE'!UIW224</f>
        <v>0</v>
      </c>
      <c r="UIN159" s="237">
        <f>'SAISIE BAR BRASSERIE'!UIX224</f>
        <v>0</v>
      </c>
      <c r="UIO159" s="237">
        <f>'SAISIE BAR BRASSERIE'!UIY224</f>
        <v>0</v>
      </c>
      <c r="UIP159" s="237">
        <f>'SAISIE BAR BRASSERIE'!UIZ224</f>
        <v>0</v>
      </c>
      <c r="UIQ159" s="237">
        <f>'SAISIE BAR BRASSERIE'!UJA224</f>
        <v>0</v>
      </c>
      <c r="UIR159" s="237">
        <f>'SAISIE BAR BRASSERIE'!UJB224</f>
        <v>0</v>
      </c>
      <c r="UIS159" s="237">
        <f>'SAISIE BAR BRASSERIE'!UJC224</f>
        <v>0</v>
      </c>
      <c r="UIT159" s="237">
        <f>'SAISIE BAR BRASSERIE'!UJD224</f>
        <v>0</v>
      </c>
      <c r="UIU159" s="237">
        <f>'SAISIE BAR BRASSERIE'!UJE224</f>
        <v>0</v>
      </c>
      <c r="UIV159" s="237">
        <f>'SAISIE BAR BRASSERIE'!UJF224</f>
        <v>0</v>
      </c>
      <c r="UIW159" s="237">
        <f>'SAISIE BAR BRASSERIE'!UJG224</f>
        <v>0</v>
      </c>
      <c r="UIX159" s="237">
        <f>'SAISIE BAR BRASSERIE'!UJH224</f>
        <v>0</v>
      </c>
      <c r="UIY159" s="237">
        <f>'SAISIE BAR BRASSERIE'!UJI224</f>
        <v>0</v>
      </c>
      <c r="UIZ159" s="237">
        <f>'SAISIE BAR BRASSERIE'!UJJ224</f>
        <v>0</v>
      </c>
      <c r="UJA159" s="237">
        <f>'SAISIE BAR BRASSERIE'!UJK224</f>
        <v>0</v>
      </c>
      <c r="UJB159" s="237">
        <f>'SAISIE BAR BRASSERIE'!UJL224</f>
        <v>0</v>
      </c>
      <c r="UJC159" s="237">
        <f>'SAISIE BAR BRASSERIE'!UJM224</f>
        <v>0</v>
      </c>
      <c r="UJD159" s="237">
        <f>'SAISIE BAR BRASSERIE'!UJN224</f>
        <v>0</v>
      </c>
      <c r="UJE159" s="237">
        <f>'SAISIE BAR BRASSERIE'!UJO224</f>
        <v>0</v>
      </c>
      <c r="UJF159" s="237">
        <f>'SAISIE BAR BRASSERIE'!UJP224</f>
        <v>0</v>
      </c>
      <c r="UJG159" s="237">
        <f>'SAISIE BAR BRASSERIE'!UJQ224</f>
        <v>0</v>
      </c>
      <c r="UJH159" s="237">
        <f>'SAISIE BAR BRASSERIE'!UJR224</f>
        <v>0</v>
      </c>
      <c r="UJI159" s="237">
        <f>'SAISIE BAR BRASSERIE'!UJS224</f>
        <v>0</v>
      </c>
      <c r="UJJ159" s="237">
        <f>'SAISIE BAR BRASSERIE'!UJT224</f>
        <v>0</v>
      </c>
      <c r="UJK159" s="237">
        <f>'SAISIE BAR BRASSERIE'!UJU224</f>
        <v>0</v>
      </c>
      <c r="UJL159" s="237">
        <f>'SAISIE BAR BRASSERIE'!UJV224</f>
        <v>0</v>
      </c>
      <c r="UJM159" s="237">
        <f>'SAISIE BAR BRASSERIE'!UJW224</f>
        <v>0</v>
      </c>
      <c r="UJN159" s="237">
        <f>'SAISIE BAR BRASSERIE'!UJX224</f>
        <v>0</v>
      </c>
      <c r="UJO159" s="237">
        <f>'SAISIE BAR BRASSERIE'!UJY224</f>
        <v>0</v>
      </c>
      <c r="UJP159" s="237">
        <f>'SAISIE BAR BRASSERIE'!UJZ224</f>
        <v>0</v>
      </c>
      <c r="UJQ159" s="237">
        <f>'SAISIE BAR BRASSERIE'!UKA224</f>
        <v>0</v>
      </c>
      <c r="UJR159" s="237">
        <f>'SAISIE BAR BRASSERIE'!UKB224</f>
        <v>0</v>
      </c>
      <c r="UJS159" s="237">
        <f>'SAISIE BAR BRASSERIE'!UKC224</f>
        <v>0</v>
      </c>
      <c r="UJT159" s="237">
        <f>'SAISIE BAR BRASSERIE'!UKD224</f>
        <v>0</v>
      </c>
      <c r="UJU159" s="237">
        <f>'SAISIE BAR BRASSERIE'!UKE224</f>
        <v>0</v>
      </c>
      <c r="UJV159" s="237">
        <f>'SAISIE BAR BRASSERIE'!UKF224</f>
        <v>0</v>
      </c>
      <c r="UJW159" s="237">
        <f>'SAISIE BAR BRASSERIE'!UKG224</f>
        <v>0</v>
      </c>
      <c r="UJX159" s="237">
        <f>'SAISIE BAR BRASSERIE'!UKH224</f>
        <v>0</v>
      </c>
      <c r="UJY159" s="237">
        <f>'SAISIE BAR BRASSERIE'!UKI224</f>
        <v>0</v>
      </c>
      <c r="UJZ159" s="237">
        <f>'SAISIE BAR BRASSERIE'!UKJ224</f>
        <v>0</v>
      </c>
      <c r="UKA159" s="237">
        <f>'SAISIE BAR BRASSERIE'!UKK224</f>
        <v>0</v>
      </c>
      <c r="UKB159" s="237">
        <f>'SAISIE BAR BRASSERIE'!UKL224</f>
        <v>0</v>
      </c>
      <c r="UKC159" s="237">
        <f>'SAISIE BAR BRASSERIE'!UKM224</f>
        <v>0</v>
      </c>
      <c r="UKD159" s="237">
        <f>'SAISIE BAR BRASSERIE'!UKN224</f>
        <v>0</v>
      </c>
      <c r="UKE159" s="237">
        <f>'SAISIE BAR BRASSERIE'!UKO224</f>
        <v>0</v>
      </c>
      <c r="UKF159" s="237">
        <f>'SAISIE BAR BRASSERIE'!UKP224</f>
        <v>0</v>
      </c>
      <c r="UKG159" s="237">
        <f>'SAISIE BAR BRASSERIE'!UKQ224</f>
        <v>0</v>
      </c>
      <c r="UKH159" s="237">
        <f>'SAISIE BAR BRASSERIE'!UKR224</f>
        <v>0</v>
      </c>
      <c r="UKI159" s="237">
        <f>'SAISIE BAR BRASSERIE'!UKS224</f>
        <v>0</v>
      </c>
      <c r="UKJ159" s="237">
        <f>'SAISIE BAR BRASSERIE'!UKT224</f>
        <v>0</v>
      </c>
      <c r="UKK159" s="237">
        <f>'SAISIE BAR BRASSERIE'!UKU224</f>
        <v>0</v>
      </c>
      <c r="UKL159" s="237">
        <f>'SAISIE BAR BRASSERIE'!UKV224</f>
        <v>0</v>
      </c>
      <c r="UKM159" s="237">
        <f>'SAISIE BAR BRASSERIE'!UKW224</f>
        <v>0</v>
      </c>
      <c r="UKN159" s="237">
        <f>'SAISIE BAR BRASSERIE'!UKX224</f>
        <v>0</v>
      </c>
      <c r="UKO159" s="237">
        <f>'SAISIE BAR BRASSERIE'!UKY224</f>
        <v>0</v>
      </c>
      <c r="UKP159" s="237">
        <f>'SAISIE BAR BRASSERIE'!UKZ224</f>
        <v>0</v>
      </c>
      <c r="UKQ159" s="237">
        <f>'SAISIE BAR BRASSERIE'!ULA224</f>
        <v>0</v>
      </c>
      <c r="UKR159" s="237">
        <f>'SAISIE BAR BRASSERIE'!ULB224</f>
        <v>0</v>
      </c>
      <c r="UKS159" s="237">
        <f>'SAISIE BAR BRASSERIE'!ULC224</f>
        <v>0</v>
      </c>
      <c r="UKT159" s="237">
        <f>'SAISIE BAR BRASSERIE'!ULD224</f>
        <v>0</v>
      </c>
      <c r="UKU159" s="237">
        <f>'SAISIE BAR BRASSERIE'!ULE224</f>
        <v>0</v>
      </c>
      <c r="UKV159" s="237">
        <f>'SAISIE BAR BRASSERIE'!ULF224</f>
        <v>0</v>
      </c>
      <c r="UKW159" s="237">
        <f>'SAISIE BAR BRASSERIE'!ULG224</f>
        <v>0</v>
      </c>
      <c r="UKX159" s="237">
        <f>'SAISIE BAR BRASSERIE'!ULH224</f>
        <v>0</v>
      </c>
      <c r="UKY159" s="237">
        <f>'SAISIE BAR BRASSERIE'!ULI224</f>
        <v>0</v>
      </c>
      <c r="UKZ159" s="237">
        <f>'SAISIE BAR BRASSERIE'!ULJ224</f>
        <v>0</v>
      </c>
      <c r="ULA159" s="237">
        <f>'SAISIE BAR BRASSERIE'!ULK224</f>
        <v>0</v>
      </c>
      <c r="ULB159" s="237">
        <f>'SAISIE BAR BRASSERIE'!ULL224</f>
        <v>0</v>
      </c>
      <c r="ULC159" s="237">
        <f>'SAISIE BAR BRASSERIE'!ULM224</f>
        <v>0</v>
      </c>
      <c r="ULD159" s="237">
        <f>'SAISIE BAR BRASSERIE'!ULN224</f>
        <v>0</v>
      </c>
      <c r="ULE159" s="237">
        <f>'SAISIE BAR BRASSERIE'!ULO224</f>
        <v>0</v>
      </c>
      <c r="ULF159" s="237">
        <f>'SAISIE BAR BRASSERIE'!ULP224</f>
        <v>0</v>
      </c>
      <c r="ULG159" s="237">
        <f>'SAISIE BAR BRASSERIE'!ULQ224</f>
        <v>0</v>
      </c>
      <c r="ULH159" s="237">
        <f>'SAISIE BAR BRASSERIE'!ULR224</f>
        <v>0</v>
      </c>
      <c r="ULI159" s="237">
        <f>'SAISIE BAR BRASSERIE'!ULS224</f>
        <v>0</v>
      </c>
      <c r="ULJ159" s="237">
        <f>'SAISIE BAR BRASSERIE'!ULT224</f>
        <v>0</v>
      </c>
      <c r="ULK159" s="237">
        <f>'SAISIE BAR BRASSERIE'!ULU224</f>
        <v>0</v>
      </c>
      <c r="ULL159" s="237">
        <f>'SAISIE BAR BRASSERIE'!ULV224</f>
        <v>0</v>
      </c>
      <c r="ULM159" s="237">
        <f>'SAISIE BAR BRASSERIE'!ULW224</f>
        <v>0</v>
      </c>
      <c r="ULN159" s="237">
        <f>'SAISIE BAR BRASSERIE'!ULX224</f>
        <v>0</v>
      </c>
      <c r="ULO159" s="237">
        <f>'SAISIE BAR BRASSERIE'!ULY224</f>
        <v>0</v>
      </c>
      <c r="ULP159" s="237">
        <f>'SAISIE BAR BRASSERIE'!ULZ224</f>
        <v>0</v>
      </c>
      <c r="ULQ159" s="237">
        <f>'SAISIE BAR BRASSERIE'!UMA224</f>
        <v>0</v>
      </c>
      <c r="ULR159" s="237">
        <f>'SAISIE BAR BRASSERIE'!UMB224</f>
        <v>0</v>
      </c>
      <c r="ULS159" s="237">
        <f>'SAISIE BAR BRASSERIE'!UMC224</f>
        <v>0</v>
      </c>
      <c r="ULT159" s="237">
        <f>'SAISIE BAR BRASSERIE'!UMD224</f>
        <v>0</v>
      </c>
      <c r="ULU159" s="237">
        <f>'SAISIE BAR BRASSERIE'!UME224</f>
        <v>0</v>
      </c>
      <c r="ULV159" s="237">
        <f>'SAISIE BAR BRASSERIE'!UMF224</f>
        <v>0</v>
      </c>
      <c r="ULW159" s="237">
        <f>'SAISIE BAR BRASSERIE'!UMG224</f>
        <v>0</v>
      </c>
      <c r="ULX159" s="237">
        <f>'SAISIE BAR BRASSERIE'!UMH224</f>
        <v>0</v>
      </c>
      <c r="ULY159" s="237">
        <f>'SAISIE BAR BRASSERIE'!UMI224</f>
        <v>0</v>
      </c>
      <c r="ULZ159" s="237">
        <f>'SAISIE BAR BRASSERIE'!UMJ224</f>
        <v>0</v>
      </c>
      <c r="UMA159" s="237">
        <f>'SAISIE BAR BRASSERIE'!UMK224</f>
        <v>0</v>
      </c>
      <c r="UMB159" s="237">
        <f>'SAISIE BAR BRASSERIE'!UML224</f>
        <v>0</v>
      </c>
      <c r="UMC159" s="237">
        <f>'SAISIE BAR BRASSERIE'!UMM224</f>
        <v>0</v>
      </c>
      <c r="UMD159" s="237">
        <f>'SAISIE BAR BRASSERIE'!UMN224</f>
        <v>0</v>
      </c>
      <c r="UME159" s="237">
        <f>'SAISIE BAR BRASSERIE'!UMO224</f>
        <v>0</v>
      </c>
      <c r="UMF159" s="237">
        <f>'SAISIE BAR BRASSERIE'!UMP224</f>
        <v>0</v>
      </c>
      <c r="UMG159" s="237">
        <f>'SAISIE BAR BRASSERIE'!UMQ224</f>
        <v>0</v>
      </c>
      <c r="UMH159" s="237">
        <f>'SAISIE BAR BRASSERIE'!UMR224</f>
        <v>0</v>
      </c>
      <c r="UMI159" s="237">
        <f>'SAISIE BAR BRASSERIE'!UMS224</f>
        <v>0</v>
      </c>
      <c r="UMJ159" s="237">
        <f>'SAISIE BAR BRASSERIE'!UMT224</f>
        <v>0</v>
      </c>
      <c r="UMK159" s="237">
        <f>'SAISIE BAR BRASSERIE'!UMU224</f>
        <v>0</v>
      </c>
      <c r="UML159" s="237">
        <f>'SAISIE BAR BRASSERIE'!UMV224</f>
        <v>0</v>
      </c>
      <c r="UMM159" s="237">
        <f>'SAISIE BAR BRASSERIE'!UMW224</f>
        <v>0</v>
      </c>
      <c r="UMN159" s="237">
        <f>'SAISIE BAR BRASSERIE'!UMX224</f>
        <v>0</v>
      </c>
      <c r="UMO159" s="237">
        <f>'SAISIE BAR BRASSERIE'!UMY224</f>
        <v>0</v>
      </c>
      <c r="UMP159" s="237">
        <f>'SAISIE BAR BRASSERIE'!UMZ224</f>
        <v>0</v>
      </c>
      <c r="UMQ159" s="237">
        <f>'SAISIE BAR BRASSERIE'!UNA224</f>
        <v>0</v>
      </c>
      <c r="UMR159" s="237">
        <f>'SAISIE BAR BRASSERIE'!UNB224</f>
        <v>0</v>
      </c>
      <c r="UMS159" s="237">
        <f>'SAISIE BAR BRASSERIE'!UNC224</f>
        <v>0</v>
      </c>
      <c r="UMT159" s="237">
        <f>'SAISIE BAR BRASSERIE'!UND224</f>
        <v>0</v>
      </c>
      <c r="UMU159" s="237">
        <f>'SAISIE BAR BRASSERIE'!UNE224</f>
        <v>0</v>
      </c>
      <c r="UMV159" s="237">
        <f>'SAISIE BAR BRASSERIE'!UNF224</f>
        <v>0</v>
      </c>
      <c r="UMW159" s="237">
        <f>'SAISIE BAR BRASSERIE'!UNG224</f>
        <v>0</v>
      </c>
      <c r="UMX159" s="237">
        <f>'SAISIE BAR BRASSERIE'!UNH224</f>
        <v>0</v>
      </c>
      <c r="UMY159" s="237">
        <f>'SAISIE BAR BRASSERIE'!UNI224</f>
        <v>0</v>
      </c>
      <c r="UMZ159" s="237">
        <f>'SAISIE BAR BRASSERIE'!UNJ224</f>
        <v>0</v>
      </c>
      <c r="UNA159" s="237">
        <f>'SAISIE BAR BRASSERIE'!UNK224</f>
        <v>0</v>
      </c>
      <c r="UNB159" s="237">
        <f>'SAISIE BAR BRASSERIE'!UNL224</f>
        <v>0</v>
      </c>
      <c r="UNC159" s="237">
        <f>'SAISIE BAR BRASSERIE'!UNM224</f>
        <v>0</v>
      </c>
      <c r="UND159" s="237">
        <f>'SAISIE BAR BRASSERIE'!UNN224</f>
        <v>0</v>
      </c>
      <c r="UNE159" s="237">
        <f>'SAISIE BAR BRASSERIE'!UNO224</f>
        <v>0</v>
      </c>
      <c r="UNF159" s="237">
        <f>'SAISIE BAR BRASSERIE'!UNP224</f>
        <v>0</v>
      </c>
      <c r="UNG159" s="237">
        <f>'SAISIE BAR BRASSERIE'!UNQ224</f>
        <v>0</v>
      </c>
      <c r="UNH159" s="237">
        <f>'SAISIE BAR BRASSERIE'!UNR224</f>
        <v>0</v>
      </c>
      <c r="UNI159" s="237">
        <f>'SAISIE BAR BRASSERIE'!UNS224</f>
        <v>0</v>
      </c>
      <c r="UNJ159" s="237">
        <f>'SAISIE BAR BRASSERIE'!UNT224</f>
        <v>0</v>
      </c>
      <c r="UNK159" s="237">
        <f>'SAISIE BAR BRASSERIE'!UNU224</f>
        <v>0</v>
      </c>
      <c r="UNL159" s="237">
        <f>'SAISIE BAR BRASSERIE'!UNV224</f>
        <v>0</v>
      </c>
      <c r="UNM159" s="237">
        <f>'SAISIE BAR BRASSERIE'!UNW224</f>
        <v>0</v>
      </c>
      <c r="UNN159" s="237">
        <f>'SAISIE BAR BRASSERIE'!UNX224</f>
        <v>0</v>
      </c>
      <c r="UNO159" s="237">
        <f>'SAISIE BAR BRASSERIE'!UNY224</f>
        <v>0</v>
      </c>
      <c r="UNP159" s="237">
        <f>'SAISIE BAR BRASSERIE'!UNZ224</f>
        <v>0</v>
      </c>
      <c r="UNQ159" s="237">
        <f>'SAISIE BAR BRASSERIE'!UOA224</f>
        <v>0</v>
      </c>
      <c r="UNR159" s="237">
        <f>'SAISIE BAR BRASSERIE'!UOB224</f>
        <v>0</v>
      </c>
      <c r="UNS159" s="237">
        <f>'SAISIE BAR BRASSERIE'!UOC224</f>
        <v>0</v>
      </c>
      <c r="UNT159" s="237">
        <f>'SAISIE BAR BRASSERIE'!UOD224</f>
        <v>0</v>
      </c>
      <c r="UNU159" s="237">
        <f>'SAISIE BAR BRASSERIE'!UOE224</f>
        <v>0</v>
      </c>
      <c r="UNV159" s="237">
        <f>'SAISIE BAR BRASSERIE'!UOF224</f>
        <v>0</v>
      </c>
      <c r="UNW159" s="237">
        <f>'SAISIE BAR BRASSERIE'!UOG224</f>
        <v>0</v>
      </c>
      <c r="UNX159" s="237">
        <f>'SAISIE BAR BRASSERIE'!UOH224</f>
        <v>0</v>
      </c>
      <c r="UNY159" s="237">
        <f>'SAISIE BAR BRASSERIE'!UOI224</f>
        <v>0</v>
      </c>
      <c r="UNZ159" s="237">
        <f>'SAISIE BAR BRASSERIE'!UOJ224</f>
        <v>0</v>
      </c>
      <c r="UOA159" s="237">
        <f>'SAISIE BAR BRASSERIE'!UOK224</f>
        <v>0</v>
      </c>
      <c r="UOB159" s="237">
        <f>'SAISIE BAR BRASSERIE'!UOL224</f>
        <v>0</v>
      </c>
      <c r="UOC159" s="237">
        <f>'SAISIE BAR BRASSERIE'!UOM224</f>
        <v>0</v>
      </c>
      <c r="UOD159" s="237">
        <f>'SAISIE BAR BRASSERIE'!UON224</f>
        <v>0</v>
      </c>
      <c r="UOE159" s="237">
        <f>'SAISIE BAR BRASSERIE'!UOO224</f>
        <v>0</v>
      </c>
      <c r="UOF159" s="237">
        <f>'SAISIE BAR BRASSERIE'!UOP224</f>
        <v>0</v>
      </c>
      <c r="UOG159" s="237">
        <f>'SAISIE BAR BRASSERIE'!UOQ224</f>
        <v>0</v>
      </c>
      <c r="UOH159" s="237">
        <f>'SAISIE BAR BRASSERIE'!UOR224</f>
        <v>0</v>
      </c>
      <c r="UOI159" s="237">
        <f>'SAISIE BAR BRASSERIE'!UOS224</f>
        <v>0</v>
      </c>
      <c r="UOJ159" s="237">
        <f>'SAISIE BAR BRASSERIE'!UOT224</f>
        <v>0</v>
      </c>
      <c r="UOK159" s="237">
        <f>'SAISIE BAR BRASSERIE'!UOU224</f>
        <v>0</v>
      </c>
      <c r="UOL159" s="237">
        <f>'SAISIE BAR BRASSERIE'!UOV224</f>
        <v>0</v>
      </c>
      <c r="UOM159" s="237">
        <f>'SAISIE BAR BRASSERIE'!UOW224</f>
        <v>0</v>
      </c>
      <c r="UON159" s="237">
        <f>'SAISIE BAR BRASSERIE'!UOX224</f>
        <v>0</v>
      </c>
      <c r="UOO159" s="237">
        <f>'SAISIE BAR BRASSERIE'!UOY224</f>
        <v>0</v>
      </c>
      <c r="UOP159" s="237">
        <f>'SAISIE BAR BRASSERIE'!UOZ224</f>
        <v>0</v>
      </c>
      <c r="UOQ159" s="237">
        <f>'SAISIE BAR BRASSERIE'!UPA224</f>
        <v>0</v>
      </c>
      <c r="UOR159" s="237">
        <f>'SAISIE BAR BRASSERIE'!UPB224</f>
        <v>0</v>
      </c>
      <c r="UOS159" s="237">
        <f>'SAISIE BAR BRASSERIE'!UPC224</f>
        <v>0</v>
      </c>
      <c r="UOT159" s="237">
        <f>'SAISIE BAR BRASSERIE'!UPD224</f>
        <v>0</v>
      </c>
      <c r="UOU159" s="237">
        <f>'SAISIE BAR BRASSERIE'!UPE224</f>
        <v>0</v>
      </c>
      <c r="UOV159" s="237">
        <f>'SAISIE BAR BRASSERIE'!UPF224</f>
        <v>0</v>
      </c>
      <c r="UOW159" s="237">
        <f>'SAISIE BAR BRASSERIE'!UPG224</f>
        <v>0</v>
      </c>
      <c r="UOX159" s="237">
        <f>'SAISIE BAR BRASSERIE'!UPH224</f>
        <v>0</v>
      </c>
      <c r="UOY159" s="237">
        <f>'SAISIE BAR BRASSERIE'!UPI224</f>
        <v>0</v>
      </c>
      <c r="UOZ159" s="237">
        <f>'SAISIE BAR BRASSERIE'!UPJ224</f>
        <v>0</v>
      </c>
      <c r="UPA159" s="237">
        <f>'SAISIE BAR BRASSERIE'!UPK224</f>
        <v>0</v>
      </c>
      <c r="UPB159" s="237">
        <f>'SAISIE BAR BRASSERIE'!UPL224</f>
        <v>0</v>
      </c>
      <c r="UPC159" s="237">
        <f>'SAISIE BAR BRASSERIE'!UPM224</f>
        <v>0</v>
      </c>
      <c r="UPD159" s="237">
        <f>'SAISIE BAR BRASSERIE'!UPN224</f>
        <v>0</v>
      </c>
      <c r="UPE159" s="237">
        <f>'SAISIE BAR BRASSERIE'!UPO224</f>
        <v>0</v>
      </c>
      <c r="UPF159" s="237">
        <f>'SAISIE BAR BRASSERIE'!UPP224</f>
        <v>0</v>
      </c>
      <c r="UPG159" s="237">
        <f>'SAISIE BAR BRASSERIE'!UPQ224</f>
        <v>0</v>
      </c>
      <c r="UPH159" s="237">
        <f>'SAISIE BAR BRASSERIE'!UPR224</f>
        <v>0</v>
      </c>
      <c r="UPI159" s="237">
        <f>'SAISIE BAR BRASSERIE'!UPS224</f>
        <v>0</v>
      </c>
      <c r="UPJ159" s="237">
        <f>'SAISIE BAR BRASSERIE'!UPT224</f>
        <v>0</v>
      </c>
      <c r="UPK159" s="237">
        <f>'SAISIE BAR BRASSERIE'!UPU224</f>
        <v>0</v>
      </c>
      <c r="UPL159" s="237">
        <f>'SAISIE BAR BRASSERIE'!UPV224</f>
        <v>0</v>
      </c>
      <c r="UPM159" s="237">
        <f>'SAISIE BAR BRASSERIE'!UPW224</f>
        <v>0</v>
      </c>
      <c r="UPN159" s="237">
        <f>'SAISIE BAR BRASSERIE'!UPX224</f>
        <v>0</v>
      </c>
      <c r="UPO159" s="237">
        <f>'SAISIE BAR BRASSERIE'!UPY224</f>
        <v>0</v>
      </c>
      <c r="UPP159" s="237">
        <f>'SAISIE BAR BRASSERIE'!UPZ224</f>
        <v>0</v>
      </c>
      <c r="UPQ159" s="237">
        <f>'SAISIE BAR BRASSERIE'!UQA224</f>
        <v>0</v>
      </c>
      <c r="UPR159" s="237">
        <f>'SAISIE BAR BRASSERIE'!UQB224</f>
        <v>0</v>
      </c>
      <c r="UPS159" s="237">
        <f>'SAISIE BAR BRASSERIE'!UQC224</f>
        <v>0</v>
      </c>
      <c r="UPT159" s="237">
        <f>'SAISIE BAR BRASSERIE'!UQD224</f>
        <v>0</v>
      </c>
      <c r="UPU159" s="237">
        <f>'SAISIE BAR BRASSERIE'!UQE224</f>
        <v>0</v>
      </c>
      <c r="UPV159" s="237">
        <f>'SAISIE BAR BRASSERIE'!UQF224</f>
        <v>0</v>
      </c>
      <c r="UPW159" s="237">
        <f>'SAISIE BAR BRASSERIE'!UQG224</f>
        <v>0</v>
      </c>
      <c r="UPX159" s="237">
        <f>'SAISIE BAR BRASSERIE'!UQH224</f>
        <v>0</v>
      </c>
      <c r="UPY159" s="237">
        <f>'SAISIE BAR BRASSERIE'!UQI224</f>
        <v>0</v>
      </c>
      <c r="UPZ159" s="237">
        <f>'SAISIE BAR BRASSERIE'!UQJ224</f>
        <v>0</v>
      </c>
      <c r="UQA159" s="237">
        <f>'SAISIE BAR BRASSERIE'!UQK224</f>
        <v>0</v>
      </c>
      <c r="UQB159" s="237">
        <f>'SAISIE BAR BRASSERIE'!UQL224</f>
        <v>0</v>
      </c>
      <c r="UQC159" s="237">
        <f>'SAISIE BAR BRASSERIE'!UQM224</f>
        <v>0</v>
      </c>
      <c r="UQD159" s="237">
        <f>'SAISIE BAR BRASSERIE'!UQN224</f>
        <v>0</v>
      </c>
      <c r="UQE159" s="237">
        <f>'SAISIE BAR BRASSERIE'!UQO224</f>
        <v>0</v>
      </c>
      <c r="UQF159" s="237">
        <f>'SAISIE BAR BRASSERIE'!UQP224</f>
        <v>0</v>
      </c>
      <c r="UQG159" s="237">
        <f>'SAISIE BAR BRASSERIE'!UQQ224</f>
        <v>0</v>
      </c>
      <c r="UQH159" s="237">
        <f>'SAISIE BAR BRASSERIE'!UQR224</f>
        <v>0</v>
      </c>
      <c r="UQI159" s="237">
        <f>'SAISIE BAR BRASSERIE'!UQS224</f>
        <v>0</v>
      </c>
      <c r="UQJ159" s="237">
        <f>'SAISIE BAR BRASSERIE'!UQT224</f>
        <v>0</v>
      </c>
      <c r="UQK159" s="237">
        <f>'SAISIE BAR BRASSERIE'!UQU224</f>
        <v>0</v>
      </c>
      <c r="UQL159" s="237">
        <f>'SAISIE BAR BRASSERIE'!UQV224</f>
        <v>0</v>
      </c>
      <c r="UQM159" s="237">
        <f>'SAISIE BAR BRASSERIE'!UQW224</f>
        <v>0</v>
      </c>
      <c r="UQN159" s="237">
        <f>'SAISIE BAR BRASSERIE'!UQX224</f>
        <v>0</v>
      </c>
      <c r="UQO159" s="237">
        <f>'SAISIE BAR BRASSERIE'!UQY224</f>
        <v>0</v>
      </c>
      <c r="UQP159" s="237">
        <f>'SAISIE BAR BRASSERIE'!UQZ224</f>
        <v>0</v>
      </c>
      <c r="UQQ159" s="237">
        <f>'SAISIE BAR BRASSERIE'!URA224</f>
        <v>0</v>
      </c>
      <c r="UQR159" s="237">
        <f>'SAISIE BAR BRASSERIE'!URB224</f>
        <v>0</v>
      </c>
      <c r="UQS159" s="237">
        <f>'SAISIE BAR BRASSERIE'!URC224</f>
        <v>0</v>
      </c>
      <c r="UQT159" s="237">
        <f>'SAISIE BAR BRASSERIE'!URD224</f>
        <v>0</v>
      </c>
      <c r="UQU159" s="237">
        <f>'SAISIE BAR BRASSERIE'!URE224</f>
        <v>0</v>
      </c>
      <c r="UQV159" s="237">
        <f>'SAISIE BAR BRASSERIE'!URF224</f>
        <v>0</v>
      </c>
      <c r="UQW159" s="237">
        <f>'SAISIE BAR BRASSERIE'!URG224</f>
        <v>0</v>
      </c>
      <c r="UQX159" s="237">
        <f>'SAISIE BAR BRASSERIE'!URH224</f>
        <v>0</v>
      </c>
      <c r="UQY159" s="237">
        <f>'SAISIE BAR BRASSERIE'!URI224</f>
        <v>0</v>
      </c>
      <c r="UQZ159" s="237">
        <f>'SAISIE BAR BRASSERIE'!URJ224</f>
        <v>0</v>
      </c>
      <c r="URA159" s="237">
        <f>'SAISIE BAR BRASSERIE'!URK224</f>
        <v>0</v>
      </c>
      <c r="URB159" s="237">
        <f>'SAISIE BAR BRASSERIE'!URL224</f>
        <v>0</v>
      </c>
      <c r="URC159" s="237">
        <f>'SAISIE BAR BRASSERIE'!URM224</f>
        <v>0</v>
      </c>
      <c r="URD159" s="237">
        <f>'SAISIE BAR BRASSERIE'!URN224</f>
        <v>0</v>
      </c>
      <c r="URE159" s="237">
        <f>'SAISIE BAR BRASSERIE'!URO224</f>
        <v>0</v>
      </c>
      <c r="URF159" s="237">
        <f>'SAISIE BAR BRASSERIE'!URP224</f>
        <v>0</v>
      </c>
      <c r="URG159" s="237">
        <f>'SAISIE BAR BRASSERIE'!URQ224</f>
        <v>0</v>
      </c>
      <c r="URH159" s="237">
        <f>'SAISIE BAR BRASSERIE'!URR224</f>
        <v>0</v>
      </c>
      <c r="URI159" s="237">
        <f>'SAISIE BAR BRASSERIE'!URS224</f>
        <v>0</v>
      </c>
      <c r="URJ159" s="237">
        <f>'SAISIE BAR BRASSERIE'!URT224</f>
        <v>0</v>
      </c>
      <c r="URK159" s="237">
        <f>'SAISIE BAR BRASSERIE'!URU224</f>
        <v>0</v>
      </c>
      <c r="URL159" s="237">
        <f>'SAISIE BAR BRASSERIE'!URV224</f>
        <v>0</v>
      </c>
      <c r="URM159" s="237">
        <f>'SAISIE BAR BRASSERIE'!URW224</f>
        <v>0</v>
      </c>
      <c r="URN159" s="237">
        <f>'SAISIE BAR BRASSERIE'!URX224</f>
        <v>0</v>
      </c>
      <c r="URO159" s="237">
        <f>'SAISIE BAR BRASSERIE'!URY224</f>
        <v>0</v>
      </c>
      <c r="URP159" s="237">
        <f>'SAISIE BAR BRASSERIE'!URZ224</f>
        <v>0</v>
      </c>
      <c r="URQ159" s="237">
        <f>'SAISIE BAR BRASSERIE'!USA224</f>
        <v>0</v>
      </c>
      <c r="URR159" s="237">
        <f>'SAISIE BAR BRASSERIE'!USB224</f>
        <v>0</v>
      </c>
      <c r="URS159" s="237">
        <f>'SAISIE BAR BRASSERIE'!USC224</f>
        <v>0</v>
      </c>
      <c r="URT159" s="237">
        <f>'SAISIE BAR BRASSERIE'!USD224</f>
        <v>0</v>
      </c>
      <c r="URU159" s="237">
        <f>'SAISIE BAR BRASSERIE'!USE224</f>
        <v>0</v>
      </c>
      <c r="URV159" s="237">
        <f>'SAISIE BAR BRASSERIE'!USF224</f>
        <v>0</v>
      </c>
      <c r="URW159" s="237">
        <f>'SAISIE BAR BRASSERIE'!USG224</f>
        <v>0</v>
      </c>
      <c r="URX159" s="237">
        <f>'SAISIE BAR BRASSERIE'!USH224</f>
        <v>0</v>
      </c>
      <c r="URY159" s="237">
        <f>'SAISIE BAR BRASSERIE'!USI224</f>
        <v>0</v>
      </c>
      <c r="URZ159" s="237">
        <f>'SAISIE BAR BRASSERIE'!USJ224</f>
        <v>0</v>
      </c>
      <c r="USA159" s="237">
        <f>'SAISIE BAR BRASSERIE'!USK224</f>
        <v>0</v>
      </c>
      <c r="USB159" s="237">
        <f>'SAISIE BAR BRASSERIE'!USL224</f>
        <v>0</v>
      </c>
      <c r="USC159" s="237">
        <f>'SAISIE BAR BRASSERIE'!USM224</f>
        <v>0</v>
      </c>
      <c r="USD159" s="237">
        <f>'SAISIE BAR BRASSERIE'!USN224</f>
        <v>0</v>
      </c>
      <c r="USE159" s="237">
        <f>'SAISIE BAR BRASSERIE'!USO224</f>
        <v>0</v>
      </c>
      <c r="USF159" s="237">
        <f>'SAISIE BAR BRASSERIE'!USP224</f>
        <v>0</v>
      </c>
      <c r="USG159" s="237">
        <f>'SAISIE BAR BRASSERIE'!USQ224</f>
        <v>0</v>
      </c>
      <c r="USH159" s="237">
        <f>'SAISIE BAR BRASSERIE'!USR224</f>
        <v>0</v>
      </c>
      <c r="USI159" s="237">
        <f>'SAISIE BAR BRASSERIE'!USS224</f>
        <v>0</v>
      </c>
      <c r="USJ159" s="237">
        <f>'SAISIE BAR BRASSERIE'!UST224</f>
        <v>0</v>
      </c>
      <c r="USK159" s="237">
        <f>'SAISIE BAR BRASSERIE'!USU224</f>
        <v>0</v>
      </c>
      <c r="USL159" s="237">
        <f>'SAISIE BAR BRASSERIE'!USV224</f>
        <v>0</v>
      </c>
      <c r="USM159" s="237">
        <f>'SAISIE BAR BRASSERIE'!USW224</f>
        <v>0</v>
      </c>
      <c r="USN159" s="237">
        <f>'SAISIE BAR BRASSERIE'!USX224</f>
        <v>0</v>
      </c>
      <c r="USO159" s="237">
        <f>'SAISIE BAR BRASSERIE'!USY224</f>
        <v>0</v>
      </c>
      <c r="USP159" s="237">
        <f>'SAISIE BAR BRASSERIE'!USZ224</f>
        <v>0</v>
      </c>
      <c r="USQ159" s="237">
        <f>'SAISIE BAR BRASSERIE'!UTA224</f>
        <v>0</v>
      </c>
      <c r="USR159" s="237">
        <f>'SAISIE BAR BRASSERIE'!UTB224</f>
        <v>0</v>
      </c>
      <c r="USS159" s="237">
        <f>'SAISIE BAR BRASSERIE'!UTC224</f>
        <v>0</v>
      </c>
      <c r="UST159" s="237">
        <f>'SAISIE BAR BRASSERIE'!UTD224</f>
        <v>0</v>
      </c>
      <c r="USU159" s="237">
        <f>'SAISIE BAR BRASSERIE'!UTE224</f>
        <v>0</v>
      </c>
      <c r="USV159" s="237">
        <f>'SAISIE BAR BRASSERIE'!UTF224</f>
        <v>0</v>
      </c>
      <c r="USW159" s="237">
        <f>'SAISIE BAR BRASSERIE'!UTG224</f>
        <v>0</v>
      </c>
      <c r="USX159" s="237">
        <f>'SAISIE BAR BRASSERIE'!UTH224</f>
        <v>0</v>
      </c>
      <c r="USY159" s="237">
        <f>'SAISIE BAR BRASSERIE'!UTI224</f>
        <v>0</v>
      </c>
      <c r="USZ159" s="237">
        <f>'SAISIE BAR BRASSERIE'!UTJ224</f>
        <v>0</v>
      </c>
      <c r="UTA159" s="237">
        <f>'SAISIE BAR BRASSERIE'!UTK224</f>
        <v>0</v>
      </c>
      <c r="UTB159" s="237">
        <f>'SAISIE BAR BRASSERIE'!UTL224</f>
        <v>0</v>
      </c>
      <c r="UTC159" s="237">
        <f>'SAISIE BAR BRASSERIE'!UTM224</f>
        <v>0</v>
      </c>
      <c r="UTD159" s="237">
        <f>'SAISIE BAR BRASSERIE'!UTN224</f>
        <v>0</v>
      </c>
      <c r="UTE159" s="237">
        <f>'SAISIE BAR BRASSERIE'!UTO224</f>
        <v>0</v>
      </c>
      <c r="UTF159" s="237">
        <f>'SAISIE BAR BRASSERIE'!UTP224</f>
        <v>0</v>
      </c>
      <c r="UTG159" s="237">
        <f>'SAISIE BAR BRASSERIE'!UTQ224</f>
        <v>0</v>
      </c>
      <c r="UTH159" s="237">
        <f>'SAISIE BAR BRASSERIE'!UTR224</f>
        <v>0</v>
      </c>
      <c r="UTI159" s="237">
        <f>'SAISIE BAR BRASSERIE'!UTS224</f>
        <v>0</v>
      </c>
      <c r="UTJ159" s="237">
        <f>'SAISIE BAR BRASSERIE'!UTT224</f>
        <v>0</v>
      </c>
      <c r="UTK159" s="237">
        <f>'SAISIE BAR BRASSERIE'!UTU224</f>
        <v>0</v>
      </c>
      <c r="UTL159" s="237">
        <f>'SAISIE BAR BRASSERIE'!UTV224</f>
        <v>0</v>
      </c>
      <c r="UTM159" s="237">
        <f>'SAISIE BAR BRASSERIE'!UTW224</f>
        <v>0</v>
      </c>
      <c r="UTN159" s="237">
        <f>'SAISIE BAR BRASSERIE'!UTX224</f>
        <v>0</v>
      </c>
      <c r="UTO159" s="237">
        <f>'SAISIE BAR BRASSERIE'!UTY224</f>
        <v>0</v>
      </c>
      <c r="UTP159" s="237">
        <f>'SAISIE BAR BRASSERIE'!UTZ224</f>
        <v>0</v>
      </c>
      <c r="UTQ159" s="237">
        <f>'SAISIE BAR BRASSERIE'!UUA224</f>
        <v>0</v>
      </c>
      <c r="UTR159" s="237">
        <f>'SAISIE BAR BRASSERIE'!UUB224</f>
        <v>0</v>
      </c>
      <c r="UTS159" s="237">
        <f>'SAISIE BAR BRASSERIE'!UUC224</f>
        <v>0</v>
      </c>
      <c r="UTT159" s="237">
        <f>'SAISIE BAR BRASSERIE'!UUD224</f>
        <v>0</v>
      </c>
      <c r="UTU159" s="237">
        <f>'SAISIE BAR BRASSERIE'!UUE224</f>
        <v>0</v>
      </c>
      <c r="UTV159" s="237">
        <f>'SAISIE BAR BRASSERIE'!UUF224</f>
        <v>0</v>
      </c>
      <c r="UTW159" s="237">
        <f>'SAISIE BAR BRASSERIE'!UUG224</f>
        <v>0</v>
      </c>
      <c r="UTX159" s="237">
        <f>'SAISIE BAR BRASSERIE'!UUH224</f>
        <v>0</v>
      </c>
      <c r="UTY159" s="237">
        <f>'SAISIE BAR BRASSERIE'!UUI224</f>
        <v>0</v>
      </c>
      <c r="UTZ159" s="237">
        <f>'SAISIE BAR BRASSERIE'!UUJ224</f>
        <v>0</v>
      </c>
      <c r="UUA159" s="237">
        <f>'SAISIE BAR BRASSERIE'!UUK224</f>
        <v>0</v>
      </c>
      <c r="UUB159" s="237">
        <f>'SAISIE BAR BRASSERIE'!UUL224</f>
        <v>0</v>
      </c>
      <c r="UUC159" s="237">
        <f>'SAISIE BAR BRASSERIE'!UUM224</f>
        <v>0</v>
      </c>
      <c r="UUD159" s="237">
        <f>'SAISIE BAR BRASSERIE'!UUN224</f>
        <v>0</v>
      </c>
      <c r="UUE159" s="237">
        <f>'SAISIE BAR BRASSERIE'!UUO224</f>
        <v>0</v>
      </c>
      <c r="UUF159" s="237">
        <f>'SAISIE BAR BRASSERIE'!UUP224</f>
        <v>0</v>
      </c>
      <c r="UUG159" s="237">
        <f>'SAISIE BAR BRASSERIE'!UUQ224</f>
        <v>0</v>
      </c>
      <c r="UUH159" s="237">
        <f>'SAISIE BAR BRASSERIE'!UUR224</f>
        <v>0</v>
      </c>
      <c r="UUI159" s="237">
        <f>'SAISIE BAR BRASSERIE'!UUS224</f>
        <v>0</v>
      </c>
      <c r="UUJ159" s="237">
        <f>'SAISIE BAR BRASSERIE'!UUT224</f>
        <v>0</v>
      </c>
      <c r="UUK159" s="237">
        <f>'SAISIE BAR BRASSERIE'!UUU224</f>
        <v>0</v>
      </c>
      <c r="UUL159" s="237">
        <f>'SAISIE BAR BRASSERIE'!UUV224</f>
        <v>0</v>
      </c>
      <c r="UUM159" s="237">
        <f>'SAISIE BAR BRASSERIE'!UUW224</f>
        <v>0</v>
      </c>
      <c r="UUN159" s="237">
        <f>'SAISIE BAR BRASSERIE'!UUX224</f>
        <v>0</v>
      </c>
      <c r="UUO159" s="237">
        <f>'SAISIE BAR BRASSERIE'!UUY224</f>
        <v>0</v>
      </c>
      <c r="UUP159" s="237">
        <f>'SAISIE BAR BRASSERIE'!UUZ224</f>
        <v>0</v>
      </c>
      <c r="UUQ159" s="237">
        <f>'SAISIE BAR BRASSERIE'!UVA224</f>
        <v>0</v>
      </c>
      <c r="UUR159" s="237">
        <f>'SAISIE BAR BRASSERIE'!UVB224</f>
        <v>0</v>
      </c>
      <c r="UUS159" s="237">
        <f>'SAISIE BAR BRASSERIE'!UVC224</f>
        <v>0</v>
      </c>
      <c r="UUT159" s="237">
        <f>'SAISIE BAR BRASSERIE'!UVD224</f>
        <v>0</v>
      </c>
      <c r="UUU159" s="237">
        <f>'SAISIE BAR BRASSERIE'!UVE224</f>
        <v>0</v>
      </c>
      <c r="UUV159" s="237">
        <f>'SAISIE BAR BRASSERIE'!UVF224</f>
        <v>0</v>
      </c>
      <c r="UUW159" s="237">
        <f>'SAISIE BAR BRASSERIE'!UVG224</f>
        <v>0</v>
      </c>
      <c r="UUX159" s="237">
        <f>'SAISIE BAR BRASSERIE'!UVH224</f>
        <v>0</v>
      </c>
      <c r="UUY159" s="237">
        <f>'SAISIE BAR BRASSERIE'!UVI224</f>
        <v>0</v>
      </c>
      <c r="UUZ159" s="237">
        <f>'SAISIE BAR BRASSERIE'!UVJ224</f>
        <v>0</v>
      </c>
      <c r="UVA159" s="237">
        <f>'SAISIE BAR BRASSERIE'!UVK224</f>
        <v>0</v>
      </c>
      <c r="UVB159" s="237">
        <f>'SAISIE BAR BRASSERIE'!UVL224</f>
        <v>0</v>
      </c>
      <c r="UVC159" s="237">
        <f>'SAISIE BAR BRASSERIE'!UVM224</f>
        <v>0</v>
      </c>
      <c r="UVD159" s="237">
        <f>'SAISIE BAR BRASSERIE'!UVN224</f>
        <v>0</v>
      </c>
      <c r="UVE159" s="237">
        <f>'SAISIE BAR BRASSERIE'!UVO224</f>
        <v>0</v>
      </c>
      <c r="UVF159" s="237">
        <f>'SAISIE BAR BRASSERIE'!UVP224</f>
        <v>0</v>
      </c>
      <c r="UVG159" s="237">
        <f>'SAISIE BAR BRASSERIE'!UVQ224</f>
        <v>0</v>
      </c>
      <c r="UVH159" s="237">
        <f>'SAISIE BAR BRASSERIE'!UVR224</f>
        <v>0</v>
      </c>
      <c r="UVI159" s="237">
        <f>'SAISIE BAR BRASSERIE'!UVS224</f>
        <v>0</v>
      </c>
      <c r="UVJ159" s="237">
        <f>'SAISIE BAR BRASSERIE'!UVT224</f>
        <v>0</v>
      </c>
      <c r="UVK159" s="237">
        <f>'SAISIE BAR BRASSERIE'!UVU224</f>
        <v>0</v>
      </c>
      <c r="UVL159" s="237">
        <f>'SAISIE BAR BRASSERIE'!UVV224</f>
        <v>0</v>
      </c>
      <c r="UVM159" s="237">
        <f>'SAISIE BAR BRASSERIE'!UVW224</f>
        <v>0</v>
      </c>
      <c r="UVN159" s="237">
        <f>'SAISIE BAR BRASSERIE'!UVX224</f>
        <v>0</v>
      </c>
      <c r="UVO159" s="237">
        <f>'SAISIE BAR BRASSERIE'!UVY224</f>
        <v>0</v>
      </c>
      <c r="UVP159" s="237">
        <f>'SAISIE BAR BRASSERIE'!UVZ224</f>
        <v>0</v>
      </c>
      <c r="UVQ159" s="237">
        <f>'SAISIE BAR BRASSERIE'!UWA224</f>
        <v>0</v>
      </c>
      <c r="UVR159" s="237">
        <f>'SAISIE BAR BRASSERIE'!UWB224</f>
        <v>0</v>
      </c>
      <c r="UVS159" s="237">
        <f>'SAISIE BAR BRASSERIE'!UWC224</f>
        <v>0</v>
      </c>
      <c r="UVT159" s="237">
        <f>'SAISIE BAR BRASSERIE'!UWD224</f>
        <v>0</v>
      </c>
      <c r="UVU159" s="237">
        <f>'SAISIE BAR BRASSERIE'!UWE224</f>
        <v>0</v>
      </c>
      <c r="UVV159" s="237">
        <f>'SAISIE BAR BRASSERIE'!UWF224</f>
        <v>0</v>
      </c>
      <c r="UVW159" s="237">
        <f>'SAISIE BAR BRASSERIE'!UWG224</f>
        <v>0</v>
      </c>
      <c r="UVX159" s="237">
        <f>'SAISIE BAR BRASSERIE'!UWH224</f>
        <v>0</v>
      </c>
      <c r="UVY159" s="237">
        <f>'SAISIE BAR BRASSERIE'!UWI224</f>
        <v>0</v>
      </c>
      <c r="UVZ159" s="237">
        <f>'SAISIE BAR BRASSERIE'!UWJ224</f>
        <v>0</v>
      </c>
      <c r="UWA159" s="237">
        <f>'SAISIE BAR BRASSERIE'!UWK224</f>
        <v>0</v>
      </c>
      <c r="UWB159" s="237">
        <f>'SAISIE BAR BRASSERIE'!UWL224</f>
        <v>0</v>
      </c>
      <c r="UWC159" s="237">
        <f>'SAISIE BAR BRASSERIE'!UWM224</f>
        <v>0</v>
      </c>
      <c r="UWD159" s="237">
        <f>'SAISIE BAR BRASSERIE'!UWN224</f>
        <v>0</v>
      </c>
      <c r="UWE159" s="237">
        <f>'SAISIE BAR BRASSERIE'!UWO224</f>
        <v>0</v>
      </c>
      <c r="UWF159" s="237">
        <f>'SAISIE BAR BRASSERIE'!UWP224</f>
        <v>0</v>
      </c>
      <c r="UWG159" s="237">
        <f>'SAISIE BAR BRASSERIE'!UWQ224</f>
        <v>0</v>
      </c>
      <c r="UWH159" s="237">
        <f>'SAISIE BAR BRASSERIE'!UWR224</f>
        <v>0</v>
      </c>
      <c r="UWI159" s="237">
        <f>'SAISIE BAR BRASSERIE'!UWS224</f>
        <v>0</v>
      </c>
      <c r="UWJ159" s="237">
        <f>'SAISIE BAR BRASSERIE'!UWT224</f>
        <v>0</v>
      </c>
      <c r="UWK159" s="237">
        <f>'SAISIE BAR BRASSERIE'!UWU224</f>
        <v>0</v>
      </c>
      <c r="UWL159" s="237">
        <f>'SAISIE BAR BRASSERIE'!UWV224</f>
        <v>0</v>
      </c>
      <c r="UWM159" s="237">
        <f>'SAISIE BAR BRASSERIE'!UWW224</f>
        <v>0</v>
      </c>
      <c r="UWN159" s="237">
        <f>'SAISIE BAR BRASSERIE'!UWX224</f>
        <v>0</v>
      </c>
      <c r="UWO159" s="237">
        <f>'SAISIE BAR BRASSERIE'!UWY224</f>
        <v>0</v>
      </c>
      <c r="UWP159" s="237">
        <f>'SAISIE BAR BRASSERIE'!UWZ224</f>
        <v>0</v>
      </c>
      <c r="UWQ159" s="237">
        <f>'SAISIE BAR BRASSERIE'!UXA224</f>
        <v>0</v>
      </c>
      <c r="UWR159" s="237">
        <f>'SAISIE BAR BRASSERIE'!UXB224</f>
        <v>0</v>
      </c>
      <c r="UWS159" s="237">
        <f>'SAISIE BAR BRASSERIE'!UXC224</f>
        <v>0</v>
      </c>
      <c r="UWT159" s="237">
        <f>'SAISIE BAR BRASSERIE'!UXD224</f>
        <v>0</v>
      </c>
      <c r="UWU159" s="237">
        <f>'SAISIE BAR BRASSERIE'!UXE224</f>
        <v>0</v>
      </c>
      <c r="UWV159" s="237">
        <f>'SAISIE BAR BRASSERIE'!UXF224</f>
        <v>0</v>
      </c>
      <c r="UWW159" s="237">
        <f>'SAISIE BAR BRASSERIE'!UXG224</f>
        <v>0</v>
      </c>
      <c r="UWX159" s="237">
        <f>'SAISIE BAR BRASSERIE'!UXH224</f>
        <v>0</v>
      </c>
      <c r="UWY159" s="237">
        <f>'SAISIE BAR BRASSERIE'!UXI224</f>
        <v>0</v>
      </c>
      <c r="UWZ159" s="237">
        <f>'SAISIE BAR BRASSERIE'!UXJ224</f>
        <v>0</v>
      </c>
      <c r="UXA159" s="237">
        <f>'SAISIE BAR BRASSERIE'!UXK224</f>
        <v>0</v>
      </c>
      <c r="UXB159" s="237">
        <f>'SAISIE BAR BRASSERIE'!UXL224</f>
        <v>0</v>
      </c>
      <c r="UXC159" s="237">
        <f>'SAISIE BAR BRASSERIE'!UXM224</f>
        <v>0</v>
      </c>
      <c r="UXD159" s="237">
        <f>'SAISIE BAR BRASSERIE'!UXN224</f>
        <v>0</v>
      </c>
      <c r="UXE159" s="237">
        <f>'SAISIE BAR BRASSERIE'!UXO224</f>
        <v>0</v>
      </c>
      <c r="UXF159" s="237">
        <f>'SAISIE BAR BRASSERIE'!UXP224</f>
        <v>0</v>
      </c>
      <c r="UXG159" s="237">
        <f>'SAISIE BAR BRASSERIE'!UXQ224</f>
        <v>0</v>
      </c>
      <c r="UXH159" s="237">
        <f>'SAISIE BAR BRASSERIE'!UXR224</f>
        <v>0</v>
      </c>
      <c r="UXI159" s="237">
        <f>'SAISIE BAR BRASSERIE'!UXS224</f>
        <v>0</v>
      </c>
      <c r="UXJ159" s="237">
        <f>'SAISIE BAR BRASSERIE'!UXT224</f>
        <v>0</v>
      </c>
      <c r="UXK159" s="237">
        <f>'SAISIE BAR BRASSERIE'!UXU224</f>
        <v>0</v>
      </c>
      <c r="UXL159" s="237">
        <f>'SAISIE BAR BRASSERIE'!UXV224</f>
        <v>0</v>
      </c>
      <c r="UXM159" s="237">
        <f>'SAISIE BAR BRASSERIE'!UXW224</f>
        <v>0</v>
      </c>
      <c r="UXN159" s="237">
        <f>'SAISIE BAR BRASSERIE'!UXX224</f>
        <v>0</v>
      </c>
      <c r="UXO159" s="237">
        <f>'SAISIE BAR BRASSERIE'!UXY224</f>
        <v>0</v>
      </c>
      <c r="UXP159" s="237">
        <f>'SAISIE BAR BRASSERIE'!UXZ224</f>
        <v>0</v>
      </c>
      <c r="UXQ159" s="237">
        <f>'SAISIE BAR BRASSERIE'!UYA224</f>
        <v>0</v>
      </c>
      <c r="UXR159" s="237">
        <f>'SAISIE BAR BRASSERIE'!UYB224</f>
        <v>0</v>
      </c>
      <c r="UXS159" s="237">
        <f>'SAISIE BAR BRASSERIE'!UYC224</f>
        <v>0</v>
      </c>
      <c r="UXT159" s="237">
        <f>'SAISIE BAR BRASSERIE'!UYD224</f>
        <v>0</v>
      </c>
      <c r="UXU159" s="237">
        <f>'SAISIE BAR BRASSERIE'!UYE224</f>
        <v>0</v>
      </c>
      <c r="UXV159" s="237">
        <f>'SAISIE BAR BRASSERIE'!UYF224</f>
        <v>0</v>
      </c>
      <c r="UXW159" s="237">
        <f>'SAISIE BAR BRASSERIE'!UYG224</f>
        <v>0</v>
      </c>
      <c r="UXX159" s="237">
        <f>'SAISIE BAR BRASSERIE'!UYH224</f>
        <v>0</v>
      </c>
      <c r="UXY159" s="237">
        <f>'SAISIE BAR BRASSERIE'!UYI224</f>
        <v>0</v>
      </c>
      <c r="UXZ159" s="237">
        <f>'SAISIE BAR BRASSERIE'!UYJ224</f>
        <v>0</v>
      </c>
      <c r="UYA159" s="237">
        <f>'SAISIE BAR BRASSERIE'!UYK224</f>
        <v>0</v>
      </c>
      <c r="UYB159" s="237">
        <f>'SAISIE BAR BRASSERIE'!UYL224</f>
        <v>0</v>
      </c>
      <c r="UYC159" s="237">
        <f>'SAISIE BAR BRASSERIE'!UYM224</f>
        <v>0</v>
      </c>
      <c r="UYD159" s="237">
        <f>'SAISIE BAR BRASSERIE'!UYN224</f>
        <v>0</v>
      </c>
      <c r="UYE159" s="237">
        <f>'SAISIE BAR BRASSERIE'!UYO224</f>
        <v>0</v>
      </c>
      <c r="UYF159" s="237">
        <f>'SAISIE BAR BRASSERIE'!UYP224</f>
        <v>0</v>
      </c>
      <c r="UYG159" s="237">
        <f>'SAISIE BAR BRASSERIE'!UYQ224</f>
        <v>0</v>
      </c>
      <c r="UYH159" s="237">
        <f>'SAISIE BAR BRASSERIE'!UYR224</f>
        <v>0</v>
      </c>
      <c r="UYI159" s="237">
        <f>'SAISIE BAR BRASSERIE'!UYS224</f>
        <v>0</v>
      </c>
      <c r="UYJ159" s="237">
        <f>'SAISIE BAR BRASSERIE'!UYT224</f>
        <v>0</v>
      </c>
      <c r="UYK159" s="237">
        <f>'SAISIE BAR BRASSERIE'!UYU224</f>
        <v>0</v>
      </c>
      <c r="UYL159" s="237">
        <f>'SAISIE BAR BRASSERIE'!UYV224</f>
        <v>0</v>
      </c>
      <c r="UYM159" s="237">
        <f>'SAISIE BAR BRASSERIE'!UYW224</f>
        <v>0</v>
      </c>
      <c r="UYN159" s="237">
        <f>'SAISIE BAR BRASSERIE'!UYX224</f>
        <v>0</v>
      </c>
      <c r="UYO159" s="237">
        <f>'SAISIE BAR BRASSERIE'!UYY224</f>
        <v>0</v>
      </c>
      <c r="UYP159" s="237">
        <f>'SAISIE BAR BRASSERIE'!UYZ224</f>
        <v>0</v>
      </c>
      <c r="UYQ159" s="237">
        <f>'SAISIE BAR BRASSERIE'!UZA224</f>
        <v>0</v>
      </c>
      <c r="UYR159" s="237">
        <f>'SAISIE BAR BRASSERIE'!UZB224</f>
        <v>0</v>
      </c>
      <c r="UYS159" s="237">
        <f>'SAISIE BAR BRASSERIE'!UZC224</f>
        <v>0</v>
      </c>
      <c r="UYT159" s="237">
        <f>'SAISIE BAR BRASSERIE'!UZD224</f>
        <v>0</v>
      </c>
      <c r="UYU159" s="237">
        <f>'SAISIE BAR BRASSERIE'!UZE224</f>
        <v>0</v>
      </c>
      <c r="UYV159" s="237">
        <f>'SAISIE BAR BRASSERIE'!UZF224</f>
        <v>0</v>
      </c>
      <c r="UYW159" s="237">
        <f>'SAISIE BAR BRASSERIE'!UZG224</f>
        <v>0</v>
      </c>
      <c r="UYX159" s="237">
        <f>'SAISIE BAR BRASSERIE'!UZH224</f>
        <v>0</v>
      </c>
      <c r="UYY159" s="237">
        <f>'SAISIE BAR BRASSERIE'!UZI224</f>
        <v>0</v>
      </c>
      <c r="UYZ159" s="237">
        <f>'SAISIE BAR BRASSERIE'!UZJ224</f>
        <v>0</v>
      </c>
      <c r="UZA159" s="237">
        <f>'SAISIE BAR BRASSERIE'!UZK224</f>
        <v>0</v>
      </c>
      <c r="UZB159" s="237">
        <f>'SAISIE BAR BRASSERIE'!UZL224</f>
        <v>0</v>
      </c>
      <c r="UZC159" s="237">
        <f>'SAISIE BAR BRASSERIE'!UZM224</f>
        <v>0</v>
      </c>
      <c r="UZD159" s="237">
        <f>'SAISIE BAR BRASSERIE'!UZN224</f>
        <v>0</v>
      </c>
      <c r="UZE159" s="237">
        <f>'SAISIE BAR BRASSERIE'!UZO224</f>
        <v>0</v>
      </c>
      <c r="UZF159" s="237">
        <f>'SAISIE BAR BRASSERIE'!UZP224</f>
        <v>0</v>
      </c>
      <c r="UZG159" s="237">
        <f>'SAISIE BAR BRASSERIE'!UZQ224</f>
        <v>0</v>
      </c>
      <c r="UZH159" s="237">
        <f>'SAISIE BAR BRASSERIE'!UZR224</f>
        <v>0</v>
      </c>
      <c r="UZI159" s="237">
        <f>'SAISIE BAR BRASSERIE'!UZS224</f>
        <v>0</v>
      </c>
      <c r="UZJ159" s="237">
        <f>'SAISIE BAR BRASSERIE'!UZT224</f>
        <v>0</v>
      </c>
      <c r="UZK159" s="237">
        <f>'SAISIE BAR BRASSERIE'!UZU224</f>
        <v>0</v>
      </c>
      <c r="UZL159" s="237">
        <f>'SAISIE BAR BRASSERIE'!UZV224</f>
        <v>0</v>
      </c>
      <c r="UZM159" s="237">
        <f>'SAISIE BAR BRASSERIE'!UZW224</f>
        <v>0</v>
      </c>
      <c r="UZN159" s="237">
        <f>'SAISIE BAR BRASSERIE'!UZX224</f>
        <v>0</v>
      </c>
      <c r="UZO159" s="237">
        <f>'SAISIE BAR BRASSERIE'!UZY224</f>
        <v>0</v>
      </c>
      <c r="UZP159" s="237">
        <f>'SAISIE BAR BRASSERIE'!UZZ224</f>
        <v>0</v>
      </c>
      <c r="UZQ159" s="237">
        <f>'SAISIE BAR BRASSERIE'!VAA224</f>
        <v>0</v>
      </c>
      <c r="UZR159" s="237">
        <f>'SAISIE BAR BRASSERIE'!VAB224</f>
        <v>0</v>
      </c>
      <c r="UZS159" s="237">
        <f>'SAISIE BAR BRASSERIE'!VAC224</f>
        <v>0</v>
      </c>
      <c r="UZT159" s="237">
        <f>'SAISIE BAR BRASSERIE'!VAD224</f>
        <v>0</v>
      </c>
      <c r="UZU159" s="237">
        <f>'SAISIE BAR BRASSERIE'!VAE224</f>
        <v>0</v>
      </c>
      <c r="UZV159" s="237">
        <f>'SAISIE BAR BRASSERIE'!VAF224</f>
        <v>0</v>
      </c>
      <c r="UZW159" s="237">
        <f>'SAISIE BAR BRASSERIE'!VAG224</f>
        <v>0</v>
      </c>
      <c r="UZX159" s="237">
        <f>'SAISIE BAR BRASSERIE'!VAH224</f>
        <v>0</v>
      </c>
      <c r="UZY159" s="237">
        <f>'SAISIE BAR BRASSERIE'!VAI224</f>
        <v>0</v>
      </c>
      <c r="UZZ159" s="237">
        <f>'SAISIE BAR BRASSERIE'!VAJ224</f>
        <v>0</v>
      </c>
      <c r="VAA159" s="237">
        <f>'SAISIE BAR BRASSERIE'!VAK224</f>
        <v>0</v>
      </c>
      <c r="VAB159" s="237">
        <f>'SAISIE BAR BRASSERIE'!VAL224</f>
        <v>0</v>
      </c>
      <c r="VAC159" s="237">
        <f>'SAISIE BAR BRASSERIE'!VAM224</f>
        <v>0</v>
      </c>
      <c r="VAD159" s="237">
        <f>'SAISIE BAR BRASSERIE'!VAN224</f>
        <v>0</v>
      </c>
      <c r="VAE159" s="237">
        <f>'SAISIE BAR BRASSERIE'!VAO224</f>
        <v>0</v>
      </c>
      <c r="VAF159" s="237">
        <f>'SAISIE BAR BRASSERIE'!VAP224</f>
        <v>0</v>
      </c>
      <c r="VAG159" s="237">
        <f>'SAISIE BAR BRASSERIE'!VAQ224</f>
        <v>0</v>
      </c>
      <c r="VAH159" s="237">
        <f>'SAISIE BAR BRASSERIE'!VAR224</f>
        <v>0</v>
      </c>
      <c r="VAI159" s="237">
        <f>'SAISIE BAR BRASSERIE'!VAS224</f>
        <v>0</v>
      </c>
      <c r="VAJ159" s="237">
        <f>'SAISIE BAR BRASSERIE'!VAT224</f>
        <v>0</v>
      </c>
      <c r="VAK159" s="237">
        <f>'SAISIE BAR BRASSERIE'!VAU224</f>
        <v>0</v>
      </c>
      <c r="VAL159" s="237">
        <f>'SAISIE BAR BRASSERIE'!VAV224</f>
        <v>0</v>
      </c>
      <c r="VAM159" s="237">
        <f>'SAISIE BAR BRASSERIE'!VAW224</f>
        <v>0</v>
      </c>
      <c r="VAN159" s="237">
        <f>'SAISIE BAR BRASSERIE'!VAX224</f>
        <v>0</v>
      </c>
      <c r="VAO159" s="237">
        <f>'SAISIE BAR BRASSERIE'!VAY224</f>
        <v>0</v>
      </c>
      <c r="VAP159" s="237">
        <f>'SAISIE BAR BRASSERIE'!VAZ224</f>
        <v>0</v>
      </c>
      <c r="VAQ159" s="237">
        <f>'SAISIE BAR BRASSERIE'!VBA224</f>
        <v>0</v>
      </c>
      <c r="VAR159" s="237">
        <f>'SAISIE BAR BRASSERIE'!VBB224</f>
        <v>0</v>
      </c>
      <c r="VAS159" s="237">
        <f>'SAISIE BAR BRASSERIE'!VBC224</f>
        <v>0</v>
      </c>
      <c r="VAT159" s="237">
        <f>'SAISIE BAR BRASSERIE'!VBD224</f>
        <v>0</v>
      </c>
      <c r="VAU159" s="237">
        <f>'SAISIE BAR BRASSERIE'!VBE224</f>
        <v>0</v>
      </c>
      <c r="VAV159" s="237">
        <f>'SAISIE BAR BRASSERIE'!VBF224</f>
        <v>0</v>
      </c>
      <c r="VAW159" s="237">
        <f>'SAISIE BAR BRASSERIE'!VBG224</f>
        <v>0</v>
      </c>
      <c r="VAX159" s="237">
        <f>'SAISIE BAR BRASSERIE'!VBH224</f>
        <v>0</v>
      </c>
      <c r="VAY159" s="237">
        <f>'SAISIE BAR BRASSERIE'!VBI224</f>
        <v>0</v>
      </c>
      <c r="VAZ159" s="237">
        <f>'SAISIE BAR BRASSERIE'!VBJ224</f>
        <v>0</v>
      </c>
      <c r="VBA159" s="237">
        <f>'SAISIE BAR BRASSERIE'!VBK224</f>
        <v>0</v>
      </c>
      <c r="VBB159" s="237">
        <f>'SAISIE BAR BRASSERIE'!VBL224</f>
        <v>0</v>
      </c>
      <c r="VBC159" s="237">
        <f>'SAISIE BAR BRASSERIE'!VBM224</f>
        <v>0</v>
      </c>
      <c r="VBD159" s="237">
        <f>'SAISIE BAR BRASSERIE'!VBN224</f>
        <v>0</v>
      </c>
      <c r="VBE159" s="237">
        <f>'SAISIE BAR BRASSERIE'!VBO224</f>
        <v>0</v>
      </c>
      <c r="VBF159" s="237">
        <f>'SAISIE BAR BRASSERIE'!VBP224</f>
        <v>0</v>
      </c>
      <c r="VBG159" s="237">
        <f>'SAISIE BAR BRASSERIE'!VBQ224</f>
        <v>0</v>
      </c>
      <c r="VBH159" s="237">
        <f>'SAISIE BAR BRASSERIE'!VBR224</f>
        <v>0</v>
      </c>
      <c r="VBI159" s="237">
        <f>'SAISIE BAR BRASSERIE'!VBS224</f>
        <v>0</v>
      </c>
      <c r="VBJ159" s="237">
        <f>'SAISIE BAR BRASSERIE'!VBT224</f>
        <v>0</v>
      </c>
      <c r="VBK159" s="237">
        <f>'SAISIE BAR BRASSERIE'!VBU224</f>
        <v>0</v>
      </c>
      <c r="VBL159" s="237">
        <f>'SAISIE BAR BRASSERIE'!VBV224</f>
        <v>0</v>
      </c>
      <c r="VBM159" s="237">
        <f>'SAISIE BAR BRASSERIE'!VBW224</f>
        <v>0</v>
      </c>
      <c r="VBN159" s="237">
        <f>'SAISIE BAR BRASSERIE'!VBX224</f>
        <v>0</v>
      </c>
      <c r="VBO159" s="237">
        <f>'SAISIE BAR BRASSERIE'!VBY224</f>
        <v>0</v>
      </c>
      <c r="VBP159" s="237">
        <f>'SAISIE BAR BRASSERIE'!VBZ224</f>
        <v>0</v>
      </c>
      <c r="VBQ159" s="237">
        <f>'SAISIE BAR BRASSERIE'!VCA224</f>
        <v>0</v>
      </c>
      <c r="VBR159" s="237">
        <f>'SAISIE BAR BRASSERIE'!VCB224</f>
        <v>0</v>
      </c>
      <c r="VBS159" s="237">
        <f>'SAISIE BAR BRASSERIE'!VCC224</f>
        <v>0</v>
      </c>
      <c r="VBT159" s="237">
        <f>'SAISIE BAR BRASSERIE'!VCD224</f>
        <v>0</v>
      </c>
      <c r="VBU159" s="237">
        <f>'SAISIE BAR BRASSERIE'!VCE224</f>
        <v>0</v>
      </c>
      <c r="VBV159" s="237">
        <f>'SAISIE BAR BRASSERIE'!VCF224</f>
        <v>0</v>
      </c>
      <c r="VBW159" s="237">
        <f>'SAISIE BAR BRASSERIE'!VCG224</f>
        <v>0</v>
      </c>
      <c r="VBX159" s="237">
        <f>'SAISIE BAR BRASSERIE'!VCH224</f>
        <v>0</v>
      </c>
      <c r="VBY159" s="237">
        <f>'SAISIE BAR BRASSERIE'!VCI224</f>
        <v>0</v>
      </c>
      <c r="VBZ159" s="237">
        <f>'SAISIE BAR BRASSERIE'!VCJ224</f>
        <v>0</v>
      </c>
      <c r="VCA159" s="237">
        <f>'SAISIE BAR BRASSERIE'!VCK224</f>
        <v>0</v>
      </c>
      <c r="VCB159" s="237">
        <f>'SAISIE BAR BRASSERIE'!VCL224</f>
        <v>0</v>
      </c>
      <c r="VCC159" s="237">
        <f>'SAISIE BAR BRASSERIE'!VCM224</f>
        <v>0</v>
      </c>
      <c r="VCD159" s="237">
        <f>'SAISIE BAR BRASSERIE'!VCN224</f>
        <v>0</v>
      </c>
      <c r="VCE159" s="237">
        <f>'SAISIE BAR BRASSERIE'!VCO224</f>
        <v>0</v>
      </c>
      <c r="VCF159" s="237">
        <f>'SAISIE BAR BRASSERIE'!VCP224</f>
        <v>0</v>
      </c>
      <c r="VCG159" s="237">
        <f>'SAISIE BAR BRASSERIE'!VCQ224</f>
        <v>0</v>
      </c>
      <c r="VCH159" s="237">
        <f>'SAISIE BAR BRASSERIE'!VCR224</f>
        <v>0</v>
      </c>
      <c r="VCI159" s="237">
        <f>'SAISIE BAR BRASSERIE'!VCS224</f>
        <v>0</v>
      </c>
      <c r="VCJ159" s="237">
        <f>'SAISIE BAR BRASSERIE'!VCT224</f>
        <v>0</v>
      </c>
      <c r="VCK159" s="237">
        <f>'SAISIE BAR BRASSERIE'!VCU224</f>
        <v>0</v>
      </c>
      <c r="VCL159" s="237">
        <f>'SAISIE BAR BRASSERIE'!VCV224</f>
        <v>0</v>
      </c>
      <c r="VCM159" s="237">
        <f>'SAISIE BAR BRASSERIE'!VCW224</f>
        <v>0</v>
      </c>
      <c r="VCN159" s="237">
        <f>'SAISIE BAR BRASSERIE'!VCX224</f>
        <v>0</v>
      </c>
      <c r="VCO159" s="237">
        <f>'SAISIE BAR BRASSERIE'!VCY224</f>
        <v>0</v>
      </c>
      <c r="VCP159" s="237">
        <f>'SAISIE BAR BRASSERIE'!VCZ224</f>
        <v>0</v>
      </c>
      <c r="VCQ159" s="237">
        <f>'SAISIE BAR BRASSERIE'!VDA224</f>
        <v>0</v>
      </c>
      <c r="VCR159" s="237">
        <f>'SAISIE BAR BRASSERIE'!VDB224</f>
        <v>0</v>
      </c>
      <c r="VCS159" s="237">
        <f>'SAISIE BAR BRASSERIE'!VDC224</f>
        <v>0</v>
      </c>
      <c r="VCT159" s="237">
        <f>'SAISIE BAR BRASSERIE'!VDD224</f>
        <v>0</v>
      </c>
      <c r="VCU159" s="237">
        <f>'SAISIE BAR BRASSERIE'!VDE224</f>
        <v>0</v>
      </c>
      <c r="VCV159" s="237">
        <f>'SAISIE BAR BRASSERIE'!VDF224</f>
        <v>0</v>
      </c>
      <c r="VCW159" s="237">
        <f>'SAISIE BAR BRASSERIE'!VDG224</f>
        <v>0</v>
      </c>
      <c r="VCX159" s="237">
        <f>'SAISIE BAR BRASSERIE'!VDH224</f>
        <v>0</v>
      </c>
      <c r="VCY159" s="237">
        <f>'SAISIE BAR BRASSERIE'!VDI224</f>
        <v>0</v>
      </c>
      <c r="VCZ159" s="237">
        <f>'SAISIE BAR BRASSERIE'!VDJ224</f>
        <v>0</v>
      </c>
      <c r="VDA159" s="237">
        <f>'SAISIE BAR BRASSERIE'!VDK224</f>
        <v>0</v>
      </c>
      <c r="VDB159" s="237">
        <f>'SAISIE BAR BRASSERIE'!VDL224</f>
        <v>0</v>
      </c>
      <c r="VDC159" s="237">
        <f>'SAISIE BAR BRASSERIE'!VDM224</f>
        <v>0</v>
      </c>
      <c r="VDD159" s="237">
        <f>'SAISIE BAR BRASSERIE'!VDN224</f>
        <v>0</v>
      </c>
      <c r="VDE159" s="237">
        <f>'SAISIE BAR BRASSERIE'!VDO224</f>
        <v>0</v>
      </c>
      <c r="VDF159" s="237">
        <f>'SAISIE BAR BRASSERIE'!VDP224</f>
        <v>0</v>
      </c>
      <c r="VDG159" s="237">
        <f>'SAISIE BAR BRASSERIE'!VDQ224</f>
        <v>0</v>
      </c>
      <c r="VDH159" s="237">
        <f>'SAISIE BAR BRASSERIE'!VDR224</f>
        <v>0</v>
      </c>
      <c r="VDI159" s="237">
        <f>'SAISIE BAR BRASSERIE'!VDS224</f>
        <v>0</v>
      </c>
      <c r="VDJ159" s="237">
        <f>'SAISIE BAR BRASSERIE'!VDT224</f>
        <v>0</v>
      </c>
      <c r="VDK159" s="237">
        <f>'SAISIE BAR BRASSERIE'!VDU224</f>
        <v>0</v>
      </c>
      <c r="VDL159" s="237">
        <f>'SAISIE BAR BRASSERIE'!VDV224</f>
        <v>0</v>
      </c>
      <c r="VDM159" s="237">
        <f>'SAISIE BAR BRASSERIE'!VDW224</f>
        <v>0</v>
      </c>
      <c r="VDN159" s="237">
        <f>'SAISIE BAR BRASSERIE'!VDX224</f>
        <v>0</v>
      </c>
      <c r="VDO159" s="237">
        <f>'SAISIE BAR BRASSERIE'!VDY224</f>
        <v>0</v>
      </c>
      <c r="VDP159" s="237">
        <f>'SAISIE BAR BRASSERIE'!VDZ224</f>
        <v>0</v>
      </c>
      <c r="VDQ159" s="237">
        <f>'SAISIE BAR BRASSERIE'!VEA224</f>
        <v>0</v>
      </c>
      <c r="VDR159" s="237">
        <f>'SAISIE BAR BRASSERIE'!VEB224</f>
        <v>0</v>
      </c>
      <c r="VDS159" s="237">
        <f>'SAISIE BAR BRASSERIE'!VEC224</f>
        <v>0</v>
      </c>
      <c r="VDT159" s="237">
        <f>'SAISIE BAR BRASSERIE'!VED224</f>
        <v>0</v>
      </c>
      <c r="VDU159" s="237">
        <f>'SAISIE BAR BRASSERIE'!VEE224</f>
        <v>0</v>
      </c>
      <c r="VDV159" s="237">
        <f>'SAISIE BAR BRASSERIE'!VEF224</f>
        <v>0</v>
      </c>
      <c r="VDW159" s="237">
        <f>'SAISIE BAR BRASSERIE'!VEG224</f>
        <v>0</v>
      </c>
      <c r="VDX159" s="237">
        <f>'SAISIE BAR BRASSERIE'!VEH224</f>
        <v>0</v>
      </c>
      <c r="VDY159" s="237">
        <f>'SAISIE BAR BRASSERIE'!VEI224</f>
        <v>0</v>
      </c>
      <c r="VDZ159" s="237">
        <f>'SAISIE BAR BRASSERIE'!VEJ224</f>
        <v>0</v>
      </c>
      <c r="VEA159" s="237">
        <f>'SAISIE BAR BRASSERIE'!VEK224</f>
        <v>0</v>
      </c>
      <c r="VEB159" s="237">
        <f>'SAISIE BAR BRASSERIE'!VEL224</f>
        <v>0</v>
      </c>
      <c r="VEC159" s="237">
        <f>'SAISIE BAR BRASSERIE'!VEM224</f>
        <v>0</v>
      </c>
      <c r="VED159" s="237">
        <f>'SAISIE BAR BRASSERIE'!VEN224</f>
        <v>0</v>
      </c>
      <c r="VEE159" s="237">
        <f>'SAISIE BAR BRASSERIE'!VEO224</f>
        <v>0</v>
      </c>
      <c r="VEF159" s="237">
        <f>'SAISIE BAR BRASSERIE'!VEP224</f>
        <v>0</v>
      </c>
      <c r="VEG159" s="237">
        <f>'SAISIE BAR BRASSERIE'!VEQ224</f>
        <v>0</v>
      </c>
      <c r="VEH159" s="237">
        <f>'SAISIE BAR BRASSERIE'!VER224</f>
        <v>0</v>
      </c>
      <c r="VEI159" s="237">
        <f>'SAISIE BAR BRASSERIE'!VES224</f>
        <v>0</v>
      </c>
      <c r="VEJ159" s="237">
        <f>'SAISIE BAR BRASSERIE'!VET224</f>
        <v>0</v>
      </c>
      <c r="VEK159" s="237">
        <f>'SAISIE BAR BRASSERIE'!VEU224</f>
        <v>0</v>
      </c>
      <c r="VEL159" s="237">
        <f>'SAISIE BAR BRASSERIE'!VEV224</f>
        <v>0</v>
      </c>
      <c r="VEM159" s="237">
        <f>'SAISIE BAR BRASSERIE'!VEW224</f>
        <v>0</v>
      </c>
      <c r="VEN159" s="237">
        <f>'SAISIE BAR BRASSERIE'!VEX224</f>
        <v>0</v>
      </c>
      <c r="VEO159" s="237">
        <f>'SAISIE BAR BRASSERIE'!VEY224</f>
        <v>0</v>
      </c>
      <c r="VEP159" s="237">
        <f>'SAISIE BAR BRASSERIE'!VEZ224</f>
        <v>0</v>
      </c>
      <c r="VEQ159" s="237">
        <f>'SAISIE BAR BRASSERIE'!VFA224</f>
        <v>0</v>
      </c>
      <c r="VER159" s="237">
        <f>'SAISIE BAR BRASSERIE'!VFB224</f>
        <v>0</v>
      </c>
      <c r="VES159" s="237">
        <f>'SAISIE BAR BRASSERIE'!VFC224</f>
        <v>0</v>
      </c>
      <c r="VET159" s="237">
        <f>'SAISIE BAR BRASSERIE'!VFD224</f>
        <v>0</v>
      </c>
      <c r="VEU159" s="237">
        <f>'SAISIE BAR BRASSERIE'!VFE224</f>
        <v>0</v>
      </c>
      <c r="VEV159" s="237">
        <f>'SAISIE BAR BRASSERIE'!VFF224</f>
        <v>0</v>
      </c>
      <c r="VEW159" s="237">
        <f>'SAISIE BAR BRASSERIE'!VFG224</f>
        <v>0</v>
      </c>
      <c r="VEX159" s="237">
        <f>'SAISIE BAR BRASSERIE'!VFH224</f>
        <v>0</v>
      </c>
      <c r="VEY159" s="237">
        <f>'SAISIE BAR BRASSERIE'!VFI224</f>
        <v>0</v>
      </c>
      <c r="VEZ159" s="237">
        <f>'SAISIE BAR BRASSERIE'!VFJ224</f>
        <v>0</v>
      </c>
      <c r="VFA159" s="237">
        <f>'SAISIE BAR BRASSERIE'!VFK224</f>
        <v>0</v>
      </c>
      <c r="VFB159" s="237">
        <f>'SAISIE BAR BRASSERIE'!VFL224</f>
        <v>0</v>
      </c>
      <c r="VFC159" s="237">
        <f>'SAISIE BAR BRASSERIE'!VFM224</f>
        <v>0</v>
      </c>
      <c r="VFD159" s="237">
        <f>'SAISIE BAR BRASSERIE'!VFN224</f>
        <v>0</v>
      </c>
      <c r="VFE159" s="237">
        <f>'SAISIE BAR BRASSERIE'!VFO224</f>
        <v>0</v>
      </c>
      <c r="VFF159" s="237">
        <f>'SAISIE BAR BRASSERIE'!VFP224</f>
        <v>0</v>
      </c>
      <c r="VFG159" s="237">
        <f>'SAISIE BAR BRASSERIE'!VFQ224</f>
        <v>0</v>
      </c>
      <c r="VFH159" s="237">
        <f>'SAISIE BAR BRASSERIE'!VFR224</f>
        <v>0</v>
      </c>
      <c r="VFI159" s="237">
        <f>'SAISIE BAR BRASSERIE'!VFS224</f>
        <v>0</v>
      </c>
      <c r="VFJ159" s="237">
        <f>'SAISIE BAR BRASSERIE'!VFT224</f>
        <v>0</v>
      </c>
      <c r="VFK159" s="237">
        <f>'SAISIE BAR BRASSERIE'!VFU224</f>
        <v>0</v>
      </c>
      <c r="VFL159" s="237">
        <f>'SAISIE BAR BRASSERIE'!VFV224</f>
        <v>0</v>
      </c>
      <c r="VFM159" s="237">
        <f>'SAISIE BAR BRASSERIE'!VFW224</f>
        <v>0</v>
      </c>
      <c r="VFN159" s="237">
        <f>'SAISIE BAR BRASSERIE'!VFX224</f>
        <v>0</v>
      </c>
      <c r="VFO159" s="237">
        <f>'SAISIE BAR BRASSERIE'!VFY224</f>
        <v>0</v>
      </c>
      <c r="VFP159" s="237">
        <f>'SAISIE BAR BRASSERIE'!VFZ224</f>
        <v>0</v>
      </c>
      <c r="VFQ159" s="237">
        <f>'SAISIE BAR BRASSERIE'!VGA224</f>
        <v>0</v>
      </c>
      <c r="VFR159" s="237">
        <f>'SAISIE BAR BRASSERIE'!VGB224</f>
        <v>0</v>
      </c>
      <c r="VFS159" s="237">
        <f>'SAISIE BAR BRASSERIE'!VGC224</f>
        <v>0</v>
      </c>
      <c r="VFT159" s="237">
        <f>'SAISIE BAR BRASSERIE'!VGD224</f>
        <v>0</v>
      </c>
      <c r="VFU159" s="237">
        <f>'SAISIE BAR BRASSERIE'!VGE224</f>
        <v>0</v>
      </c>
      <c r="VFV159" s="237">
        <f>'SAISIE BAR BRASSERIE'!VGF224</f>
        <v>0</v>
      </c>
      <c r="VFW159" s="237">
        <f>'SAISIE BAR BRASSERIE'!VGG224</f>
        <v>0</v>
      </c>
      <c r="VFX159" s="237">
        <f>'SAISIE BAR BRASSERIE'!VGH224</f>
        <v>0</v>
      </c>
      <c r="VFY159" s="237">
        <f>'SAISIE BAR BRASSERIE'!VGI224</f>
        <v>0</v>
      </c>
      <c r="VFZ159" s="237">
        <f>'SAISIE BAR BRASSERIE'!VGJ224</f>
        <v>0</v>
      </c>
      <c r="VGA159" s="237">
        <f>'SAISIE BAR BRASSERIE'!VGK224</f>
        <v>0</v>
      </c>
      <c r="VGB159" s="237">
        <f>'SAISIE BAR BRASSERIE'!VGL224</f>
        <v>0</v>
      </c>
      <c r="VGC159" s="237">
        <f>'SAISIE BAR BRASSERIE'!VGM224</f>
        <v>0</v>
      </c>
      <c r="VGD159" s="237">
        <f>'SAISIE BAR BRASSERIE'!VGN224</f>
        <v>0</v>
      </c>
      <c r="VGE159" s="237">
        <f>'SAISIE BAR BRASSERIE'!VGO224</f>
        <v>0</v>
      </c>
      <c r="VGF159" s="237">
        <f>'SAISIE BAR BRASSERIE'!VGP224</f>
        <v>0</v>
      </c>
      <c r="VGG159" s="237">
        <f>'SAISIE BAR BRASSERIE'!VGQ224</f>
        <v>0</v>
      </c>
      <c r="VGH159" s="237">
        <f>'SAISIE BAR BRASSERIE'!VGR224</f>
        <v>0</v>
      </c>
      <c r="VGI159" s="237">
        <f>'SAISIE BAR BRASSERIE'!VGS224</f>
        <v>0</v>
      </c>
      <c r="VGJ159" s="237">
        <f>'SAISIE BAR BRASSERIE'!VGT224</f>
        <v>0</v>
      </c>
      <c r="VGK159" s="237">
        <f>'SAISIE BAR BRASSERIE'!VGU224</f>
        <v>0</v>
      </c>
      <c r="VGL159" s="237">
        <f>'SAISIE BAR BRASSERIE'!VGV224</f>
        <v>0</v>
      </c>
      <c r="VGM159" s="237">
        <f>'SAISIE BAR BRASSERIE'!VGW224</f>
        <v>0</v>
      </c>
      <c r="VGN159" s="237">
        <f>'SAISIE BAR BRASSERIE'!VGX224</f>
        <v>0</v>
      </c>
      <c r="VGO159" s="237">
        <f>'SAISIE BAR BRASSERIE'!VGY224</f>
        <v>0</v>
      </c>
      <c r="VGP159" s="237">
        <f>'SAISIE BAR BRASSERIE'!VGZ224</f>
        <v>0</v>
      </c>
      <c r="VGQ159" s="237">
        <f>'SAISIE BAR BRASSERIE'!VHA224</f>
        <v>0</v>
      </c>
      <c r="VGR159" s="237">
        <f>'SAISIE BAR BRASSERIE'!VHB224</f>
        <v>0</v>
      </c>
      <c r="VGS159" s="237">
        <f>'SAISIE BAR BRASSERIE'!VHC224</f>
        <v>0</v>
      </c>
      <c r="VGT159" s="237">
        <f>'SAISIE BAR BRASSERIE'!VHD224</f>
        <v>0</v>
      </c>
      <c r="VGU159" s="237">
        <f>'SAISIE BAR BRASSERIE'!VHE224</f>
        <v>0</v>
      </c>
      <c r="VGV159" s="237">
        <f>'SAISIE BAR BRASSERIE'!VHF224</f>
        <v>0</v>
      </c>
      <c r="VGW159" s="237">
        <f>'SAISIE BAR BRASSERIE'!VHG224</f>
        <v>0</v>
      </c>
      <c r="VGX159" s="237">
        <f>'SAISIE BAR BRASSERIE'!VHH224</f>
        <v>0</v>
      </c>
      <c r="VGY159" s="237">
        <f>'SAISIE BAR BRASSERIE'!VHI224</f>
        <v>0</v>
      </c>
      <c r="VGZ159" s="237">
        <f>'SAISIE BAR BRASSERIE'!VHJ224</f>
        <v>0</v>
      </c>
      <c r="VHA159" s="237">
        <f>'SAISIE BAR BRASSERIE'!VHK224</f>
        <v>0</v>
      </c>
      <c r="VHB159" s="237">
        <f>'SAISIE BAR BRASSERIE'!VHL224</f>
        <v>0</v>
      </c>
      <c r="VHC159" s="237">
        <f>'SAISIE BAR BRASSERIE'!VHM224</f>
        <v>0</v>
      </c>
      <c r="VHD159" s="237">
        <f>'SAISIE BAR BRASSERIE'!VHN224</f>
        <v>0</v>
      </c>
      <c r="VHE159" s="237">
        <f>'SAISIE BAR BRASSERIE'!VHO224</f>
        <v>0</v>
      </c>
      <c r="VHF159" s="237">
        <f>'SAISIE BAR BRASSERIE'!VHP224</f>
        <v>0</v>
      </c>
      <c r="VHG159" s="237">
        <f>'SAISIE BAR BRASSERIE'!VHQ224</f>
        <v>0</v>
      </c>
      <c r="VHH159" s="237">
        <f>'SAISIE BAR BRASSERIE'!VHR224</f>
        <v>0</v>
      </c>
      <c r="VHI159" s="237">
        <f>'SAISIE BAR BRASSERIE'!VHS224</f>
        <v>0</v>
      </c>
      <c r="VHJ159" s="237">
        <f>'SAISIE BAR BRASSERIE'!VHT224</f>
        <v>0</v>
      </c>
      <c r="VHK159" s="237">
        <f>'SAISIE BAR BRASSERIE'!VHU224</f>
        <v>0</v>
      </c>
      <c r="VHL159" s="237">
        <f>'SAISIE BAR BRASSERIE'!VHV224</f>
        <v>0</v>
      </c>
      <c r="VHM159" s="237">
        <f>'SAISIE BAR BRASSERIE'!VHW224</f>
        <v>0</v>
      </c>
      <c r="VHN159" s="237">
        <f>'SAISIE BAR BRASSERIE'!VHX224</f>
        <v>0</v>
      </c>
      <c r="VHO159" s="237">
        <f>'SAISIE BAR BRASSERIE'!VHY224</f>
        <v>0</v>
      </c>
      <c r="VHP159" s="237">
        <f>'SAISIE BAR BRASSERIE'!VHZ224</f>
        <v>0</v>
      </c>
      <c r="VHQ159" s="237">
        <f>'SAISIE BAR BRASSERIE'!VIA224</f>
        <v>0</v>
      </c>
      <c r="VHR159" s="237">
        <f>'SAISIE BAR BRASSERIE'!VIB224</f>
        <v>0</v>
      </c>
      <c r="VHS159" s="237">
        <f>'SAISIE BAR BRASSERIE'!VIC224</f>
        <v>0</v>
      </c>
      <c r="VHT159" s="237">
        <f>'SAISIE BAR BRASSERIE'!VID224</f>
        <v>0</v>
      </c>
      <c r="VHU159" s="237">
        <f>'SAISIE BAR BRASSERIE'!VIE224</f>
        <v>0</v>
      </c>
      <c r="VHV159" s="237">
        <f>'SAISIE BAR BRASSERIE'!VIF224</f>
        <v>0</v>
      </c>
      <c r="VHW159" s="237">
        <f>'SAISIE BAR BRASSERIE'!VIG224</f>
        <v>0</v>
      </c>
      <c r="VHX159" s="237">
        <f>'SAISIE BAR BRASSERIE'!VIH224</f>
        <v>0</v>
      </c>
      <c r="VHY159" s="237">
        <f>'SAISIE BAR BRASSERIE'!VII224</f>
        <v>0</v>
      </c>
      <c r="VHZ159" s="237">
        <f>'SAISIE BAR BRASSERIE'!VIJ224</f>
        <v>0</v>
      </c>
      <c r="VIA159" s="237">
        <f>'SAISIE BAR BRASSERIE'!VIK224</f>
        <v>0</v>
      </c>
      <c r="VIB159" s="237">
        <f>'SAISIE BAR BRASSERIE'!VIL224</f>
        <v>0</v>
      </c>
      <c r="VIC159" s="237">
        <f>'SAISIE BAR BRASSERIE'!VIM224</f>
        <v>0</v>
      </c>
      <c r="VID159" s="237">
        <f>'SAISIE BAR BRASSERIE'!VIN224</f>
        <v>0</v>
      </c>
      <c r="VIE159" s="237">
        <f>'SAISIE BAR BRASSERIE'!VIO224</f>
        <v>0</v>
      </c>
      <c r="VIF159" s="237">
        <f>'SAISIE BAR BRASSERIE'!VIP224</f>
        <v>0</v>
      </c>
      <c r="VIG159" s="237">
        <f>'SAISIE BAR BRASSERIE'!VIQ224</f>
        <v>0</v>
      </c>
      <c r="VIH159" s="237">
        <f>'SAISIE BAR BRASSERIE'!VIR224</f>
        <v>0</v>
      </c>
      <c r="VII159" s="237">
        <f>'SAISIE BAR BRASSERIE'!VIS224</f>
        <v>0</v>
      </c>
      <c r="VIJ159" s="237">
        <f>'SAISIE BAR BRASSERIE'!VIT224</f>
        <v>0</v>
      </c>
      <c r="VIK159" s="237">
        <f>'SAISIE BAR BRASSERIE'!VIU224</f>
        <v>0</v>
      </c>
      <c r="VIL159" s="237">
        <f>'SAISIE BAR BRASSERIE'!VIV224</f>
        <v>0</v>
      </c>
      <c r="VIM159" s="237">
        <f>'SAISIE BAR BRASSERIE'!VIW224</f>
        <v>0</v>
      </c>
      <c r="VIN159" s="237">
        <f>'SAISIE BAR BRASSERIE'!VIX224</f>
        <v>0</v>
      </c>
      <c r="VIO159" s="237">
        <f>'SAISIE BAR BRASSERIE'!VIY224</f>
        <v>0</v>
      </c>
      <c r="VIP159" s="237">
        <f>'SAISIE BAR BRASSERIE'!VIZ224</f>
        <v>0</v>
      </c>
      <c r="VIQ159" s="237">
        <f>'SAISIE BAR BRASSERIE'!VJA224</f>
        <v>0</v>
      </c>
      <c r="VIR159" s="237">
        <f>'SAISIE BAR BRASSERIE'!VJB224</f>
        <v>0</v>
      </c>
      <c r="VIS159" s="237">
        <f>'SAISIE BAR BRASSERIE'!VJC224</f>
        <v>0</v>
      </c>
      <c r="VIT159" s="237">
        <f>'SAISIE BAR BRASSERIE'!VJD224</f>
        <v>0</v>
      </c>
      <c r="VIU159" s="237">
        <f>'SAISIE BAR BRASSERIE'!VJE224</f>
        <v>0</v>
      </c>
      <c r="VIV159" s="237">
        <f>'SAISIE BAR BRASSERIE'!VJF224</f>
        <v>0</v>
      </c>
      <c r="VIW159" s="237">
        <f>'SAISIE BAR BRASSERIE'!VJG224</f>
        <v>0</v>
      </c>
      <c r="VIX159" s="237">
        <f>'SAISIE BAR BRASSERIE'!VJH224</f>
        <v>0</v>
      </c>
      <c r="VIY159" s="237">
        <f>'SAISIE BAR BRASSERIE'!VJI224</f>
        <v>0</v>
      </c>
      <c r="VIZ159" s="237">
        <f>'SAISIE BAR BRASSERIE'!VJJ224</f>
        <v>0</v>
      </c>
      <c r="VJA159" s="237">
        <f>'SAISIE BAR BRASSERIE'!VJK224</f>
        <v>0</v>
      </c>
      <c r="VJB159" s="237">
        <f>'SAISIE BAR BRASSERIE'!VJL224</f>
        <v>0</v>
      </c>
      <c r="VJC159" s="237">
        <f>'SAISIE BAR BRASSERIE'!VJM224</f>
        <v>0</v>
      </c>
      <c r="VJD159" s="237">
        <f>'SAISIE BAR BRASSERIE'!VJN224</f>
        <v>0</v>
      </c>
      <c r="VJE159" s="237">
        <f>'SAISIE BAR BRASSERIE'!VJO224</f>
        <v>0</v>
      </c>
      <c r="VJF159" s="237">
        <f>'SAISIE BAR BRASSERIE'!VJP224</f>
        <v>0</v>
      </c>
      <c r="VJG159" s="237">
        <f>'SAISIE BAR BRASSERIE'!VJQ224</f>
        <v>0</v>
      </c>
      <c r="VJH159" s="237">
        <f>'SAISIE BAR BRASSERIE'!VJR224</f>
        <v>0</v>
      </c>
      <c r="VJI159" s="237">
        <f>'SAISIE BAR BRASSERIE'!VJS224</f>
        <v>0</v>
      </c>
      <c r="VJJ159" s="237">
        <f>'SAISIE BAR BRASSERIE'!VJT224</f>
        <v>0</v>
      </c>
      <c r="VJK159" s="237">
        <f>'SAISIE BAR BRASSERIE'!VJU224</f>
        <v>0</v>
      </c>
      <c r="VJL159" s="237">
        <f>'SAISIE BAR BRASSERIE'!VJV224</f>
        <v>0</v>
      </c>
      <c r="VJM159" s="237">
        <f>'SAISIE BAR BRASSERIE'!VJW224</f>
        <v>0</v>
      </c>
      <c r="VJN159" s="237">
        <f>'SAISIE BAR BRASSERIE'!VJX224</f>
        <v>0</v>
      </c>
      <c r="VJO159" s="237">
        <f>'SAISIE BAR BRASSERIE'!VJY224</f>
        <v>0</v>
      </c>
      <c r="VJP159" s="237">
        <f>'SAISIE BAR BRASSERIE'!VJZ224</f>
        <v>0</v>
      </c>
      <c r="VJQ159" s="237">
        <f>'SAISIE BAR BRASSERIE'!VKA224</f>
        <v>0</v>
      </c>
      <c r="VJR159" s="237">
        <f>'SAISIE BAR BRASSERIE'!VKB224</f>
        <v>0</v>
      </c>
      <c r="VJS159" s="237">
        <f>'SAISIE BAR BRASSERIE'!VKC224</f>
        <v>0</v>
      </c>
      <c r="VJT159" s="237">
        <f>'SAISIE BAR BRASSERIE'!VKD224</f>
        <v>0</v>
      </c>
      <c r="VJU159" s="237">
        <f>'SAISIE BAR BRASSERIE'!VKE224</f>
        <v>0</v>
      </c>
      <c r="VJV159" s="237">
        <f>'SAISIE BAR BRASSERIE'!VKF224</f>
        <v>0</v>
      </c>
      <c r="VJW159" s="237">
        <f>'SAISIE BAR BRASSERIE'!VKG224</f>
        <v>0</v>
      </c>
      <c r="VJX159" s="237">
        <f>'SAISIE BAR BRASSERIE'!VKH224</f>
        <v>0</v>
      </c>
      <c r="VJY159" s="237">
        <f>'SAISIE BAR BRASSERIE'!VKI224</f>
        <v>0</v>
      </c>
      <c r="VJZ159" s="237">
        <f>'SAISIE BAR BRASSERIE'!VKJ224</f>
        <v>0</v>
      </c>
      <c r="VKA159" s="237">
        <f>'SAISIE BAR BRASSERIE'!VKK224</f>
        <v>0</v>
      </c>
      <c r="VKB159" s="237">
        <f>'SAISIE BAR BRASSERIE'!VKL224</f>
        <v>0</v>
      </c>
      <c r="VKC159" s="237">
        <f>'SAISIE BAR BRASSERIE'!VKM224</f>
        <v>0</v>
      </c>
      <c r="VKD159" s="237">
        <f>'SAISIE BAR BRASSERIE'!VKN224</f>
        <v>0</v>
      </c>
      <c r="VKE159" s="237">
        <f>'SAISIE BAR BRASSERIE'!VKO224</f>
        <v>0</v>
      </c>
      <c r="VKF159" s="237">
        <f>'SAISIE BAR BRASSERIE'!VKP224</f>
        <v>0</v>
      </c>
      <c r="VKG159" s="237">
        <f>'SAISIE BAR BRASSERIE'!VKQ224</f>
        <v>0</v>
      </c>
      <c r="VKH159" s="237">
        <f>'SAISIE BAR BRASSERIE'!VKR224</f>
        <v>0</v>
      </c>
      <c r="VKI159" s="237">
        <f>'SAISIE BAR BRASSERIE'!VKS224</f>
        <v>0</v>
      </c>
      <c r="VKJ159" s="237">
        <f>'SAISIE BAR BRASSERIE'!VKT224</f>
        <v>0</v>
      </c>
      <c r="VKK159" s="237">
        <f>'SAISIE BAR BRASSERIE'!VKU224</f>
        <v>0</v>
      </c>
      <c r="VKL159" s="237">
        <f>'SAISIE BAR BRASSERIE'!VKV224</f>
        <v>0</v>
      </c>
      <c r="VKM159" s="237">
        <f>'SAISIE BAR BRASSERIE'!VKW224</f>
        <v>0</v>
      </c>
      <c r="VKN159" s="237">
        <f>'SAISIE BAR BRASSERIE'!VKX224</f>
        <v>0</v>
      </c>
      <c r="VKO159" s="237">
        <f>'SAISIE BAR BRASSERIE'!VKY224</f>
        <v>0</v>
      </c>
      <c r="VKP159" s="237">
        <f>'SAISIE BAR BRASSERIE'!VKZ224</f>
        <v>0</v>
      </c>
      <c r="VKQ159" s="237">
        <f>'SAISIE BAR BRASSERIE'!VLA224</f>
        <v>0</v>
      </c>
      <c r="VKR159" s="237">
        <f>'SAISIE BAR BRASSERIE'!VLB224</f>
        <v>0</v>
      </c>
      <c r="VKS159" s="237">
        <f>'SAISIE BAR BRASSERIE'!VLC224</f>
        <v>0</v>
      </c>
      <c r="VKT159" s="237">
        <f>'SAISIE BAR BRASSERIE'!VLD224</f>
        <v>0</v>
      </c>
      <c r="VKU159" s="237">
        <f>'SAISIE BAR BRASSERIE'!VLE224</f>
        <v>0</v>
      </c>
      <c r="VKV159" s="237">
        <f>'SAISIE BAR BRASSERIE'!VLF224</f>
        <v>0</v>
      </c>
      <c r="VKW159" s="237">
        <f>'SAISIE BAR BRASSERIE'!VLG224</f>
        <v>0</v>
      </c>
      <c r="VKX159" s="237">
        <f>'SAISIE BAR BRASSERIE'!VLH224</f>
        <v>0</v>
      </c>
      <c r="VKY159" s="237">
        <f>'SAISIE BAR BRASSERIE'!VLI224</f>
        <v>0</v>
      </c>
      <c r="VKZ159" s="237">
        <f>'SAISIE BAR BRASSERIE'!VLJ224</f>
        <v>0</v>
      </c>
      <c r="VLA159" s="237">
        <f>'SAISIE BAR BRASSERIE'!VLK224</f>
        <v>0</v>
      </c>
      <c r="VLB159" s="237">
        <f>'SAISIE BAR BRASSERIE'!VLL224</f>
        <v>0</v>
      </c>
      <c r="VLC159" s="237">
        <f>'SAISIE BAR BRASSERIE'!VLM224</f>
        <v>0</v>
      </c>
      <c r="VLD159" s="237">
        <f>'SAISIE BAR BRASSERIE'!VLN224</f>
        <v>0</v>
      </c>
      <c r="VLE159" s="237">
        <f>'SAISIE BAR BRASSERIE'!VLO224</f>
        <v>0</v>
      </c>
      <c r="VLF159" s="237">
        <f>'SAISIE BAR BRASSERIE'!VLP224</f>
        <v>0</v>
      </c>
      <c r="VLG159" s="237">
        <f>'SAISIE BAR BRASSERIE'!VLQ224</f>
        <v>0</v>
      </c>
      <c r="VLH159" s="237">
        <f>'SAISIE BAR BRASSERIE'!VLR224</f>
        <v>0</v>
      </c>
      <c r="VLI159" s="237">
        <f>'SAISIE BAR BRASSERIE'!VLS224</f>
        <v>0</v>
      </c>
      <c r="VLJ159" s="237">
        <f>'SAISIE BAR BRASSERIE'!VLT224</f>
        <v>0</v>
      </c>
      <c r="VLK159" s="237">
        <f>'SAISIE BAR BRASSERIE'!VLU224</f>
        <v>0</v>
      </c>
      <c r="VLL159" s="237">
        <f>'SAISIE BAR BRASSERIE'!VLV224</f>
        <v>0</v>
      </c>
      <c r="VLM159" s="237">
        <f>'SAISIE BAR BRASSERIE'!VLW224</f>
        <v>0</v>
      </c>
      <c r="VLN159" s="237">
        <f>'SAISIE BAR BRASSERIE'!VLX224</f>
        <v>0</v>
      </c>
      <c r="VLO159" s="237">
        <f>'SAISIE BAR BRASSERIE'!VLY224</f>
        <v>0</v>
      </c>
      <c r="VLP159" s="237">
        <f>'SAISIE BAR BRASSERIE'!VLZ224</f>
        <v>0</v>
      </c>
      <c r="VLQ159" s="237">
        <f>'SAISIE BAR BRASSERIE'!VMA224</f>
        <v>0</v>
      </c>
      <c r="VLR159" s="237">
        <f>'SAISIE BAR BRASSERIE'!VMB224</f>
        <v>0</v>
      </c>
      <c r="VLS159" s="237">
        <f>'SAISIE BAR BRASSERIE'!VMC224</f>
        <v>0</v>
      </c>
      <c r="VLT159" s="237">
        <f>'SAISIE BAR BRASSERIE'!VMD224</f>
        <v>0</v>
      </c>
      <c r="VLU159" s="237">
        <f>'SAISIE BAR BRASSERIE'!VME224</f>
        <v>0</v>
      </c>
      <c r="VLV159" s="237">
        <f>'SAISIE BAR BRASSERIE'!VMF224</f>
        <v>0</v>
      </c>
      <c r="VLW159" s="237">
        <f>'SAISIE BAR BRASSERIE'!VMG224</f>
        <v>0</v>
      </c>
      <c r="VLX159" s="237">
        <f>'SAISIE BAR BRASSERIE'!VMH224</f>
        <v>0</v>
      </c>
      <c r="VLY159" s="237">
        <f>'SAISIE BAR BRASSERIE'!VMI224</f>
        <v>0</v>
      </c>
      <c r="VLZ159" s="237">
        <f>'SAISIE BAR BRASSERIE'!VMJ224</f>
        <v>0</v>
      </c>
      <c r="VMA159" s="237">
        <f>'SAISIE BAR BRASSERIE'!VMK224</f>
        <v>0</v>
      </c>
      <c r="VMB159" s="237">
        <f>'SAISIE BAR BRASSERIE'!VML224</f>
        <v>0</v>
      </c>
      <c r="VMC159" s="237">
        <f>'SAISIE BAR BRASSERIE'!VMM224</f>
        <v>0</v>
      </c>
      <c r="VMD159" s="237">
        <f>'SAISIE BAR BRASSERIE'!VMN224</f>
        <v>0</v>
      </c>
      <c r="VME159" s="237">
        <f>'SAISIE BAR BRASSERIE'!VMO224</f>
        <v>0</v>
      </c>
      <c r="VMF159" s="237">
        <f>'SAISIE BAR BRASSERIE'!VMP224</f>
        <v>0</v>
      </c>
      <c r="VMG159" s="237">
        <f>'SAISIE BAR BRASSERIE'!VMQ224</f>
        <v>0</v>
      </c>
      <c r="VMH159" s="237">
        <f>'SAISIE BAR BRASSERIE'!VMR224</f>
        <v>0</v>
      </c>
      <c r="VMI159" s="237">
        <f>'SAISIE BAR BRASSERIE'!VMS224</f>
        <v>0</v>
      </c>
      <c r="VMJ159" s="237">
        <f>'SAISIE BAR BRASSERIE'!VMT224</f>
        <v>0</v>
      </c>
      <c r="VMK159" s="237">
        <f>'SAISIE BAR BRASSERIE'!VMU224</f>
        <v>0</v>
      </c>
      <c r="VML159" s="237">
        <f>'SAISIE BAR BRASSERIE'!VMV224</f>
        <v>0</v>
      </c>
      <c r="VMM159" s="237">
        <f>'SAISIE BAR BRASSERIE'!VMW224</f>
        <v>0</v>
      </c>
      <c r="VMN159" s="237">
        <f>'SAISIE BAR BRASSERIE'!VMX224</f>
        <v>0</v>
      </c>
      <c r="VMO159" s="237">
        <f>'SAISIE BAR BRASSERIE'!VMY224</f>
        <v>0</v>
      </c>
      <c r="VMP159" s="237">
        <f>'SAISIE BAR BRASSERIE'!VMZ224</f>
        <v>0</v>
      </c>
      <c r="VMQ159" s="237">
        <f>'SAISIE BAR BRASSERIE'!VNA224</f>
        <v>0</v>
      </c>
      <c r="VMR159" s="237">
        <f>'SAISIE BAR BRASSERIE'!VNB224</f>
        <v>0</v>
      </c>
      <c r="VMS159" s="237">
        <f>'SAISIE BAR BRASSERIE'!VNC224</f>
        <v>0</v>
      </c>
      <c r="VMT159" s="237">
        <f>'SAISIE BAR BRASSERIE'!VND224</f>
        <v>0</v>
      </c>
      <c r="VMU159" s="237">
        <f>'SAISIE BAR BRASSERIE'!VNE224</f>
        <v>0</v>
      </c>
      <c r="VMV159" s="237">
        <f>'SAISIE BAR BRASSERIE'!VNF224</f>
        <v>0</v>
      </c>
      <c r="VMW159" s="237">
        <f>'SAISIE BAR BRASSERIE'!VNG224</f>
        <v>0</v>
      </c>
      <c r="VMX159" s="237">
        <f>'SAISIE BAR BRASSERIE'!VNH224</f>
        <v>0</v>
      </c>
      <c r="VMY159" s="237">
        <f>'SAISIE BAR BRASSERIE'!VNI224</f>
        <v>0</v>
      </c>
      <c r="VMZ159" s="237">
        <f>'SAISIE BAR BRASSERIE'!VNJ224</f>
        <v>0</v>
      </c>
      <c r="VNA159" s="237">
        <f>'SAISIE BAR BRASSERIE'!VNK224</f>
        <v>0</v>
      </c>
      <c r="VNB159" s="237">
        <f>'SAISIE BAR BRASSERIE'!VNL224</f>
        <v>0</v>
      </c>
      <c r="VNC159" s="237">
        <f>'SAISIE BAR BRASSERIE'!VNM224</f>
        <v>0</v>
      </c>
      <c r="VND159" s="237">
        <f>'SAISIE BAR BRASSERIE'!VNN224</f>
        <v>0</v>
      </c>
      <c r="VNE159" s="237">
        <f>'SAISIE BAR BRASSERIE'!VNO224</f>
        <v>0</v>
      </c>
      <c r="VNF159" s="237">
        <f>'SAISIE BAR BRASSERIE'!VNP224</f>
        <v>0</v>
      </c>
      <c r="VNG159" s="237">
        <f>'SAISIE BAR BRASSERIE'!VNQ224</f>
        <v>0</v>
      </c>
      <c r="VNH159" s="237">
        <f>'SAISIE BAR BRASSERIE'!VNR224</f>
        <v>0</v>
      </c>
      <c r="VNI159" s="237">
        <f>'SAISIE BAR BRASSERIE'!VNS224</f>
        <v>0</v>
      </c>
      <c r="VNJ159" s="237">
        <f>'SAISIE BAR BRASSERIE'!VNT224</f>
        <v>0</v>
      </c>
      <c r="VNK159" s="237">
        <f>'SAISIE BAR BRASSERIE'!VNU224</f>
        <v>0</v>
      </c>
      <c r="VNL159" s="237">
        <f>'SAISIE BAR BRASSERIE'!VNV224</f>
        <v>0</v>
      </c>
      <c r="VNM159" s="237">
        <f>'SAISIE BAR BRASSERIE'!VNW224</f>
        <v>0</v>
      </c>
      <c r="VNN159" s="237">
        <f>'SAISIE BAR BRASSERIE'!VNX224</f>
        <v>0</v>
      </c>
      <c r="VNO159" s="237">
        <f>'SAISIE BAR BRASSERIE'!VNY224</f>
        <v>0</v>
      </c>
      <c r="VNP159" s="237">
        <f>'SAISIE BAR BRASSERIE'!VNZ224</f>
        <v>0</v>
      </c>
      <c r="VNQ159" s="237">
        <f>'SAISIE BAR BRASSERIE'!VOA224</f>
        <v>0</v>
      </c>
      <c r="VNR159" s="237">
        <f>'SAISIE BAR BRASSERIE'!VOB224</f>
        <v>0</v>
      </c>
      <c r="VNS159" s="237">
        <f>'SAISIE BAR BRASSERIE'!VOC224</f>
        <v>0</v>
      </c>
      <c r="VNT159" s="237">
        <f>'SAISIE BAR BRASSERIE'!VOD224</f>
        <v>0</v>
      </c>
      <c r="VNU159" s="237">
        <f>'SAISIE BAR BRASSERIE'!VOE224</f>
        <v>0</v>
      </c>
      <c r="VNV159" s="237">
        <f>'SAISIE BAR BRASSERIE'!VOF224</f>
        <v>0</v>
      </c>
      <c r="VNW159" s="237">
        <f>'SAISIE BAR BRASSERIE'!VOG224</f>
        <v>0</v>
      </c>
      <c r="VNX159" s="237">
        <f>'SAISIE BAR BRASSERIE'!VOH224</f>
        <v>0</v>
      </c>
      <c r="VNY159" s="237">
        <f>'SAISIE BAR BRASSERIE'!VOI224</f>
        <v>0</v>
      </c>
      <c r="VNZ159" s="237">
        <f>'SAISIE BAR BRASSERIE'!VOJ224</f>
        <v>0</v>
      </c>
      <c r="VOA159" s="237">
        <f>'SAISIE BAR BRASSERIE'!VOK224</f>
        <v>0</v>
      </c>
      <c r="VOB159" s="237">
        <f>'SAISIE BAR BRASSERIE'!VOL224</f>
        <v>0</v>
      </c>
      <c r="VOC159" s="237">
        <f>'SAISIE BAR BRASSERIE'!VOM224</f>
        <v>0</v>
      </c>
      <c r="VOD159" s="237">
        <f>'SAISIE BAR BRASSERIE'!VON224</f>
        <v>0</v>
      </c>
      <c r="VOE159" s="237">
        <f>'SAISIE BAR BRASSERIE'!VOO224</f>
        <v>0</v>
      </c>
      <c r="VOF159" s="237">
        <f>'SAISIE BAR BRASSERIE'!VOP224</f>
        <v>0</v>
      </c>
      <c r="VOG159" s="237">
        <f>'SAISIE BAR BRASSERIE'!VOQ224</f>
        <v>0</v>
      </c>
      <c r="VOH159" s="237">
        <f>'SAISIE BAR BRASSERIE'!VOR224</f>
        <v>0</v>
      </c>
      <c r="VOI159" s="237">
        <f>'SAISIE BAR BRASSERIE'!VOS224</f>
        <v>0</v>
      </c>
      <c r="VOJ159" s="237">
        <f>'SAISIE BAR BRASSERIE'!VOT224</f>
        <v>0</v>
      </c>
      <c r="VOK159" s="237">
        <f>'SAISIE BAR BRASSERIE'!VOU224</f>
        <v>0</v>
      </c>
      <c r="VOL159" s="237">
        <f>'SAISIE BAR BRASSERIE'!VOV224</f>
        <v>0</v>
      </c>
      <c r="VOM159" s="237">
        <f>'SAISIE BAR BRASSERIE'!VOW224</f>
        <v>0</v>
      </c>
      <c r="VON159" s="237">
        <f>'SAISIE BAR BRASSERIE'!VOX224</f>
        <v>0</v>
      </c>
      <c r="VOO159" s="237">
        <f>'SAISIE BAR BRASSERIE'!VOY224</f>
        <v>0</v>
      </c>
      <c r="VOP159" s="237">
        <f>'SAISIE BAR BRASSERIE'!VOZ224</f>
        <v>0</v>
      </c>
      <c r="VOQ159" s="237">
        <f>'SAISIE BAR BRASSERIE'!VPA224</f>
        <v>0</v>
      </c>
      <c r="VOR159" s="237">
        <f>'SAISIE BAR BRASSERIE'!VPB224</f>
        <v>0</v>
      </c>
      <c r="VOS159" s="237">
        <f>'SAISIE BAR BRASSERIE'!VPC224</f>
        <v>0</v>
      </c>
      <c r="VOT159" s="237">
        <f>'SAISIE BAR BRASSERIE'!VPD224</f>
        <v>0</v>
      </c>
      <c r="VOU159" s="237">
        <f>'SAISIE BAR BRASSERIE'!VPE224</f>
        <v>0</v>
      </c>
      <c r="VOV159" s="237">
        <f>'SAISIE BAR BRASSERIE'!VPF224</f>
        <v>0</v>
      </c>
      <c r="VOW159" s="237">
        <f>'SAISIE BAR BRASSERIE'!VPG224</f>
        <v>0</v>
      </c>
      <c r="VOX159" s="237">
        <f>'SAISIE BAR BRASSERIE'!VPH224</f>
        <v>0</v>
      </c>
      <c r="VOY159" s="237">
        <f>'SAISIE BAR BRASSERIE'!VPI224</f>
        <v>0</v>
      </c>
      <c r="VOZ159" s="237">
        <f>'SAISIE BAR BRASSERIE'!VPJ224</f>
        <v>0</v>
      </c>
      <c r="VPA159" s="237">
        <f>'SAISIE BAR BRASSERIE'!VPK224</f>
        <v>0</v>
      </c>
      <c r="VPB159" s="237">
        <f>'SAISIE BAR BRASSERIE'!VPL224</f>
        <v>0</v>
      </c>
      <c r="VPC159" s="237">
        <f>'SAISIE BAR BRASSERIE'!VPM224</f>
        <v>0</v>
      </c>
      <c r="VPD159" s="237">
        <f>'SAISIE BAR BRASSERIE'!VPN224</f>
        <v>0</v>
      </c>
      <c r="VPE159" s="237">
        <f>'SAISIE BAR BRASSERIE'!VPO224</f>
        <v>0</v>
      </c>
      <c r="VPF159" s="237">
        <f>'SAISIE BAR BRASSERIE'!VPP224</f>
        <v>0</v>
      </c>
      <c r="VPG159" s="237">
        <f>'SAISIE BAR BRASSERIE'!VPQ224</f>
        <v>0</v>
      </c>
      <c r="VPH159" s="237">
        <f>'SAISIE BAR BRASSERIE'!VPR224</f>
        <v>0</v>
      </c>
      <c r="VPI159" s="237">
        <f>'SAISIE BAR BRASSERIE'!VPS224</f>
        <v>0</v>
      </c>
      <c r="VPJ159" s="237">
        <f>'SAISIE BAR BRASSERIE'!VPT224</f>
        <v>0</v>
      </c>
      <c r="VPK159" s="237">
        <f>'SAISIE BAR BRASSERIE'!VPU224</f>
        <v>0</v>
      </c>
      <c r="VPL159" s="237">
        <f>'SAISIE BAR BRASSERIE'!VPV224</f>
        <v>0</v>
      </c>
      <c r="VPM159" s="237">
        <f>'SAISIE BAR BRASSERIE'!VPW224</f>
        <v>0</v>
      </c>
      <c r="VPN159" s="237">
        <f>'SAISIE BAR BRASSERIE'!VPX224</f>
        <v>0</v>
      </c>
      <c r="VPO159" s="237">
        <f>'SAISIE BAR BRASSERIE'!VPY224</f>
        <v>0</v>
      </c>
      <c r="VPP159" s="237">
        <f>'SAISIE BAR BRASSERIE'!VPZ224</f>
        <v>0</v>
      </c>
      <c r="VPQ159" s="237">
        <f>'SAISIE BAR BRASSERIE'!VQA224</f>
        <v>0</v>
      </c>
      <c r="VPR159" s="237">
        <f>'SAISIE BAR BRASSERIE'!VQB224</f>
        <v>0</v>
      </c>
      <c r="VPS159" s="237">
        <f>'SAISIE BAR BRASSERIE'!VQC224</f>
        <v>0</v>
      </c>
      <c r="VPT159" s="237">
        <f>'SAISIE BAR BRASSERIE'!VQD224</f>
        <v>0</v>
      </c>
      <c r="VPU159" s="237">
        <f>'SAISIE BAR BRASSERIE'!VQE224</f>
        <v>0</v>
      </c>
      <c r="VPV159" s="237">
        <f>'SAISIE BAR BRASSERIE'!VQF224</f>
        <v>0</v>
      </c>
      <c r="VPW159" s="237">
        <f>'SAISIE BAR BRASSERIE'!VQG224</f>
        <v>0</v>
      </c>
      <c r="VPX159" s="237">
        <f>'SAISIE BAR BRASSERIE'!VQH224</f>
        <v>0</v>
      </c>
      <c r="VPY159" s="237">
        <f>'SAISIE BAR BRASSERIE'!VQI224</f>
        <v>0</v>
      </c>
      <c r="VPZ159" s="237">
        <f>'SAISIE BAR BRASSERIE'!VQJ224</f>
        <v>0</v>
      </c>
      <c r="VQA159" s="237">
        <f>'SAISIE BAR BRASSERIE'!VQK224</f>
        <v>0</v>
      </c>
      <c r="VQB159" s="237">
        <f>'SAISIE BAR BRASSERIE'!VQL224</f>
        <v>0</v>
      </c>
      <c r="VQC159" s="237">
        <f>'SAISIE BAR BRASSERIE'!VQM224</f>
        <v>0</v>
      </c>
      <c r="VQD159" s="237">
        <f>'SAISIE BAR BRASSERIE'!VQN224</f>
        <v>0</v>
      </c>
      <c r="VQE159" s="237">
        <f>'SAISIE BAR BRASSERIE'!VQO224</f>
        <v>0</v>
      </c>
      <c r="VQF159" s="237">
        <f>'SAISIE BAR BRASSERIE'!VQP224</f>
        <v>0</v>
      </c>
      <c r="VQG159" s="237">
        <f>'SAISIE BAR BRASSERIE'!VQQ224</f>
        <v>0</v>
      </c>
      <c r="VQH159" s="237">
        <f>'SAISIE BAR BRASSERIE'!VQR224</f>
        <v>0</v>
      </c>
      <c r="VQI159" s="237">
        <f>'SAISIE BAR BRASSERIE'!VQS224</f>
        <v>0</v>
      </c>
      <c r="VQJ159" s="237">
        <f>'SAISIE BAR BRASSERIE'!VQT224</f>
        <v>0</v>
      </c>
      <c r="VQK159" s="237">
        <f>'SAISIE BAR BRASSERIE'!VQU224</f>
        <v>0</v>
      </c>
      <c r="VQL159" s="237">
        <f>'SAISIE BAR BRASSERIE'!VQV224</f>
        <v>0</v>
      </c>
      <c r="VQM159" s="237">
        <f>'SAISIE BAR BRASSERIE'!VQW224</f>
        <v>0</v>
      </c>
      <c r="VQN159" s="237">
        <f>'SAISIE BAR BRASSERIE'!VQX224</f>
        <v>0</v>
      </c>
      <c r="VQO159" s="237">
        <f>'SAISIE BAR BRASSERIE'!VQY224</f>
        <v>0</v>
      </c>
      <c r="VQP159" s="237">
        <f>'SAISIE BAR BRASSERIE'!VQZ224</f>
        <v>0</v>
      </c>
      <c r="VQQ159" s="237">
        <f>'SAISIE BAR BRASSERIE'!VRA224</f>
        <v>0</v>
      </c>
      <c r="VQR159" s="237">
        <f>'SAISIE BAR BRASSERIE'!VRB224</f>
        <v>0</v>
      </c>
      <c r="VQS159" s="237">
        <f>'SAISIE BAR BRASSERIE'!VRC224</f>
        <v>0</v>
      </c>
      <c r="VQT159" s="237">
        <f>'SAISIE BAR BRASSERIE'!VRD224</f>
        <v>0</v>
      </c>
      <c r="VQU159" s="237">
        <f>'SAISIE BAR BRASSERIE'!VRE224</f>
        <v>0</v>
      </c>
      <c r="VQV159" s="237">
        <f>'SAISIE BAR BRASSERIE'!VRF224</f>
        <v>0</v>
      </c>
      <c r="VQW159" s="237">
        <f>'SAISIE BAR BRASSERIE'!VRG224</f>
        <v>0</v>
      </c>
      <c r="VQX159" s="237">
        <f>'SAISIE BAR BRASSERIE'!VRH224</f>
        <v>0</v>
      </c>
      <c r="VQY159" s="237">
        <f>'SAISIE BAR BRASSERIE'!VRI224</f>
        <v>0</v>
      </c>
      <c r="VQZ159" s="237">
        <f>'SAISIE BAR BRASSERIE'!VRJ224</f>
        <v>0</v>
      </c>
      <c r="VRA159" s="237">
        <f>'SAISIE BAR BRASSERIE'!VRK224</f>
        <v>0</v>
      </c>
      <c r="VRB159" s="237">
        <f>'SAISIE BAR BRASSERIE'!VRL224</f>
        <v>0</v>
      </c>
      <c r="VRC159" s="237">
        <f>'SAISIE BAR BRASSERIE'!VRM224</f>
        <v>0</v>
      </c>
      <c r="VRD159" s="237">
        <f>'SAISIE BAR BRASSERIE'!VRN224</f>
        <v>0</v>
      </c>
      <c r="VRE159" s="237">
        <f>'SAISIE BAR BRASSERIE'!VRO224</f>
        <v>0</v>
      </c>
      <c r="VRF159" s="237">
        <f>'SAISIE BAR BRASSERIE'!VRP224</f>
        <v>0</v>
      </c>
      <c r="VRG159" s="237">
        <f>'SAISIE BAR BRASSERIE'!VRQ224</f>
        <v>0</v>
      </c>
      <c r="VRH159" s="237">
        <f>'SAISIE BAR BRASSERIE'!VRR224</f>
        <v>0</v>
      </c>
      <c r="VRI159" s="237">
        <f>'SAISIE BAR BRASSERIE'!VRS224</f>
        <v>0</v>
      </c>
      <c r="VRJ159" s="237">
        <f>'SAISIE BAR BRASSERIE'!VRT224</f>
        <v>0</v>
      </c>
      <c r="VRK159" s="237">
        <f>'SAISIE BAR BRASSERIE'!VRU224</f>
        <v>0</v>
      </c>
      <c r="VRL159" s="237">
        <f>'SAISIE BAR BRASSERIE'!VRV224</f>
        <v>0</v>
      </c>
      <c r="VRM159" s="237">
        <f>'SAISIE BAR BRASSERIE'!VRW224</f>
        <v>0</v>
      </c>
      <c r="VRN159" s="237">
        <f>'SAISIE BAR BRASSERIE'!VRX224</f>
        <v>0</v>
      </c>
      <c r="VRO159" s="237">
        <f>'SAISIE BAR BRASSERIE'!VRY224</f>
        <v>0</v>
      </c>
      <c r="VRP159" s="237">
        <f>'SAISIE BAR BRASSERIE'!VRZ224</f>
        <v>0</v>
      </c>
      <c r="VRQ159" s="237">
        <f>'SAISIE BAR BRASSERIE'!VSA224</f>
        <v>0</v>
      </c>
      <c r="VRR159" s="237">
        <f>'SAISIE BAR BRASSERIE'!VSB224</f>
        <v>0</v>
      </c>
      <c r="VRS159" s="237">
        <f>'SAISIE BAR BRASSERIE'!VSC224</f>
        <v>0</v>
      </c>
      <c r="VRT159" s="237">
        <f>'SAISIE BAR BRASSERIE'!VSD224</f>
        <v>0</v>
      </c>
      <c r="VRU159" s="237">
        <f>'SAISIE BAR BRASSERIE'!VSE224</f>
        <v>0</v>
      </c>
      <c r="VRV159" s="237">
        <f>'SAISIE BAR BRASSERIE'!VSF224</f>
        <v>0</v>
      </c>
      <c r="VRW159" s="237">
        <f>'SAISIE BAR BRASSERIE'!VSG224</f>
        <v>0</v>
      </c>
      <c r="VRX159" s="237">
        <f>'SAISIE BAR BRASSERIE'!VSH224</f>
        <v>0</v>
      </c>
      <c r="VRY159" s="237">
        <f>'SAISIE BAR BRASSERIE'!VSI224</f>
        <v>0</v>
      </c>
      <c r="VRZ159" s="237">
        <f>'SAISIE BAR BRASSERIE'!VSJ224</f>
        <v>0</v>
      </c>
      <c r="VSA159" s="237">
        <f>'SAISIE BAR BRASSERIE'!VSK224</f>
        <v>0</v>
      </c>
      <c r="VSB159" s="237">
        <f>'SAISIE BAR BRASSERIE'!VSL224</f>
        <v>0</v>
      </c>
      <c r="VSC159" s="237">
        <f>'SAISIE BAR BRASSERIE'!VSM224</f>
        <v>0</v>
      </c>
      <c r="VSD159" s="237">
        <f>'SAISIE BAR BRASSERIE'!VSN224</f>
        <v>0</v>
      </c>
      <c r="VSE159" s="237">
        <f>'SAISIE BAR BRASSERIE'!VSO224</f>
        <v>0</v>
      </c>
      <c r="VSF159" s="237">
        <f>'SAISIE BAR BRASSERIE'!VSP224</f>
        <v>0</v>
      </c>
      <c r="VSG159" s="237">
        <f>'SAISIE BAR BRASSERIE'!VSQ224</f>
        <v>0</v>
      </c>
      <c r="VSH159" s="237">
        <f>'SAISIE BAR BRASSERIE'!VSR224</f>
        <v>0</v>
      </c>
      <c r="VSI159" s="237">
        <f>'SAISIE BAR BRASSERIE'!VSS224</f>
        <v>0</v>
      </c>
      <c r="VSJ159" s="237">
        <f>'SAISIE BAR BRASSERIE'!VST224</f>
        <v>0</v>
      </c>
      <c r="VSK159" s="237">
        <f>'SAISIE BAR BRASSERIE'!VSU224</f>
        <v>0</v>
      </c>
      <c r="VSL159" s="237">
        <f>'SAISIE BAR BRASSERIE'!VSV224</f>
        <v>0</v>
      </c>
      <c r="VSM159" s="237">
        <f>'SAISIE BAR BRASSERIE'!VSW224</f>
        <v>0</v>
      </c>
      <c r="VSN159" s="237">
        <f>'SAISIE BAR BRASSERIE'!VSX224</f>
        <v>0</v>
      </c>
      <c r="VSO159" s="237">
        <f>'SAISIE BAR BRASSERIE'!VSY224</f>
        <v>0</v>
      </c>
      <c r="VSP159" s="237">
        <f>'SAISIE BAR BRASSERIE'!VSZ224</f>
        <v>0</v>
      </c>
      <c r="VSQ159" s="237">
        <f>'SAISIE BAR BRASSERIE'!VTA224</f>
        <v>0</v>
      </c>
      <c r="VSR159" s="237">
        <f>'SAISIE BAR BRASSERIE'!VTB224</f>
        <v>0</v>
      </c>
      <c r="VSS159" s="237">
        <f>'SAISIE BAR BRASSERIE'!VTC224</f>
        <v>0</v>
      </c>
      <c r="VST159" s="237">
        <f>'SAISIE BAR BRASSERIE'!VTD224</f>
        <v>0</v>
      </c>
      <c r="VSU159" s="237">
        <f>'SAISIE BAR BRASSERIE'!VTE224</f>
        <v>0</v>
      </c>
      <c r="VSV159" s="237">
        <f>'SAISIE BAR BRASSERIE'!VTF224</f>
        <v>0</v>
      </c>
      <c r="VSW159" s="237">
        <f>'SAISIE BAR BRASSERIE'!VTG224</f>
        <v>0</v>
      </c>
      <c r="VSX159" s="237">
        <f>'SAISIE BAR BRASSERIE'!VTH224</f>
        <v>0</v>
      </c>
      <c r="VSY159" s="237">
        <f>'SAISIE BAR BRASSERIE'!VTI224</f>
        <v>0</v>
      </c>
      <c r="VSZ159" s="237">
        <f>'SAISIE BAR BRASSERIE'!VTJ224</f>
        <v>0</v>
      </c>
      <c r="VTA159" s="237">
        <f>'SAISIE BAR BRASSERIE'!VTK224</f>
        <v>0</v>
      </c>
      <c r="VTB159" s="237">
        <f>'SAISIE BAR BRASSERIE'!VTL224</f>
        <v>0</v>
      </c>
      <c r="VTC159" s="237">
        <f>'SAISIE BAR BRASSERIE'!VTM224</f>
        <v>0</v>
      </c>
      <c r="VTD159" s="237">
        <f>'SAISIE BAR BRASSERIE'!VTN224</f>
        <v>0</v>
      </c>
      <c r="VTE159" s="237">
        <f>'SAISIE BAR BRASSERIE'!VTO224</f>
        <v>0</v>
      </c>
      <c r="VTF159" s="237">
        <f>'SAISIE BAR BRASSERIE'!VTP224</f>
        <v>0</v>
      </c>
      <c r="VTG159" s="237">
        <f>'SAISIE BAR BRASSERIE'!VTQ224</f>
        <v>0</v>
      </c>
      <c r="VTH159" s="237">
        <f>'SAISIE BAR BRASSERIE'!VTR224</f>
        <v>0</v>
      </c>
      <c r="VTI159" s="237">
        <f>'SAISIE BAR BRASSERIE'!VTS224</f>
        <v>0</v>
      </c>
      <c r="VTJ159" s="237">
        <f>'SAISIE BAR BRASSERIE'!VTT224</f>
        <v>0</v>
      </c>
      <c r="VTK159" s="237">
        <f>'SAISIE BAR BRASSERIE'!VTU224</f>
        <v>0</v>
      </c>
      <c r="VTL159" s="237">
        <f>'SAISIE BAR BRASSERIE'!VTV224</f>
        <v>0</v>
      </c>
      <c r="VTM159" s="237">
        <f>'SAISIE BAR BRASSERIE'!VTW224</f>
        <v>0</v>
      </c>
      <c r="VTN159" s="237">
        <f>'SAISIE BAR BRASSERIE'!VTX224</f>
        <v>0</v>
      </c>
      <c r="VTO159" s="237">
        <f>'SAISIE BAR BRASSERIE'!VTY224</f>
        <v>0</v>
      </c>
      <c r="VTP159" s="237">
        <f>'SAISIE BAR BRASSERIE'!VTZ224</f>
        <v>0</v>
      </c>
      <c r="VTQ159" s="237">
        <f>'SAISIE BAR BRASSERIE'!VUA224</f>
        <v>0</v>
      </c>
      <c r="VTR159" s="237">
        <f>'SAISIE BAR BRASSERIE'!VUB224</f>
        <v>0</v>
      </c>
      <c r="VTS159" s="237">
        <f>'SAISIE BAR BRASSERIE'!VUC224</f>
        <v>0</v>
      </c>
      <c r="VTT159" s="237">
        <f>'SAISIE BAR BRASSERIE'!VUD224</f>
        <v>0</v>
      </c>
      <c r="VTU159" s="237">
        <f>'SAISIE BAR BRASSERIE'!VUE224</f>
        <v>0</v>
      </c>
      <c r="VTV159" s="237">
        <f>'SAISIE BAR BRASSERIE'!VUF224</f>
        <v>0</v>
      </c>
      <c r="VTW159" s="237">
        <f>'SAISIE BAR BRASSERIE'!VUG224</f>
        <v>0</v>
      </c>
      <c r="VTX159" s="237">
        <f>'SAISIE BAR BRASSERIE'!VUH224</f>
        <v>0</v>
      </c>
      <c r="VTY159" s="237">
        <f>'SAISIE BAR BRASSERIE'!VUI224</f>
        <v>0</v>
      </c>
      <c r="VTZ159" s="237">
        <f>'SAISIE BAR BRASSERIE'!VUJ224</f>
        <v>0</v>
      </c>
      <c r="VUA159" s="237">
        <f>'SAISIE BAR BRASSERIE'!VUK224</f>
        <v>0</v>
      </c>
      <c r="VUB159" s="237">
        <f>'SAISIE BAR BRASSERIE'!VUL224</f>
        <v>0</v>
      </c>
      <c r="VUC159" s="237">
        <f>'SAISIE BAR BRASSERIE'!VUM224</f>
        <v>0</v>
      </c>
      <c r="VUD159" s="237">
        <f>'SAISIE BAR BRASSERIE'!VUN224</f>
        <v>0</v>
      </c>
      <c r="VUE159" s="237">
        <f>'SAISIE BAR BRASSERIE'!VUO224</f>
        <v>0</v>
      </c>
      <c r="VUF159" s="237">
        <f>'SAISIE BAR BRASSERIE'!VUP224</f>
        <v>0</v>
      </c>
      <c r="VUG159" s="237">
        <f>'SAISIE BAR BRASSERIE'!VUQ224</f>
        <v>0</v>
      </c>
      <c r="VUH159" s="237">
        <f>'SAISIE BAR BRASSERIE'!VUR224</f>
        <v>0</v>
      </c>
      <c r="VUI159" s="237">
        <f>'SAISIE BAR BRASSERIE'!VUS224</f>
        <v>0</v>
      </c>
      <c r="VUJ159" s="237">
        <f>'SAISIE BAR BRASSERIE'!VUT224</f>
        <v>0</v>
      </c>
      <c r="VUK159" s="237">
        <f>'SAISIE BAR BRASSERIE'!VUU224</f>
        <v>0</v>
      </c>
      <c r="VUL159" s="237">
        <f>'SAISIE BAR BRASSERIE'!VUV224</f>
        <v>0</v>
      </c>
      <c r="VUM159" s="237">
        <f>'SAISIE BAR BRASSERIE'!VUW224</f>
        <v>0</v>
      </c>
      <c r="VUN159" s="237">
        <f>'SAISIE BAR BRASSERIE'!VUX224</f>
        <v>0</v>
      </c>
      <c r="VUO159" s="237">
        <f>'SAISIE BAR BRASSERIE'!VUY224</f>
        <v>0</v>
      </c>
      <c r="VUP159" s="237">
        <f>'SAISIE BAR BRASSERIE'!VUZ224</f>
        <v>0</v>
      </c>
      <c r="VUQ159" s="237">
        <f>'SAISIE BAR BRASSERIE'!VVA224</f>
        <v>0</v>
      </c>
      <c r="VUR159" s="237">
        <f>'SAISIE BAR BRASSERIE'!VVB224</f>
        <v>0</v>
      </c>
      <c r="VUS159" s="237">
        <f>'SAISIE BAR BRASSERIE'!VVC224</f>
        <v>0</v>
      </c>
      <c r="VUT159" s="237">
        <f>'SAISIE BAR BRASSERIE'!VVD224</f>
        <v>0</v>
      </c>
      <c r="VUU159" s="237">
        <f>'SAISIE BAR BRASSERIE'!VVE224</f>
        <v>0</v>
      </c>
      <c r="VUV159" s="237">
        <f>'SAISIE BAR BRASSERIE'!VVF224</f>
        <v>0</v>
      </c>
      <c r="VUW159" s="237">
        <f>'SAISIE BAR BRASSERIE'!VVG224</f>
        <v>0</v>
      </c>
      <c r="VUX159" s="237">
        <f>'SAISIE BAR BRASSERIE'!VVH224</f>
        <v>0</v>
      </c>
      <c r="VUY159" s="237">
        <f>'SAISIE BAR BRASSERIE'!VVI224</f>
        <v>0</v>
      </c>
      <c r="VUZ159" s="237">
        <f>'SAISIE BAR BRASSERIE'!VVJ224</f>
        <v>0</v>
      </c>
      <c r="VVA159" s="237">
        <f>'SAISIE BAR BRASSERIE'!VVK224</f>
        <v>0</v>
      </c>
      <c r="VVB159" s="237">
        <f>'SAISIE BAR BRASSERIE'!VVL224</f>
        <v>0</v>
      </c>
      <c r="VVC159" s="237">
        <f>'SAISIE BAR BRASSERIE'!VVM224</f>
        <v>0</v>
      </c>
      <c r="VVD159" s="237">
        <f>'SAISIE BAR BRASSERIE'!VVN224</f>
        <v>0</v>
      </c>
      <c r="VVE159" s="237">
        <f>'SAISIE BAR BRASSERIE'!VVO224</f>
        <v>0</v>
      </c>
      <c r="VVF159" s="237">
        <f>'SAISIE BAR BRASSERIE'!VVP224</f>
        <v>0</v>
      </c>
      <c r="VVG159" s="237">
        <f>'SAISIE BAR BRASSERIE'!VVQ224</f>
        <v>0</v>
      </c>
      <c r="VVH159" s="237">
        <f>'SAISIE BAR BRASSERIE'!VVR224</f>
        <v>0</v>
      </c>
      <c r="VVI159" s="237">
        <f>'SAISIE BAR BRASSERIE'!VVS224</f>
        <v>0</v>
      </c>
      <c r="VVJ159" s="237">
        <f>'SAISIE BAR BRASSERIE'!VVT224</f>
        <v>0</v>
      </c>
      <c r="VVK159" s="237">
        <f>'SAISIE BAR BRASSERIE'!VVU224</f>
        <v>0</v>
      </c>
      <c r="VVL159" s="237">
        <f>'SAISIE BAR BRASSERIE'!VVV224</f>
        <v>0</v>
      </c>
      <c r="VVM159" s="237">
        <f>'SAISIE BAR BRASSERIE'!VVW224</f>
        <v>0</v>
      </c>
      <c r="VVN159" s="237">
        <f>'SAISIE BAR BRASSERIE'!VVX224</f>
        <v>0</v>
      </c>
      <c r="VVO159" s="237">
        <f>'SAISIE BAR BRASSERIE'!VVY224</f>
        <v>0</v>
      </c>
      <c r="VVP159" s="237">
        <f>'SAISIE BAR BRASSERIE'!VVZ224</f>
        <v>0</v>
      </c>
      <c r="VVQ159" s="237">
        <f>'SAISIE BAR BRASSERIE'!VWA224</f>
        <v>0</v>
      </c>
      <c r="VVR159" s="237">
        <f>'SAISIE BAR BRASSERIE'!VWB224</f>
        <v>0</v>
      </c>
      <c r="VVS159" s="237">
        <f>'SAISIE BAR BRASSERIE'!VWC224</f>
        <v>0</v>
      </c>
      <c r="VVT159" s="237">
        <f>'SAISIE BAR BRASSERIE'!VWD224</f>
        <v>0</v>
      </c>
      <c r="VVU159" s="237">
        <f>'SAISIE BAR BRASSERIE'!VWE224</f>
        <v>0</v>
      </c>
      <c r="VVV159" s="237">
        <f>'SAISIE BAR BRASSERIE'!VWF224</f>
        <v>0</v>
      </c>
      <c r="VVW159" s="237">
        <f>'SAISIE BAR BRASSERIE'!VWG224</f>
        <v>0</v>
      </c>
      <c r="VVX159" s="237">
        <f>'SAISIE BAR BRASSERIE'!VWH224</f>
        <v>0</v>
      </c>
      <c r="VVY159" s="237">
        <f>'SAISIE BAR BRASSERIE'!VWI224</f>
        <v>0</v>
      </c>
      <c r="VVZ159" s="237">
        <f>'SAISIE BAR BRASSERIE'!VWJ224</f>
        <v>0</v>
      </c>
      <c r="VWA159" s="237">
        <f>'SAISIE BAR BRASSERIE'!VWK224</f>
        <v>0</v>
      </c>
      <c r="VWB159" s="237">
        <f>'SAISIE BAR BRASSERIE'!VWL224</f>
        <v>0</v>
      </c>
      <c r="VWC159" s="237">
        <f>'SAISIE BAR BRASSERIE'!VWM224</f>
        <v>0</v>
      </c>
      <c r="VWD159" s="237">
        <f>'SAISIE BAR BRASSERIE'!VWN224</f>
        <v>0</v>
      </c>
      <c r="VWE159" s="237">
        <f>'SAISIE BAR BRASSERIE'!VWO224</f>
        <v>0</v>
      </c>
      <c r="VWF159" s="237">
        <f>'SAISIE BAR BRASSERIE'!VWP224</f>
        <v>0</v>
      </c>
      <c r="VWG159" s="237">
        <f>'SAISIE BAR BRASSERIE'!VWQ224</f>
        <v>0</v>
      </c>
      <c r="VWH159" s="237">
        <f>'SAISIE BAR BRASSERIE'!VWR224</f>
        <v>0</v>
      </c>
      <c r="VWI159" s="237">
        <f>'SAISIE BAR BRASSERIE'!VWS224</f>
        <v>0</v>
      </c>
      <c r="VWJ159" s="237">
        <f>'SAISIE BAR BRASSERIE'!VWT224</f>
        <v>0</v>
      </c>
      <c r="VWK159" s="237">
        <f>'SAISIE BAR BRASSERIE'!VWU224</f>
        <v>0</v>
      </c>
      <c r="VWL159" s="237">
        <f>'SAISIE BAR BRASSERIE'!VWV224</f>
        <v>0</v>
      </c>
      <c r="VWM159" s="237">
        <f>'SAISIE BAR BRASSERIE'!VWW224</f>
        <v>0</v>
      </c>
      <c r="VWN159" s="237">
        <f>'SAISIE BAR BRASSERIE'!VWX224</f>
        <v>0</v>
      </c>
      <c r="VWO159" s="237">
        <f>'SAISIE BAR BRASSERIE'!VWY224</f>
        <v>0</v>
      </c>
      <c r="VWP159" s="237">
        <f>'SAISIE BAR BRASSERIE'!VWZ224</f>
        <v>0</v>
      </c>
      <c r="VWQ159" s="237">
        <f>'SAISIE BAR BRASSERIE'!VXA224</f>
        <v>0</v>
      </c>
      <c r="VWR159" s="237">
        <f>'SAISIE BAR BRASSERIE'!VXB224</f>
        <v>0</v>
      </c>
      <c r="VWS159" s="237">
        <f>'SAISIE BAR BRASSERIE'!VXC224</f>
        <v>0</v>
      </c>
      <c r="VWT159" s="237">
        <f>'SAISIE BAR BRASSERIE'!VXD224</f>
        <v>0</v>
      </c>
      <c r="VWU159" s="237">
        <f>'SAISIE BAR BRASSERIE'!VXE224</f>
        <v>0</v>
      </c>
      <c r="VWV159" s="237">
        <f>'SAISIE BAR BRASSERIE'!VXF224</f>
        <v>0</v>
      </c>
      <c r="VWW159" s="237">
        <f>'SAISIE BAR BRASSERIE'!VXG224</f>
        <v>0</v>
      </c>
      <c r="VWX159" s="237">
        <f>'SAISIE BAR BRASSERIE'!VXH224</f>
        <v>0</v>
      </c>
      <c r="VWY159" s="237">
        <f>'SAISIE BAR BRASSERIE'!VXI224</f>
        <v>0</v>
      </c>
      <c r="VWZ159" s="237">
        <f>'SAISIE BAR BRASSERIE'!VXJ224</f>
        <v>0</v>
      </c>
      <c r="VXA159" s="237">
        <f>'SAISIE BAR BRASSERIE'!VXK224</f>
        <v>0</v>
      </c>
      <c r="VXB159" s="237">
        <f>'SAISIE BAR BRASSERIE'!VXL224</f>
        <v>0</v>
      </c>
      <c r="VXC159" s="237">
        <f>'SAISIE BAR BRASSERIE'!VXM224</f>
        <v>0</v>
      </c>
      <c r="VXD159" s="237">
        <f>'SAISIE BAR BRASSERIE'!VXN224</f>
        <v>0</v>
      </c>
      <c r="VXE159" s="237">
        <f>'SAISIE BAR BRASSERIE'!VXO224</f>
        <v>0</v>
      </c>
      <c r="VXF159" s="237">
        <f>'SAISIE BAR BRASSERIE'!VXP224</f>
        <v>0</v>
      </c>
      <c r="VXG159" s="237">
        <f>'SAISIE BAR BRASSERIE'!VXQ224</f>
        <v>0</v>
      </c>
      <c r="VXH159" s="237">
        <f>'SAISIE BAR BRASSERIE'!VXR224</f>
        <v>0</v>
      </c>
      <c r="VXI159" s="237">
        <f>'SAISIE BAR BRASSERIE'!VXS224</f>
        <v>0</v>
      </c>
      <c r="VXJ159" s="237">
        <f>'SAISIE BAR BRASSERIE'!VXT224</f>
        <v>0</v>
      </c>
      <c r="VXK159" s="237">
        <f>'SAISIE BAR BRASSERIE'!VXU224</f>
        <v>0</v>
      </c>
      <c r="VXL159" s="237">
        <f>'SAISIE BAR BRASSERIE'!VXV224</f>
        <v>0</v>
      </c>
      <c r="VXM159" s="237">
        <f>'SAISIE BAR BRASSERIE'!VXW224</f>
        <v>0</v>
      </c>
      <c r="VXN159" s="237">
        <f>'SAISIE BAR BRASSERIE'!VXX224</f>
        <v>0</v>
      </c>
      <c r="VXO159" s="237">
        <f>'SAISIE BAR BRASSERIE'!VXY224</f>
        <v>0</v>
      </c>
      <c r="VXP159" s="237">
        <f>'SAISIE BAR BRASSERIE'!VXZ224</f>
        <v>0</v>
      </c>
      <c r="VXQ159" s="237">
        <f>'SAISIE BAR BRASSERIE'!VYA224</f>
        <v>0</v>
      </c>
      <c r="VXR159" s="237">
        <f>'SAISIE BAR BRASSERIE'!VYB224</f>
        <v>0</v>
      </c>
      <c r="VXS159" s="237">
        <f>'SAISIE BAR BRASSERIE'!VYC224</f>
        <v>0</v>
      </c>
      <c r="VXT159" s="237">
        <f>'SAISIE BAR BRASSERIE'!VYD224</f>
        <v>0</v>
      </c>
      <c r="VXU159" s="237">
        <f>'SAISIE BAR BRASSERIE'!VYE224</f>
        <v>0</v>
      </c>
      <c r="VXV159" s="237">
        <f>'SAISIE BAR BRASSERIE'!VYF224</f>
        <v>0</v>
      </c>
      <c r="VXW159" s="237">
        <f>'SAISIE BAR BRASSERIE'!VYG224</f>
        <v>0</v>
      </c>
      <c r="VXX159" s="237">
        <f>'SAISIE BAR BRASSERIE'!VYH224</f>
        <v>0</v>
      </c>
      <c r="VXY159" s="237">
        <f>'SAISIE BAR BRASSERIE'!VYI224</f>
        <v>0</v>
      </c>
      <c r="VXZ159" s="237">
        <f>'SAISIE BAR BRASSERIE'!VYJ224</f>
        <v>0</v>
      </c>
      <c r="VYA159" s="237">
        <f>'SAISIE BAR BRASSERIE'!VYK224</f>
        <v>0</v>
      </c>
      <c r="VYB159" s="237">
        <f>'SAISIE BAR BRASSERIE'!VYL224</f>
        <v>0</v>
      </c>
      <c r="VYC159" s="237">
        <f>'SAISIE BAR BRASSERIE'!VYM224</f>
        <v>0</v>
      </c>
      <c r="VYD159" s="237">
        <f>'SAISIE BAR BRASSERIE'!VYN224</f>
        <v>0</v>
      </c>
      <c r="VYE159" s="237">
        <f>'SAISIE BAR BRASSERIE'!VYO224</f>
        <v>0</v>
      </c>
      <c r="VYF159" s="237">
        <f>'SAISIE BAR BRASSERIE'!VYP224</f>
        <v>0</v>
      </c>
      <c r="VYG159" s="237">
        <f>'SAISIE BAR BRASSERIE'!VYQ224</f>
        <v>0</v>
      </c>
      <c r="VYH159" s="237">
        <f>'SAISIE BAR BRASSERIE'!VYR224</f>
        <v>0</v>
      </c>
      <c r="VYI159" s="237">
        <f>'SAISIE BAR BRASSERIE'!VYS224</f>
        <v>0</v>
      </c>
      <c r="VYJ159" s="237">
        <f>'SAISIE BAR BRASSERIE'!VYT224</f>
        <v>0</v>
      </c>
      <c r="VYK159" s="237">
        <f>'SAISIE BAR BRASSERIE'!VYU224</f>
        <v>0</v>
      </c>
      <c r="VYL159" s="237">
        <f>'SAISIE BAR BRASSERIE'!VYV224</f>
        <v>0</v>
      </c>
      <c r="VYM159" s="237">
        <f>'SAISIE BAR BRASSERIE'!VYW224</f>
        <v>0</v>
      </c>
      <c r="VYN159" s="237">
        <f>'SAISIE BAR BRASSERIE'!VYX224</f>
        <v>0</v>
      </c>
      <c r="VYO159" s="237">
        <f>'SAISIE BAR BRASSERIE'!VYY224</f>
        <v>0</v>
      </c>
      <c r="VYP159" s="237">
        <f>'SAISIE BAR BRASSERIE'!VYZ224</f>
        <v>0</v>
      </c>
      <c r="VYQ159" s="237">
        <f>'SAISIE BAR BRASSERIE'!VZA224</f>
        <v>0</v>
      </c>
      <c r="VYR159" s="237">
        <f>'SAISIE BAR BRASSERIE'!VZB224</f>
        <v>0</v>
      </c>
      <c r="VYS159" s="237">
        <f>'SAISIE BAR BRASSERIE'!VZC224</f>
        <v>0</v>
      </c>
      <c r="VYT159" s="237">
        <f>'SAISIE BAR BRASSERIE'!VZD224</f>
        <v>0</v>
      </c>
      <c r="VYU159" s="237">
        <f>'SAISIE BAR BRASSERIE'!VZE224</f>
        <v>0</v>
      </c>
      <c r="VYV159" s="237">
        <f>'SAISIE BAR BRASSERIE'!VZF224</f>
        <v>0</v>
      </c>
      <c r="VYW159" s="237">
        <f>'SAISIE BAR BRASSERIE'!VZG224</f>
        <v>0</v>
      </c>
      <c r="VYX159" s="237">
        <f>'SAISIE BAR BRASSERIE'!VZH224</f>
        <v>0</v>
      </c>
      <c r="VYY159" s="237">
        <f>'SAISIE BAR BRASSERIE'!VZI224</f>
        <v>0</v>
      </c>
      <c r="VYZ159" s="237">
        <f>'SAISIE BAR BRASSERIE'!VZJ224</f>
        <v>0</v>
      </c>
      <c r="VZA159" s="237">
        <f>'SAISIE BAR BRASSERIE'!VZK224</f>
        <v>0</v>
      </c>
      <c r="VZB159" s="237">
        <f>'SAISIE BAR BRASSERIE'!VZL224</f>
        <v>0</v>
      </c>
      <c r="VZC159" s="237">
        <f>'SAISIE BAR BRASSERIE'!VZM224</f>
        <v>0</v>
      </c>
      <c r="VZD159" s="237">
        <f>'SAISIE BAR BRASSERIE'!VZN224</f>
        <v>0</v>
      </c>
      <c r="VZE159" s="237">
        <f>'SAISIE BAR BRASSERIE'!VZO224</f>
        <v>0</v>
      </c>
      <c r="VZF159" s="237">
        <f>'SAISIE BAR BRASSERIE'!VZP224</f>
        <v>0</v>
      </c>
      <c r="VZG159" s="237">
        <f>'SAISIE BAR BRASSERIE'!VZQ224</f>
        <v>0</v>
      </c>
      <c r="VZH159" s="237">
        <f>'SAISIE BAR BRASSERIE'!VZR224</f>
        <v>0</v>
      </c>
      <c r="VZI159" s="237">
        <f>'SAISIE BAR BRASSERIE'!VZS224</f>
        <v>0</v>
      </c>
      <c r="VZJ159" s="237">
        <f>'SAISIE BAR BRASSERIE'!VZT224</f>
        <v>0</v>
      </c>
      <c r="VZK159" s="237">
        <f>'SAISIE BAR BRASSERIE'!VZU224</f>
        <v>0</v>
      </c>
      <c r="VZL159" s="237">
        <f>'SAISIE BAR BRASSERIE'!VZV224</f>
        <v>0</v>
      </c>
      <c r="VZM159" s="237">
        <f>'SAISIE BAR BRASSERIE'!VZW224</f>
        <v>0</v>
      </c>
      <c r="VZN159" s="237">
        <f>'SAISIE BAR BRASSERIE'!VZX224</f>
        <v>0</v>
      </c>
      <c r="VZO159" s="237">
        <f>'SAISIE BAR BRASSERIE'!VZY224</f>
        <v>0</v>
      </c>
      <c r="VZP159" s="237">
        <f>'SAISIE BAR BRASSERIE'!VZZ224</f>
        <v>0</v>
      </c>
      <c r="VZQ159" s="237">
        <f>'SAISIE BAR BRASSERIE'!WAA224</f>
        <v>0</v>
      </c>
      <c r="VZR159" s="237">
        <f>'SAISIE BAR BRASSERIE'!WAB224</f>
        <v>0</v>
      </c>
      <c r="VZS159" s="237">
        <f>'SAISIE BAR BRASSERIE'!WAC224</f>
        <v>0</v>
      </c>
      <c r="VZT159" s="237">
        <f>'SAISIE BAR BRASSERIE'!WAD224</f>
        <v>0</v>
      </c>
      <c r="VZU159" s="237">
        <f>'SAISIE BAR BRASSERIE'!WAE224</f>
        <v>0</v>
      </c>
      <c r="VZV159" s="237">
        <f>'SAISIE BAR BRASSERIE'!WAF224</f>
        <v>0</v>
      </c>
      <c r="VZW159" s="237">
        <f>'SAISIE BAR BRASSERIE'!WAG224</f>
        <v>0</v>
      </c>
      <c r="VZX159" s="237">
        <f>'SAISIE BAR BRASSERIE'!WAH224</f>
        <v>0</v>
      </c>
      <c r="VZY159" s="237">
        <f>'SAISIE BAR BRASSERIE'!WAI224</f>
        <v>0</v>
      </c>
      <c r="VZZ159" s="237">
        <f>'SAISIE BAR BRASSERIE'!WAJ224</f>
        <v>0</v>
      </c>
      <c r="WAA159" s="237">
        <f>'SAISIE BAR BRASSERIE'!WAK224</f>
        <v>0</v>
      </c>
      <c r="WAB159" s="237">
        <f>'SAISIE BAR BRASSERIE'!WAL224</f>
        <v>0</v>
      </c>
      <c r="WAC159" s="237">
        <f>'SAISIE BAR BRASSERIE'!WAM224</f>
        <v>0</v>
      </c>
      <c r="WAD159" s="237">
        <f>'SAISIE BAR BRASSERIE'!WAN224</f>
        <v>0</v>
      </c>
      <c r="WAE159" s="237">
        <f>'SAISIE BAR BRASSERIE'!WAO224</f>
        <v>0</v>
      </c>
      <c r="WAF159" s="237">
        <f>'SAISIE BAR BRASSERIE'!WAP224</f>
        <v>0</v>
      </c>
      <c r="WAG159" s="237">
        <f>'SAISIE BAR BRASSERIE'!WAQ224</f>
        <v>0</v>
      </c>
      <c r="WAH159" s="237">
        <f>'SAISIE BAR BRASSERIE'!WAR224</f>
        <v>0</v>
      </c>
      <c r="WAI159" s="237">
        <f>'SAISIE BAR BRASSERIE'!WAS224</f>
        <v>0</v>
      </c>
      <c r="WAJ159" s="237">
        <f>'SAISIE BAR BRASSERIE'!WAT224</f>
        <v>0</v>
      </c>
      <c r="WAK159" s="237">
        <f>'SAISIE BAR BRASSERIE'!WAU224</f>
        <v>0</v>
      </c>
      <c r="WAL159" s="237">
        <f>'SAISIE BAR BRASSERIE'!WAV224</f>
        <v>0</v>
      </c>
      <c r="WAM159" s="237">
        <f>'SAISIE BAR BRASSERIE'!WAW224</f>
        <v>0</v>
      </c>
      <c r="WAN159" s="237">
        <f>'SAISIE BAR BRASSERIE'!WAX224</f>
        <v>0</v>
      </c>
      <c r="WAO159" s="237">
        <f>'SAISIE BAR BRASSERIE'!WAY224</f>
        <v>0</v>
      </c>
      <c r="WAP159" s="237">
        <f>'SAISIE BAR BRASSERIE'!WAZ224</f>
        <v>0</v>
      </c>
      <c r="WAQ159" s="237">
        <f>'SAISIE BAR BRASSERIE'!WBA224</f>
        <v>0</v>
      </c>
      <c r="WAR159" s="237">
        <f>'SAISIE BAR BRASSERIE'!WBB224</f>
        <v>0</v>
      </c>
      <c r="WAS159" s="237">
        <f>'SAISIE BAR BRASSERIE'!WBC224</f>
        <v>0</v>
      </c>
      <c r="WAT159" s="237">
        <f>'SAISIE BAR BRASSERIE'!WBD224</f>
        <v>0</v>
      </c>
      <c r="WAU159" s="237">
        <f>'SAISIE BAR BRASSERIE'!WBE224</f>
        <v>0</v>
      </c>
      <c r="WAV159" s="237">
        <f>'SAISIE BAR BRASSERIE'!WBF224</f>
        <v>0</v>
      </c>
      <c r="WAW159" s="237">
        <f>'SAISIE BAR BRASSERIE'!WBG224</f>
        <v>0</v>
      </c>
      <c r="WAX159" s="237">
        <f>'SAISIE BAR BRASSERIE'!WBH224</f>
        <v>0</v>
      </c>
      <c r="WAY159" s="237">
        <f>'SAISIE BAR BRASSERIE'!WBI224</f>
        <v>0</v>
      </c>
      <c r="WAZ159" s="237">
        <f>'SAISIE BAR BRASSERIE'!WBJ224</f>
        <v>0</v>
      </c>
      <c r="WBA159" s="237">
        <f>'SAISIE BAR BRASSERIE'!WBK224</f>
        <v>0</v>
      </c>
      <c r="WBB159" s="237">
        <f>'SAISIE BAR BRASSERIE'!WBL224</f>
        <v>0</v>
      </c>
      <c r="WBC159" s="237">
        <f>'SAISIE BAR BRASSERIE'!WBM224</f>
        <v>0</v>
      </c>
      <c r="WBD159" s="237">
        <f>'SAISIE BAR BRASSERIE'!WBN224</f>
        <v>0</v>
      </c>
      <c r="WBE159" s="237">
        <f>'SAISIE BAR BRASSERIE'!WBO224</f>
        <v>0</v>
      </c>
      <c r="WBF159" s="237">
        <f>'SAISIE BAR BRASSERIE'!WBP224</f>
        <v>0</v>
      </c>
      <c r="WBG159" s="237">
        <f>'SAISIE BAR BRASSERIE'!WBQ224</f>
        <v>0</v>
      </c>
      <c r="WBH159" s="237">
        <f>'SAISIE BAR BRASSERIE'!WBR224</f>
        <v>0</v>
      </c>
      <c r="WBI159" s="237">
        <f>'SAISIE BAR BRASSERIE'!WBS224</f>
        <v>0</v>
      </c>
      <c r="WBJ159" s="237">
        <f>'SAISIE BAR BRASSERIE'!WBT224</f>
        <v>0</v>
      </c>
      <c r="WBK159" s="237">
        <f>'SAISIE BAR BRASSERIE'!WBU224</f>
        <v>0</v>
      </c>
      <c r="WBL159" s="237">
        <f>'SAISIE BAR BRASSERIE'!WBV224</f>
        <v>0</v>
      </c>
      <c r="WBM159" s="237">
        <f>'SAISIE BAR BRASSERIE'!WBW224</f>
        <v>0</v>
      </c>
      <c r="WBN159" s="237">
        <f>'SAISIE BAR BRASSERIE'!WBX224</f>
        <v>0</v>
      </c>
      <c r="WBO159" s="237">
        <f>'SAISIE BAR BRASSERIE'!WBY224</f>
        <v>0</v>
      </c>
      <c r="WBP159" s="237">
        <f>'SAISIE BAR BRASSERIE'!WBZ224</f>
        <v>0</v>
      </c>
      <c r="WBQ159" s="237">
        <f>'SAISIE BAR BRASSERIE'!WCA224</f>
        <v>0</v>
      </c>
      <c r="WBR159" s="237">
        <f>'SAISIE BAR BRASSERIE'!WCB224</f>
        <v>0</v>
      </c>
      <c r="WBS159" s="237">
        <f>'SAISIE BAR BRASSERIE'!WCC224</f>
        <v>0</v>
      </c>
      <c r="WBT159" s="237">
        <f>'SAISIE BAR BRASSERIE'!WCD224</f>
        <v>0</v>
      </c>
      <c r="WBU159" s="237">
        <f>'SAISIE BAR BRASSERIE'!WCE224</f>
        <v>0</v>
      </c>
      <c r="WBV159" s="237">
        <f>'SAISIE BAR BRASSERIE'!WCF224</f>
        <v>0</v>
      </c>
      <c r="WBW159" s="237">
        <f>'SAISIE BAR BRASSERIE'!WCG224</f>
        <v>0</v>
      </c>
      <c r="WBX159" s="237">
        <f>'SAISIE BAR BRASSERIE'!WCH224</f>
        <v>0</v>
      </c>
      <c r="WBY159" s="237">
        <f>'SAISIE BAR BRASSERIE'!WCI224</f>
        <v>0</v>
      </c>
      <c r="WBZ159" s="237">
        <f>'SAISIE BAR BRASSERIE'!WCJ224</f>
        <v>0</v>
      </c>
      <c r="WCA159" s="237">
        <f>'SAISIE BAR BRASSERIE'!WCK224</f>
        <v>0</v>
      </c>
      <c r="WCB159" s="237">
        <f>'SAISIE BAR BRASSERIE'!WCL224</f>
        <v>0</v>
      </c>
      <c r="WCC159" s="237">
        <f>'SAISIE BAR BRASSERIE'!WCM224</f>
        <v>0</v>
      </c>
      <c r="WCD159" s="237">
        <f>'SAISIE BAR BRASSERIE'!WCN224</f>
        <v>0</v>
      </c>
      <c r="WCE159" s="237">
        <f>'SAISIE BAR BRASSERIE'!WCO224</f>
        <v>0</v>
      </c>
      <c r="WCF159" s="237">
        <f>'SAISIE BAR BRASSERIE'!WCP224</f>
        <v>0</v>
      </c>
      <c r="WCG159" s="237">
        <f>'SAISIE BAR BRASSERIE'!WCQ224</f>
        <v>0</v>
      </c>
      <c r="WCH159" s="237">
        <f>'SAISIE BAR BRASSERIE'!WCR224</f>
        <v>0</v>
      </c>
      <c r="WCI159" s="237">
        <f>'SAISIE BAR BRASSERIE'!WCS224</f>
        <v>0</v>
      </c>
      <c r="WCJ159" s="237">
        <f>'SAISIE BAR BRASSERIE'!WCT224</f>
        <v>0</v>
      </c>
      <c r="WCK159" s="237">
        <f>'SAISIE BAR BRASSERIE'!WCU224</f>
        <v>0</v>
      </c>
      <c r="WCL159" s="237">
        <f>'SAISIE BAR BRASSERIE'!WCV224</f>
        <v>0</v>
      </c>
      <c r="WCM159" s="237">
        <f>'SAISIE BAR BRASSERIE'!WCW224</f>
        <v>0</v>
      </c>
      <c r="WCN159" s="237">
        <f>'SAISIE BAR BRASSERIE'!WCX224</f>
        <v>0</v>
      </c>
      <c r="WCO159" s="237">
        <f>'SAISIE BAR BRASSERIE'!WCY224</f>
        <v>0</v>
      </c>
      <c r="WCP159" s="237">
        <f>'SAISIE BAR BRASSERIE'!WCZ224</f>
        <v>0</v>
      </c>
      <c r="WCQ159" s="237">
        <f>'SAISIE BAR BRASSERIE'!WDA224</f>
        <v>0</v>
      </c>
      <c r="WCR159" s="237">
        <f>'SAISIE BAR BRASSERIE'!WDB224</f>
        <v>0</v>
      </c>
      <c r="WCS159" s="237">
        <f>'SAISIE BAR BRASSERIE'!WDC224</f>
        <v>0</v>
      </c>
      <c r="WCT159" s="237">
        <f>'SAISIE BAR BRASSERIE'!WDD224</f>
        <v>0</v>
      </c>
      <c r="WCU159" s="237">
        <f>'SAISIE BAR BRASSERIE'!WDE224</f>
        <v>0</v>
      </c>
      <c r="WCV159" s="237">
        <f>'SAISIE BAR BRASSERIE'!WDF224</f>
        <v>0</v>
      </c>
      <c r="WCW159" s="237">
        <f>'SAISIE BAR BRASSERIE'!WDG224</f>
        <v>0</v>
      </c>
      <c r="WCX159" s="237">
        <f>'SAISIE BAR BRASSERIE'!WDH224</f>
        <v>0</v>
      </c>
      <c r="WCY159" s="237">
        <f>'SAISIE BAR BRASSERIE'!WDI224</f>
        <v>0</v>
      </c>
      <c r="WCZ159" s="237">
        <f>'SAISIE BAR BRASSERIE'!WDJ224</f>
        <v>0</v>
      </c>
      <c r="WDA159" s="237">
        <f>'SAISIE BAR BRASSERIE'!WDK224</f>
        <v>0</v>
      </c>
      <c r="WDB159" s="237">
        <f>'SAISIE BAR BRASSERIE'!WDL224</f>
        <v>0</v>
      </c>
      <c r="WDC159" s="237">
        <f>'SAISIE BAR BRASSERIE'!WDM224</f>
        <v>0</v>
      </c>
      <c r="WDD159" s="237">
        <f>'SAISIE BAR BRASSERIE'!WDN224</f>
        <v>0</v>
      </c>
      <c r="WDE159" s="237">
        <f>'SAISIE BAR BRASSERIE'!WDO224</f>
        <v>0</v>
      </c>
      <c r="WDF159" s="237">
        <f>'SAISIE BAR BRASSERIE'!WDP224</f>
        <v>0</v>
      </c>
      <c r="WDG159" s="237">
        <f>'SAISIE BAR BRASSERIE'!WDQ224</f>
        <v>0</v>
      </c>
      <c r="WDH159" s="237">
        <f>'SAISIE BAR BRASSERIE'!WDR224</f>
        <v>0</v>
      </c>
      <c r="WDI159" s="237">
        <f>'SAISIE BAR BRASSERIE'!WDS224</f>
        <v>0</v>
      </c>
      <c r="WDJ159" s="237">
        <f>'SAISIE BAR BRASSERIE'!WDT224</f>
        <v>0</v>
      </c>
      <c r="WDK159" s="237">
        <f>'SAISIE BAR BRASSERIE'!WDU224</f>
        <v>0</v>
      </c>
      <c r="WDL159" s="237">
        <f>'SAISIE BAR BRASSERIE'!WDV224</f>
        <v>0</v>
      </c>
      <c r="WDM159" s="237">
        <f>'SAISIE BAR BRASSERIE'!WDW224</f>
        <v>0</v>
      </c>
      <c r="WDN159" s="237">
        <f>'SAISIE BAR BRASSERIE'!WDX224</f>
        <v>0</v>
      </c>
      <c r="WDO159" s="237">
        <f>'SAISIE BAR BRASSERIE'!WDY224</f>
        <v>0</v>
      </c>
      <c r="WDP159" s="237">
        <f>'SAISIE BAR BRASSERIE'!WDZ224</f>
        <v>0</v>
      </c>
      <c r="WDQ159" s="237">
        <f>'SAISIE BAR BRASSERIE'!WEA224</f>
        <v>0</v>
      </c>
      <c r="WDR159" s="237">
        <f>'SAISIE BAR BRASSERIE'!WEB224</f>
        <v>0</v>
      </c>
      <c r="WDS159" s="237">
        <f>'SAISIE BAR BRASSERIE'!WEC224</f>
        <v>0</v>
      </c>
      <c r="WDT159" s="237">
        <f>'SAISIE BAR BRASSERIE'!WED224</f>
        <v>0</v>
      </c>
      <c r="WDU159" s="237">
        <f>'SAISIE BAR BRASSERIE'!WEE224</f>
        <v>0</v>
      </c>
      <c r="WDV159" s="237">
        <f>'SAISIE BAR BRASSERIE'!WEF224</f>
        <v>0</v>
      </c>
      <c r="WDW159" s="237">
        <f>'SAISIE BAR BRASSERIE'!WEG224</f>
        <v>0</v>
      </c>
      <c r="WDX159" s="237">
        <f>'SAISIE BAR BRASSERIE'!WEH224</f>
        <v>0</v>
      </c>
      <c r="WDY159" s="237">
        <f>'SAISIE BAR BRASSERIE'!WEI224</f>
        <v>0</v>
      </c>
      <c r="WDZ159" s="237">
        <f>'SAISIE BAR BRASSERIE'!WEJ224</f>
        <v>0</v>
      </c>
      <c r="WEA159" s="237">
        <f>'SAISIE BAR BRASSERIE'!WEK224</f>
        <v>0</v>
      </c>
      <c r="WEB159" s="237">
        <f>'SAISIE BAR BRASSERIE'!WEL224</f>
        <v>0</v>
      </c>
      <c r="WEC159" s="237">
        <f>'SAISIE BAR BRASSERIE'!WEM224</f>
        <v>0</v>
      </c>
      <c r="WED159" s="237">
        <f>'SAISIE BAR BRASSERIE'!WEN224</f>
        <v>0</v>
      </c>
      <c r="WEE159" s="237">
        <f>'SAISIE BAR BRASSERIE'!WEO224</f>
        <v>0</v>
      </c>
      <c r="WEF159" s="237">
        <f>'SAISIE BAR BRASSERIE'!WEP224</f>
        <v>0</v>
      </c>
      <c r="WEG159" s="237">
        <f>'SAISIE BAR BRASSERIE'!WEQ224</f>
        <v>0</v>
      </c>
      <c r="WEH159" s="237">
        <f>'SAISIE BAR BRASSERIE'!WER224</f>
        <v>0</v>
      </c>
      <c r="WEI159" s="237">
        <f>'SAISIE BAR BRASSERIE'!WES224</f>
        <v>0</v>
      </c>
      <c r="WEJ159" s="237">
        <f>'SAISIE BAR BRASSERIE'!WET224</f>
        <v>0</v>
      </c>
      <c r="WEK159" s="237">
        <f>'SAISIE BAR BRASSERIE'!WEU224</f>
        <v>0</v>
      </c>
      <c r="WEL159" s="237">
        <f>'SAISIE BAR BRASSERIE'!WEV224</f>
        <v>0</v>
      </c>
      <c r="WEM159" s="237">
        <f>'SAISIE BAR BRASSERIE'!WEW224</f>
        <v>0</v>
      </c>
      <c r="WEN159" s="237">
        <f>'SAISIE BAR BRASSERIE'!WEX224</f>
        <v>0</v>
      </c>
      <c r="WEO159" s="237">
        <f>'SAISIE BAR BRASSERIE'!WEY224</f>
        <v>0</v>
      </c>
      <c r="WEP159" s="237">
        <f>'SAISIE BAR BRASSERIE'!WEZ224</f>
        <v>0</v>
      </c>
      <c r="WEQ159" s="237">
        <f>'SAISIE BAR BRASSERIE'!WFA224</f>
        <v>0</v>
      </c>
      <c r="WER159" s="237">
        <f>'SAISIE BAR BRASSERIE'!WFB224</f>
        <v>0</v>
      </c>
      <c r="WES159" s="237">
        <f>'SAISIE BAR BRASSERIE'!WFC224</f>
        <v>0</v>
      </c>
      <c r="WET159" s="237">
        <f>'SAISIE BAR BRASSERIE'!WFD224</f>
        <v>0</v>
      </c>
      <c r="WEU159" s="237">
        <f>'SAISIE BAR BRASSERIE'!WFE224</f>
        <v>0</v>
      </c>
      <c r="WEV159" s="237">
        <f>'SAISIE BAR BRASSERIE'!WFF224</f>
        <v>0</v>
      </c>
      <c r="WEW159" s="237">
        <f>'SAISIE BAR BRASSERIE'!WFG224</f>
        <v>0</v>
      </c>
      <c r="WEX159" s="237">
        <f>'SAISIE BAR BRASSERIE'!WFH224</f>
        <v>0</v>
      </c>
      <c r="WEY159" s="237">
        <f>'SAISIE BAR BRASSERIE'!WFI224</f>
        <v>0</v>
      </c>
      <c r="WEZ159" s="237">
        <f>'SAISIE BAR BRASSERIE'!WFJ224</f>
        <v>0</v>
      </c>
      <c r="WFA159" s="237">
        <f>'SAISIE BAR BRASSERIE'!WFK224</f>
        <v>0</v>
      </c>
      <c r="WFB159" s="237">
        <f>'SAISIE BAR BRASSERIE'!WFL224</f>
        <v>0</v>
      </c>
      <c r="WFC159" s="237">
        <f>'SAISIE BAR BRASSERIE'!WFM224</f>
        <v>0</v>
      </c>
      <c r="WFD159" s="237">
        <f>'SAISIE BAR BRASSERIE'!WFN224</f>
        <v>0</v>
      </c>
      <c r="WFE159" s="237">
        <f>'SAISIE BAR BRASSERIE'!WFO224</f>
        <v>0</v>
      </c>
      <c r="WFF159" s="237">
        <f>'SAISIE BAR BRASSERIE'!WFP224</f>
        <v>0</v>
      </c>
      <c r="WFG159" s="237">
        <f>'SAISIE BAR BRASSERIE'!WFQ224</f>
        <v>0</v>
      </c>
      <c r="WFH159" s="237">
        <f>'SAISIE BAR BRASSERIE'!WFR224</f>
        <v>0</v>
      </c>
      <c r="WFI159" s="237">
        <f>'SAISIE BAR BRASSERIE'!WFS224</f>
        <v>0</v>
      </c>
      <c r="WFJ159" s="237">
        <f>'SAISIE BAR BRASSERIE'!WFT224</f>
        <v>0</v>
      </c>
      <c r="WFK159" s="237">
        <f>'SAISIE BAR BRASSERIE'!WFU224</f>
        <v>0</v>
      </c>
      <c r="WFL159" s="237">
        <f>'SAISIE BAR BRASSERIE'!WFV224</f>
        <v>0</v>
      </c>
      <c r="WFM159" s="237">
        <f>'SAISIE BAR BRASSERIE'!WFW224</f>
        <v>0</v>
      </c>
      <c r="WFN159" s="237">
        <f>'SAISIE BAR BRASSERIE'!WFX224</f>
        <v>0</v>
      </c>
      <c r="WFO159" s="237">
        <f>'SAISIE BAR BRASSERIE'!WFY224</f>
        <v>0</v>
      </c>
      <c r="WFP159" s="237">
        <f>'SAISIE BAR BRASSERIE'!WFZ224</f>
        <v>0</v>
      </c>
      <c r="WFQ159" s="237">
        <f>'SAISIE BAR BRASSERIE'!WGA224</f>
        <v>0</v>
      </c>
      <c r="WFR159" s="237">
        <f>'SAISIE BAR BRASSERIE'!WGB224</f>
        <v>0</v>
      </c>
      <c r="WFS159" s="237">
        <f>'SAISIE BAR BRASSERIE'!WGC224</f>
        <v>0</v>
      </c>
      <c r="WFT159" s="237">
        <f>'SAISIE BAR BRASSERIE'!WGD224</f>
        <v>0</v>
      </c>
      <c r="WFU159" s="237">
        <f>'SAISIE BAR BRASSERIE'!WGE224</f>
        <v>0</v>
      </c>
      <c r="WFV159" s="237">
        <f>'SAISIE BAR BRASSERIE'!WGF224</f>
        <v>0</v>
      </c>
      <c r="WFW159" s="237">
        <f>'SAISIE BAR BRASSERIE'!WGG224</f>
        <v>0</v>
      </c>
      <c r="WFX159" s="237">
        <f>'SAISIE BAR BRASSERIE'!WGH224</f>
        <v>0</v>
      </c>
      <c r="WFY159" s="237">
        <f>'SAISIE BAR BRASSERIE'!WGI224</f>
        <v>0</v>
      </c>
      <c r="WFZ159" s="237">
        <f>'SAISIE BAR BRASSERIE'!WGJ224</f>
        <v>0</v>
      </c>
      <c r="WGA159" s="237">
        <f>'SAISIE BAR BRASSERIE'!WGK224</f>
        <v>0</v>
      </c>
      <c r="WGB159" s="237">
        <f>'SAISIE BAR BRASSERIE'!WGL224</f>
        <v>0</v>
      </c>
      <c r="WGC159" s="237">
        <f>'SAISIE BAR BRASSERIE'!WGM224</f>
        <v>0</v>
      </c>
      <c r="WGD159" s="237">
        <f>'SAISIE BAR BRASSERIE'!WGN224</f>
        <v>0</v>
      </c>
      <c r="WGE159" s="237">
        <f>'SAISIE BAR BRASSERIE'!WGO224</f>
        <v>0</v>
      </c>
      <c r="WGF159" s="237">
        <f>'SAISIE BAR BRASSERIE'!WGP224</f>
        <v>0</v>
      </c>
      <c r="WGG159" s="237">
        <f>'SAISIE BAR BRASSERIE'!WGQ224</f>
        <v>0</v>
      </c>
      <c r="WGH159" s="237">
        <f>'SAISIE BAR BRASSERIE'!WGR224</f>
        <v>0</v>
      </c>
      <c r="WGI159" s="237">
        <f>'SAISIE BAR BRASSERIE'!WGS224</f>
        <v>0</v>
      </c>
      <c r="WGJ159" s="237">
        <f>'SAISIE BAR BRASSERIE'!WGT224</f>
        <v>0</v>
      </c>
      <c r="WGK159" s="237">
        <f>'SAISIE BAR BRASSERIE'!WGU224</f>
        <v>0</v>
      </c>
      <c r="WGL159" s="237">
        <f>'SAISIE BAR BRASSERIE'!WGV224</f>
        <v>0</v>
      </c>
      <c r="WGM159" s="237">
        <f>'SAISIE BAR BRASSERIE'!WGW224</f>
        <v>0</v>
      </c>
      <c r="WGN159" s="237">
        <f>'SAISIE BAR BRASSERIE'!WGX224</f>
        <v>0</v>
      </c>
      <c r="WGO159" s="237">
        <f>'SAISIE BAR BRASSERIE'!WGY224</f>
        <v>0</v>
      </c>
      <c r="WGP159" s="237">
        <f>'SAISIE BAR BRASSERIE'!WGZ224</f>
        <v>0</v>
      </c>
      <c r="WGQ159" s="237">
        <f>'SAISIE BAR BRASSERIE'!WHA224</f>
        <v>0</v>
      </c>
      <c r="WGR159" s="237">
        <f>'SAISIE BAR BRASSERIE'!WHB224</f>
        <v>0</v>
      </c>
      <c r="WGS159" s="237">
        <f>'SAISIE BAR BRASSERIE'!WHC224</f>
        <v>0</v>
      </c>
      <c r="WGT159" s="237">
        <f>'SAISIE BAR BRASSERIE'!WHD224</f>
        <v>0</v>
      </c>
      <c r="WGU159" s="237">
        <f>'SAISIE BAR BRASSERIE'!WHE224</f>
        <v>0</v>
      </c>
      <c r="WGV159" s="237">
        <f>'SAISIE BAR BRASSERIE'!WHF224</f>
        <v>0</v>
      </c>
      <c r="WGW159" s="237">
        <f>'SAISIE BAR BRASSERIE'!WHG224</f>
        <v>0</v>
      </c>
      <c r="WGX159" s="237">
        <f>'SAISIE BAR BRASSERIE'!WHH224</f>
        <v>0</v>
      </c>
      <c r="WGY159" s="237">
        <f>'SAISIE BAR BRASSERIE'!WHI224</f>
        <v>0</v>
      </c>
      <c r="WGZ159" s="237">
        <f>'SAISIE BAR BRASSERIE'!WHJ224</f>
        <v>0</v>
      </c>
      <c r="WHA159" s="237">
        <f>'SAISIE BAR BRASSERIE'!WHK224</f>
        <v>0</v>
      </c>
      <c r="WHB159" s="237">
        <f>'SAISIE BAR BRASSERIE'!WHL224</f>
        <v>0</v>
      </c>
      <c r="WHC159" s="237">
        <f>'SAISIE BAR BRASSERIE'!WHM224</f>
        <v>0</v>
      </c>
      <c r="WHD159" s="237">
        <f>'SAISIE BAR BRASSERIE'!WHN224</f>
        <v>0</v>
      </c>
      <c r="WHE159" s="237">
        <f>'SAISIE BAR BRASSERIE'!WHO224</f>
        <v>0</v>
      </c>
      <c r="WHF159" s="237">
        <f>'SAISIE BAR BRASSERIE'!WHP224</f>
        <v>0</v>
      </c>
      <c r="WHG159" s="237">
        <f>'SAISIE BAR BRASSERIE'!WHQ224</f>
        <v>0</v>
      </c>
      <c r="WHH159" s="237">
        <f>'SAISIE BAR BRASSERIE'!WHR224</f>
        <v>0</v>
      </c>
      <c r="WHI159" s="237">
        <f>'SAISIE BAR BRASSERIE'!WHS224</f>
        <v>0</v>
      </c>
      <c r="WHJ159" s="237">
        <f>'SAISIE BAR BRASSERIE'!WHT224</f>
        <v>0</v>
      </c>
      <c r="WHK159" s="237">
        <f>'SAISIE BAR BRASSERIE'!WHU224</f>
        <v>0</v>
      </c>
      <c r="WHL159" s="237">
        <f>'SAISIE BAR BRASSERIE'!WHV224</f>
        <v>0</v>
      </c>
      <c r="WHM159" s="237">
        <f>'SAISIE BAR BRASSERIE'!WHW224</f>
        <v>0</v>
      </c>
      <c r="WHN159" s="237">
        <f>'SAISIE BAR BRASSERIE'!WHX224</f>
        <v>0</v>
      </c>
      <c r="WHO159" s="237">
        <f>'SAISIE BAR BRASSERIE'!WHY224</f>
        <v>0</v>
      </c>
      <c r="WHP159" s="237">
        <f>'SAISIE BAR BRASSERIE'!WHZ224</f>
        <v>0</v>
      </c>
      <c r="WHQ159" s="237">
        <f>'SAISIE BAR BRASSERIE'!WIA224</f>
        <v>0</v>
      </c>
      <c r="WHR159" s="237">
        <f>'SAISIE BAR BRASSERIE'!WIB224</f>
        <v>0</v>
      </c>
      <c r="WHS159" s="237">
        <f>'SAISIE BAR BRASSERIE'!WIC224</f>
        <v>0</v>
      </c>
      <c r="WHT159" s="237">
        <f>'SAISIE BAR BRASSERIE'!WID224</f>
        <v>0</v>
      </c>
      <c r="WHU159" s="237">
        <f>'SAISIE BAR BRASSERIE'!WIE224</f>
        <v>0</v>
      </c>
      <c r="WHV159" s="237">
        <f>'SAISIE BAR BRASSERIE'!WIF224</f>
        <v>0</v>
      </c>
      <c r="WHW159" s="237">
        <f>'SAISIE BAR BRASSERIE'!WIG224</f>
        <v>0</v>
      </c>
      <c r="WHX159" s="237">
        <f>'SAISIE BAR BRASSERIE'!WIH224</f>
        <v>0</v>
      </c>
      <c r="WHY159" s="237">
        <f>'SAISIE BAR BRASSERIE'!WII224</f>
        <v>0</v>
      </c>
      <c r="WHZ159" s="237">
        <f>'SAISIE BAR BRASSERIE'!WIJ224</f>
        <v>0</v>
      </c>
      <c r="WIA159" s="237">
        <f>'SAISIE BAR BRASSERIE'!WIK224</f>
        <v>0</v>
      </c>
      <c r="WIB159" s="237">
        <f>'SAISIE BAR BRASSERIE'!WIL224</f>
        <v>0</v>
      </c>
      <c r="WIC159" s="237">
        <f>'SAISIE BAR BRASSERIE'!WIM224</f>
        <v>0</v>
      </c>
      <c r="WID159" s="237">
        <f>'SAISIE BAR BRASSERIE'!WIN224</f>
        <v>0</v>
      </c>
      <c r="WIE159" s="237">
        <f>'SAISIE BAR BRASSERIE'!WIO224</f>
        <v>0</v>
      </c>
      <c r="WIF159" s="237">
        <f>'SAISIE BAR BRASSERIE'!WIP224</f>
        <v>0</v>
      </c>
      <c r="WIG159" s="237">
        <f>'SAISIE BAR BRASSERIE'!WIQ224</f>
        <v>0</v>
      </c>
      <c r="WIH159" s="237">
        <f>'SAISIE BAR BRASSERIE'!WIR224</f>
        <v>0</v>
      </c>
      <c r="WII159" s="237">
        <f>'SAISIE BAR BRASSERIE'!WIS224</f>
        <v>0</v>
      </c>
      <c r="WIJ159" s="237">
        <f>'SAISIE BAR BRASSERIE'!WIT224</f>
        <v>0</v>
      </c>
      <c r="WIK159" s="237">
        <f>'SAISIE BAR BRASSERIE'!WIU224</f>
        <v>0</v>
      </c>
      <c r="WIL159" s="237">
        <f>'SAISIE BAR BRASSERIE'!WIV224</f>
        <v>0</v>
      </c>
      <c r="WIM159" s="237">
        <f>'SAISIE BAR BRASSERIE'!WIW224</f>
        <v>0</v>
      </c>
      <c r="WIN159" s="237">
        <f>'SAISIE BAR BRASSERIE'!WIX224</f>
        <v>0</v>
      </c>
      <c r="WIO159" s="237">
        <f>'SAISIE BAR BRASSERIE'!WIY224</f>
        <v>0</v>
      </c>
      <c r="WIP159" s="237">
        <f>'SAISIE BAR BRASSERIE'!WIZ224</f>
        <v>0</v>
      </c>
      <c r="WIQ159" s="237">
        <f>'SAISIE BAR BRASSERIE'!WJA224</f>
        <v>0</v>
      </c>
      <c r="WIR159" s="237">
        <f>'SAISIE BAR BRASSERIE'!WJB224</f>
        <v>0</v>
      </c>
      <c r="WIS159" s="237">
        <f>'SAISIE BAR BRASSERIE'!WJC224</f>
        <v>0</v>
      </c>
      <c r="WIT159" s="237">
        <f>'SAISIE BAR BRASSERIE'!WJD224</f>
        <v>0</v>
      </c>
      <c r="WIU159" s="237">
        <f>'SAISIE BAR BRASSERIE'!WJE224</f>
        <v>0</v>
      </c>
      <c r="WIV159" s="237">
        <f>'SAISIE BAR BRASSERIE'!WJF224</f>
        <v>0</v>
      </c>
      <c r="WIW159" s="237">
        <f>'SAISIE BAR BRASSERIE'!WJG224</f>
        <v>0</v>
      </c>
      <c r="WIX159" s="237">
        <f>'SAISIE BAR BRASSERIE'!WJH224</f>
        <v>0</v>
      </c>
      <c r="WIY159" s="237">
        <f>'SAISIE BAR BRASSERIE'!WJI224</f>
        <v>0</v>
      </c>
      <c r="WIZ159" s="237">
        <f>'SAISIE BAR BRASSERIE'!WJJ224</f>
        <v>0</v>
      </c>
      <c r="WJA159" s="237">
        <f>'SAISIE BAR BRASSERIE'!WJK224</f>
        <v>0</v>
      </c>
      <c r="WJB159" s="237">
        <f>'SAISIE BAR BRASSERIE'!WJL224</f>
        <v>0</v>
      </c>
      <c r="WJC159" s="237">
        <f>'SAISIE BAR BRASSERIE'!WJM224</f>
        <v>0</v>
      </c>
      <c r="WJD159" s="237">
        <f>'SAISIE BAR BRASSERIE'!WJN224</f>
        <v>0</v>
      </c>
      <c r="WJE159" s="237">
        <f>'SAISIE BAR BRASSERIE'!WJO224</f>
        <v>0</v>
      </c>
      <c r="WJF159" s="237">
        <f>'SAISIE BAR BRASSERIE'!WJP224</f>
        <v>0</v>
      </c>
      <c r="WJG159" s="237">
        <f>'SAISIE BAR BRASSERIE'!WJQ224</f>
        <v>0</v>
      </c>
      <c r="WJH159" s="237">
        <f>'SAISIE BAR BRASSERIE'!WJR224</f>
        <v>0</v>
      </c>
      <c r="WJI159" s="237">
        <f>'SAISIE BAR BRASSERIE'!WJS224</f>
        <v>0</v>
      </c>
      <c r="WJJ159" s="237">
        <f>'SAISIE BAR BRASSERIE'!WJT224</f>
        <v>0</v>
      </c>
      <c r="WJK159" s="237">
        <f>'SAISIE BAR BRASSERIE'!WJU224</f>
        <v>0</v>
      </c>
      <c r="WJL159" s="237">
        <f>'SAISIE BAR BRASSERIE'!WJV224</f>
        <v>0</v>
      </c>
      <c r="WJM159" s="237">
        <f>'SAISIE BAR BRASSERIE'!WJW224</f>
        <v>0</v>
      </c>
      <c r="WJN159" s="237">
        <f>'SAISIE BAR BRASSERIE'!WJX224</f>
        <v>0</v>
      </c>
      <c r="WJO159" s="237">
        <f>'SAISIE BAR BRASSERIE'!WJY224</f>
        <v>0</v>
      </c>
      <c r="WJP159" s="237">
        <f>'SAISIE BAR BRASSERIE'!WJZ224</f>
        <v>0</v>
      </c>
      <c r="WJQ159" s="237">
        <f>'SAISIE BAR BRASSERIE'!WKA224</f>
        <v>0</v>
      </c>
      <c r="WJR159" s="237">
        <f>'SAISIE BAR BRASSERIE'!WKB224</f>
        <v>0</v>
      </c>
      <c r="WJS159" s="237">
        <f>'SAISIE BAR BRASSERIE'!WKC224</f>
        <v>0</v>
      </c>
      <c r="WJT159" s="237">
        <f>'SAISIE BAR BRASSERIE'!WKD224</f>
        <v>0</v>
      </c>
      <c r="WJU159" s="237">
        <f>'SAISIE BAR BRASSERIE'!WKE224</f>
        <v>0</v>
      </c>
      <c r="WJV159" s="237">
        <f>'SAISIE BAR BRASSERIE'!WKF224</f>
        <v>0</v>
      </c>
      <c r="WJW159" s="237">
        <f>'SAISIE BAR BRASSERIE'!WKG224</f>
        <v>0</v>
      </c>
      <c r="WJX159" s="237">
        <f>'SAISIE BAR BRASSERIE'!WKH224</f>
        <v>0</v>
      </c>
      <c r="WJY159" s="237">
        <f>'SAISIE BAR BRASSERIE'!WKI224</f>
        <v>0</v>
      </c>
      <c r="WJZ159" s="237">
        <f>'SAISIE BAR BRASSERIE'!WKJ224</f>
        <v>0</v>
      </c>
      <c r="WKA159" s="237">
        <f>'SAISIE BAR BRASSERIE'!WKK224</f>
        <v>0</v>
      </c>
      <c r="WKB159" s="237">
        <f>'SAISIE BAR BRASSERIE'!WKL224</f>
        <v>0</v>
      </c>
      <c r="WKC159" s="237">
        <f>'SAISIE BAR BRASSERIE'!WKM224</f>
        <v>0</v>
      </c>
      <c r="WKD159" s="237">
        <f>'SAISIE BAR BRASSERIE'!WKN224</f>
        <v>0</v>
      </c>
      <c r="WKE159" s="237">
        <f>'SAISIE BAR BRASSERIE'!WKO224</f>
        <v>0</v>
      </c>
      <c r="WKF159" s="237">
        <f>'SAISIE BAR BRASSERIE'!WKP224</f>
        <v>0</v>
      </c>
      <c r="WKG159" s="237">
        <f>'SAISIE BAR BRASSERIE'!WKQ224</f>
        <v>0</v>
      </c>
      <c r="WKH159" s="237">
        <f>'SAISIE BAR BRASSERIE'!WKR224</f>
        <v>0</v>
      </c>
      <c r="WKI159" s="237">
        <f>'SAISIE BAR BRASSERIE'!WKS224</f>
        <v>0</v>
      </c>
      <c r="WKJ159" s="237">
        <f>'SAISIE BAR BRASSERIE'!WKT224</f>
        <v>0</v>
      </c>
      <c r="WKK159" s="237">
        <f>'SAISIE BAR BRASSERIE'!WKU224</f>
        <v>0</v>
      </c>
      <c r="WKL159" s="237">
        <f>'SAISIE BAR BRASSERIE'!WKV224</f>
        <v>0</v>
      </c>
      <c r="WKM159" s="237">
        <f>'SAISIE BAR BRASSERIE'!WKW224</f>
        <v>0</v>
      </c>
      <c r="WKN159" s="237">
        <f>'SAISIE BAR BRASSERIE'!WKX224</f>
        <v>0</v>
      </c>
      <c r="WKO159" s="237">
        <f>'SAISIE BAR BRASSERIE'!WKY224</f>
        <v>0</v>
      </c>
      <c r="WKP159" s="237">
        <f>'SAISIE BAR BRASSERIE'!WKZ224</f>
        <v>0</v>
      </c>
      <c r="WKQ159" s="237">
        <f>'SAISIE BAR BRASSERIE'!WLA224</f>
        <v>0</v>
      </c>
      <c r="WKR159" s="237">
        <f>'SAISIE BAR BRASSERIE'!WLB224</f>
        <v>0</v>
      </c>
      <c r="WKS159" s="237">
        <f>'SAISIE BAR BRASSERIE'!WLC224</f>
        <v>0</v>
      </c>
      <c r="WKT159" s="237">
        <f>'SAISIE BAR BRASSERIE'!WLD224</f>
        <v>0</v>
      </c>
      <c r="WKU159" s="237">
        <f>'SAISIE BAR BRASSERIE'!WLE224</f>
        <v>0</v>
      </c>
      <c r="WKV159" s="237">
        <f>'SAISIE BAR BRASSERIE'!WLF224</f>
        <v>0</v>
      </c>
      <c r="WKW159" s="237">
        <f>'SAISIE BAR BRASSERIE'!WLG224</f>
        <v>0</v>
      </c>
      <c r="WKX159" s="237">
        <f>'SAISIE BAR BRASSERIE'!WLH224</f>
        <v>0</v>
      </c>
      <c r="WKY159" s="237">
        <f>'SAISIE BAR BRASSERIE'!WLI224</f>
        <v>0</v>
      </c>
      <c r="WKZ159" s="237">
        <f>'SAISIE BAR BRASSERIE'!WLJ224</f>
        <v>0</v>
      </c>
      <c r="WLA159" s="237">
        <f>'SAISIE BAR BRASSERIE'!WLK224</f>
        <v>0</v>
      </c>
      <c r="WLB159" s="237">
        <f>'SAISIE BAR BRASSERIE'!WLL224</f>
        <v>0</v>
      </c>
      <c r="WLC159" s="237">
        <f>'SAISIE BAR BRASSERIE'!WLM224</f>
        <v>0</v>
      </c>
      <c r="WLD159" s="237">
        <f>'SAISIE BAR BRASSERIE'!WLN224</f>
        <v>0</v>
      </c>
      <c r="WLE159" s="237">
        <f>'SAISIE BAR BRASSERIE'!WLO224</f>
        <v>0</v>
      </c>
      <c r="WLF159" s="237">
        <f>'SAISIE BAR BRASSERIE'!WLP224</f>
        <v>0</v>
      </c>
      <c r="WLG159" s="237">
        <f>'SAISIE BAR BRASSERIE'!WLQ224</f>
        <v>0</v>
      </c>
      <c r="WLH159" s="237">
        <f>'SAISIE BAR BRASSERIE'!WLR224</f>
        <v>0</v>
      </c>
      <c r="WLI159" s="237">
        <f>'SAISIE BAR BRASSERIE'!WLS224</f>
        <v>0</v>
      </c>
      <c r="WLJ159" s="237">
        <f>'SAISIE BAR BRASSERIE'!WLT224</f>
        <v>0</v>
      </c>
      <c r="WLK159" s="237">
        <f>'SAISIE BAR BRASSERIE'!WLU224</f>
        <v>0</v>
      </c>
      <c r="WLL159" s="237">
        <f>'SAISIE BAR BRASSERIE'!WLV224</f>
        <v>0</v>
      </c>
      <c r="WLM159" s="237">
        <f>'SAISIE BAR BRASSERIE'!WLW224</f>
        <v>0</v>
      </c>
      <c r="WLN159" s="237">
        <f>'SAISIE BAR BRASSERIE'!WLX224</f>
        <v>0</v>
      </c>
      <c r="WLO159" s="237">
        <f>'SAISIE BAR BRASSERIE'!WLY224</f>
        <v>0</v>
      </c>
      <c r="WLP159" s="237">
        <f>'SAISIE BAR BRASSERIE'!WLZ224</f>
        <v>0</v>
      </c>
      <c r="WLQ159" s="237">
        <f>'SAISIE BAR BRASSERIE'!WMA224</f>
        <v>0</v>
      </c>
      <c r="WLR159" s="237">
        <f>'SAISIE BAR BRASSERIE'!WMB224</f>
        <v>0</v>
      </c>
      <c r="WLS159" s="237">
        <f>'SAISIE BAR BRASSERIE'!WMC224</f>
        <v>0</v>
      </c>
      <c r="WLT159" s="237">
        <f>'SAISIE BAR BRASSERIE'!WMD224</f>
        <v>0</v>
      </c>
      <c r="WLU159" s="237">
        <f>'SAISIE BAR BRASSERIE'!WME224</f>
        <v>0</v>
      </c>
      <c r="WLV159" s="237">
        <f>'SAISIE BAR BRASSERIE'!WMF224</f>
        <v>0</v>
      </c>
      <c r="WLW159" s="237">
        <f>'SAISIE BAR BRASSERIE'!WMG224</f>
        <v>0</v>
      </c>
      <c r="WLX159" s="237">
        <f>'SAISIE BAR BRASSERIE'!WMH224</f>
        <v>0</v>
      </c>
      <c r="WLY159" s="237">
        <f>'SAISIE BAR BRASSERIE'!WMI224</f>
        <v>0</v>
      </c>
      <c r="WLZ159" s="237">
        <f>'SAISIE BAR BRASSERIE'!WMJ224</f>
        <v>0</v>
      </c>
      <c r="WMA159" s="237">
        <f>'SAISIE BAR BRASSERIE'!WMK224</f>
        <v>0</v>
      </c>
      <c r="WMB159" s="237">
        <f>'SAISIE BAR BRASSERIE'!WML224</f>
        <v>0</v>
      </c>
      <c r="WMC159" s="237">
        <f>'SAISIE BAR BRASSERIE'!WMM224</f>
        <v>0</v>
      </c>
      <c r="WMD159" s="237">
        <f>'SAISIE BAR BRASSERIE'!WMN224</f>
        <v>0</v>
      </c>
      <c r="WME159" s="237">
        <f>'SAISIE BAR BRASSERIE'!WMO224</f>
        <v>0</v>
      </c>
      <c r="WMF159" s="237">
        <f>'SAISIE BAR BRASSERIE'!WMP224</f>
        <v>0</v>
      </c>
      <c r="WMG159" s="237">
        <f>'SAISIE BAR BRASSERIE'!WMQ224</f>
        <v>0</v>
      </c>
      <c r="WMH159" s="237">
        <f>'SAISIE BAR BRASSERIE'!WMR224</f>
        <v>0</v>
      </c>
      <c r="WMI159" s="237">
        <f>'SAISIE BAR BRASSERIE'!WMS224</f>
        <v>0</v>
      </c>
      <c r="WMJ159" s="237">
        <f>'SAISIE BAR BRASSERIE'!WMT224</f>
        <v>0</v>
      </c>
      <c r="WMK159" s="237">
        <f>'SAISIE BAR BRASSERIE'!WMU224</f>
        <v>0</v>
      </c>
      <c r="WML159" s="237">
        <f>'SAISIE BAR BRASSERIE'!WMV224</f>
        <v>0</v>
      </c>
      <c r="WMM159" s="237">
        <f>'SAISIE BAR BRASSERIE'!WMW224</f>
        <v>0</v>
      </c>
      <c r="WMN159" s="237">
        <f>'SAISIE BAR BRASSERIE'!WMX224</f>
        <v>0</v>
      </c>
      <c r="WMO159" s="237">
        <f>'SAISIE BAR BRASSERIE'!WMY224</f>
        <v>0</v>
      </c>
      <c r="WMP159" s="237">
        <f>'SAISIE BAR BRASSERIE'!WMZ224</f>
        <v>0</v>
      </c>
      <c r="WMQ159" s="237">
        <f>'SAISIE BAR BRASSERIE'!WNA224</f>
        <v>0</v>
      </c>
      <c r="WMR159" s="237">
        <f>'SAISIE BAR BRASSERIE'!WNB224</f>
        <v>0</v>
      </c>
      <c r="WMS159" s="237">
        <f>'SAISIE BAR BRASSERIE'!WNC224</f>
        <v>0</v>
      </c>
      <c r="WMT159" s="237">
        <f>'SAISIE BAR BRASSERIE'!WND224</f>
        <v>0</v>
      </c>
      <c r="WMU159" s="237">
        <f>'SAISIE BAR BRASSERIE'!WNE224</f>
        <v>0</v>
      </c>
      <c r="WMV159" s="237">
        <f>'SAISIE BAR BRASSERIE'!WNF224</f>
        <v>0</v>
      </c>
      <c r="WMW159" s="237">
        <f>'SAISIE BAR BRASSERIE'!WNG224</f>
        <v>0</v>
      </c>
      <c r="WMX159" s="237">
        <f>'SAISIE BAR BRASSERIE'!WNH224</f>
        <v>0</v>
      </c>
      <c r="WMY159" s="237">
        <f>'SAISIE BAR BRASSERIE'!WNI224</f>
        <v>0</v>
      </c>
      <c r="WMZ159" s="237">
        <f>'SAISIE BAR BRASSERIE'!WNJ224</f>
        <v>0</v>
      </c>
      <c r="WNA159" s="237">
        <f>'SAISIE BAR BRASSERIE'!WNK224</f>
        <v>0</v>
      </c>
      <c r="WNB159" s="237">
        <f>'SAISIE BAR BRASSERIE'!WNL224</f>
        <v>0</v>
      </c>
      <c r="WNC159" s="237">
        <f>'SAISIE BAR BRASSERIE'!WNM224</f>
        <v>0</v>
      </c>
      <c r="WND159" s="237">
        <f>'SAISIE BAR BRASSERIE'!WNN224</f>
        <v>0</v>
      </c>
      <c r="WNE159" s="237">
        <f>'SAISIE BAR BRASSERIE'!WNO224</f>
        <v>0</v>
      </c>
      <c r="WNF159" s="237">
        <f>'SAISIE BAR BRASSERIE'!WNP224</f>
        <v>0</v>
      </c>
      <c r="WNG159" s="237">
        <f>'SAISIE BAR BRASSERIE'!WNQ224</f>
        <v>0</v>
      </c>
      <c r="WNH159" s="237">
        <f>'SAISIE BAR BRASSERIE'!WNR224</f>
        <v>0</v>
      </c>
      <c r="WNI159" s="237">
        <f>'SAISIE BAR BRASSERIE'!WNS224</f>
        <v>0</v>
      </c>
      <c r="WNJ159" s="237">
        <f>'SAISIE BAR BRASSERIE'!WNT224</f>
        <v>0</v>
      </c>
      <c r="WNK159" s="237">
        <f>'SAISIE BAR BRASSERIE'!WNU224</f>
        <v>0</v>
      </c>
      <c r="WNL159" s="237">
        <f>'SAISIE BAR BRASSERIE'!WNV224</f>
        <v>0</v>
      </c>
      <c r="WNM159" s="237">
        <f>'SAISIE BAR BRASSERIE'!WNW224</f>
        <v>0</v>
      </c>
      <c r="WNN159" s="237">
        <f>'SAISIE BAR BRASSERIE'!WNX224</f>
        <v>0</v>
      </c>
      <c r="WNO159" s="237">
        <f>'SAISIE BAR BRASSERIE'!WNY224</f>
        <v>0</v>
      </c>
      <c r="WNP159" s="237">
        <f>'SAISIE BAR BRASSERIE'!WNZ224</f>
        <v>0</v>
      </c>
      <c r="WNQ159" s="237">
        <f>'SAISIE BAR BRASSERIE'!WOA224</f>
        <v>0</v>
      </c>
      <c r="WNR159" s="237">
        <f>'SAISIE BAR BRASSERIE'!WOB224</f>
        <v>0</v>
      </c>
      <c r="WNS159" s="237">
        <f>'SAISIE BAR BRASSERIE'!WOC224</f>
        <v>0</v>
      </c>
      <c r="WNT159" s="237">
        <f>'SAISIE BAR BRASSERIE'!WOD224</f>
        <v>0</v>
      </c>
      <c r="WNU159" s="237">
        <f>'SAISIE BAR BRASSERIE'!WOE224</f>
        <v>0</v>
      </c>
      <c r="WNV159" s="237">
        <f>'SAISIE BAR BRASSERIE'!WOF224</f>
        <v>0</v>
      </c>
      <c r="WNW159" s="237">
        <f>'SAISIE BAR BRASSERIE'!WOG224</f>
        <v>0</v>
      </c>
      <c r="WNX159" s="237">
        <f>'SAISIE BAR BRASSERIE'!WOH224</f>
        <v>0</v>
      </c>
      <c r="WNY159" s="237">
        <f>'SAISIE BAR BRASSERIE'!WOI224</f>
        <v>0</v>
      </c>
      <c r="WNZ159" s="237">
        <f>'SAISIE BAR BRASSERIE'!WOJ224</f>
        <v>0</v>
      </c>
      <c r="WOA159" s="237">
        <f>'SAISIE BAR BRASSERIE'!WOK224</f>
        <v>0</v>
      </c>
      <c r="WOB159" s="237">
        <f>'SAISIE BAR BRASSERIE'!WOL224</f>
        <v>0</v>
      </c>
      <c r="WOC159" s="237">
        <f>'SAISIE BAR BRASSERIE'!WOM224</f>
        <v>0</v>
      </c>
      <c r="WOD159" s="237">
        <f>'SAISIE BAR BRASSERIE'!WON224</f>
        <v>0</v>
      </c>
      <c r="WOE159" s="237">
        <f>'SAISIE BAR BRASSERIE'!WOO224</f>
        <v>0</v>
      </c>
      <c r="WOF159" s="237">
        <f>'SAISIE BAR BRASSERIE'!WOP224</f>
        <v>0</v>
      </c>
      <c r="WOG159" s="237">
        <f>'SAISIE BAR BRASSERIE'!WOQ224</f>
        <v>0</v>
      </c>
      <c r="WOH159" s="237">
        <f>'SAISIE BAR BRASSERIE'!WOR224</f>
        <v>0</v>
      </c>
      <c r="WOI159" s="237">
        <f>'SAISIE BAR BRASSERIE'!WOS224</f>
        <v>0</v>
      </c>
      <c r="WOJ159" s="237">
        <f>'SAISIE BAR BRASSERIE'!WOT224</f>
        <v>0</v>
      </c>
      <c r="WOK159" s="237">
        <f>'SAISIE BAR BRASSERIE'!WOU224</f>
        <v>0</v>
      </c>
      <c r="WOL159" s="237">
        <f>'SAISIE BAR BRASSERIE'!WOV224</f>
        <v>0</v>
      </c>
      <c r="WOM159" s="237">
        <f>'SAISIE BAR BRASSERIE'!WOW224</f>
        <v>0</v>
      </c>
      <c r="WON159" s="237">
        <f>'SAISIE BAR BRASSERIE'!WOX224</f>
        <v>0</v>
      </c>
      <c r="WOO159" s="237">
        <f>'SAISIE BAR BRASSERIE'!WOY224</f>
        <v>0</v>
      </c>
      <c r="WOP159" s="237">
        <f>'SAISIE BAR BRASSERIE'!WOZ224</f>
        <v>0</v>
      </c>
      <c r="WOQ159" s="237">
        <f>'SAISIE BAR BRASSERIE'!WPA224</f>
        <v>0</v>
      </c>
      <c r="WOR159" s="237">
        <f>'SAISIE BAR BRASSERIE'!WPB224</f>
        <v>0</v>
      </c>
      <c r="WOS159" s="237">
        <f>'SAISIE BAR BRASSERIE'!WPC224</f>
        <v>0</v>
      </c>
      <c r="WOT159" s="237">
        <f>'SAISIE BAR BRASSERIE'!WPD224</f>
        <v>0</v>
      </c>
      <c r="WOU159" s="237">
        <f>'SAISIE BAR BRASSERIE'!WPE224</f>
        <v>0</v>
      </c>
      <c r="WOV159" s="237">
        <f>'SAISIE BAR BRASSERIE'!WPF224</f>
        <v>0</v>
      </c>
      <c r="WOW159" s="237">
        <f>'SAISIE BAR BRASSERIE'!WPG224</f>
        <v>0</v>
      </c>
      <c r="WOX159" s="237">
        <f>'SAISIE BAR BRASSERIE'!WPH224</f>
        <v>0</v>
      </c>
      <c r="WOY159" s="237">
        <f>'SAISIE BAR BRASSERIE'!WPI224</f>
        <v>0</v>
      </c>
      <c r="WOZ159" s="237">
        <f>'SAISIE BAR BRASSERIE'!WPJ224</f>
        <v>0</v>
      </c>
      <c r="WPA159" s="237">
        <f>'SAISIE BAR BRASSERIE'!WPK224</f>
        <v>0</v>
      </c>
      <c r="WPB159" s="237">
        <f>'SAISIE BAR BRASSERIE'!WPL224</f>
        <v>0</v>
      </c>
      <c r="WPC159" s="237">
        <f>'SAISIE BAR BRASSERIE'!WPM224</f>
        <v>0</v>
      </c>
      <c r="WPD159" s="237">
        <f>'SAISIE BAR BRASSERIE'!WPN224</f>
        <v>0</v>
      </c>
      <c r="WPE159" s="237">
        <f>'SAISIE BAR BRASSERIE'!WPO224</f>
        <v>0</v>
      </c>
      <c r="WPF159" s="237">
        <f>'SAISIE BAR BRASSERIE'!WPP224</f>
        <v>0</v>
      </c>
      <c r="WPG159" s="237">
        <f>'SAISIE BAR BRASSERIE'!WPQ224</f>
        <v>0</v>
      </c>
      <c r="WPH159" s="237">
        <f>'SAISIE BAR BRASSERIE'!WPR224</f>
        <v>0</v>
      </c>
      <c r="WPI159" s="237">
        <f>'SAISIE BAR BRASSERIE'!WPS224</f>
        <v>0</v>
      </c>
      <c r="WPJ159" s="237">
        <f>'SAISIE BAR BRASSERIE'!WPT224</f>
        <v>0</v>
      </c>
      <c r="WPK159" s="237">
        <f>'SAISIE BAR BRASSERIE'!WPU224</f>
        <v>0</v>
      </c>
      <c r="WPL159" s="237">
        <f>'SAISIE BAR BRASSERIE'!WPV224</f>
        <v>0</v>
      </c>
      <c r="WPM159" s="237">
        <f>'SAISIE BAR BRASSERIE'!WPW224</f>
        <v>0</v>
      </c>
      <c r="WPN159" s="237">
        <f>'SAISIE BAR BRASSERIE'!WPX224</f>
        <v>0</v>
      </c>
      <c r="WPO159" s="237">
        <f>'SAISIE BAR BRASSERIE'!WPY224</f>
        <v>0</v>
      </c>
      <c r="WPP159" s="237">
        <f>'SAISIE BAR BRASSERIE'!WPZ224</f>
        <v>0</v>
      </c>
      <c r="WPQ159" s="237">
        <f>'SAISIE BAR BRASSERIE'!WQA224</f>
        <v>0</v>
      </c>
      <c r="WPR159" s="237">
        <f>'SAISIE BAR BRASSERIE'!WQB224</f>
        <v>0</v>
      </c>
      <c r="WPS159" s="237">
        <f>'SAISIE BAR BRASSERIE'!WQC224</f>
        <v>0</v>
      </c>
      <c r="WPT159" s="237">
        <f>'SAISIE BAR BRASSERIE'!WQD224</f>
        <v>0</v>
      </c>
      <c r="WPU159" s="237">
        <f>'SAISIE BAR BRASSERIE'!WQE224</f>
        <v>0</v>
      </c>
      <c r="WPV159" s="237">
        <f>'SAISIE BAR BRASSERIE'!WQF224</f>
        <v>0</v>
      </c>
      <c r="WPW159" s="237">
        <f>'SAISIE BAR BRASSERIE'!WQG224</f>
        <v>0</v>
      </c>
      <c r="WPX159" s="237">
        <f>'SAISIE BAR BRASSERIE'!WQH224</f>
        <v>0</v>
      </c>
      <c r="WPY159" s="237">
        <f>'SAISIE BAR BRASSERIE'!WQI224</f>
        <v>0</v>
      </c>
      <c r="WPZ159" s="237">
        <f>'SAISIE BAR BRASSERIE'!WQJ224</f>
        <v>0</v>
      </c>
      <c r="WQA159" s="237">
        <f>'SAISIE BAR BRASSERIE'!WQK224</f>
        <v>0</v>
      </c>
      <c r="WQB159" s="237">
        <f>'SAISIE BAR BRASSERIE'!WQL224</f>
        <v>0</v>
      </c>
      <c r="WQC159" s="237">
        <f>'SAISIE BAR BRASSERIE'!WQM224</f>
        <v>0</v>
      </c>
      <c r="WQD159" s="237">
        <f>'SAISIE BAR BRASSERIE'!WQN224</f>
        <v>0</v>
      </c>
      <c r="WQE159" s="237">
        <f>'SAISIE BAR BRASSERIE'!WQO224</f>
        <v>0</v>
      </c>
      <c r="WQF159" s="237">
        <f>'SAISIE BAR BRASSERIE'!WQP224</f>
        <v>0</v>
      </c>
      <c r="WQG159" s="237">
        <f>'SAISIE BAR BRASSERIE'!WQQ224</f>
        <v>0</v>
      </c>
      <c r="WQH159" s="237">
        <f>'SAISIE BAR BRASSERIE'!WQR224</f>
        <v>0</v>
      </c>
      <c r="WQI159" s="237">
        <f>'SAISIE BAR BRASSERIE'!WQS224</f>
        <v>0</v>
      </c>
      <c r="WQJ159" s="237">
        <f>'SAISIE BAR BRASSERIE'!WQT224</f>
        <v>0</v>
      </c>
      <c r="WQK159" s="237">
        <f>'SAISIE BAR BRASSERIE'!WQU224</f>
        <v>0</v>
      </c>
      <c r="WQL159" s="237">
        <f>'SAISIE BAR BRASSERIE'!WQV224</f>
        <v>0</v>
      </c>
      <c r="WQM159" s="237">
        <f>'SAISIE BAR BRASSERIE'!WQW224</f>
        <v>0</v>
      </c>
      <c r="WQN159" s="237">
        <f>'SAISIE BAR BRASSERIE'!WQX224</f>
        <v>0</v>
      </c>
      <c r="WQO159" s="237">
        <f>'SAISIE BAR BRASSERIE'!WQY224</f>
        <v>0</v>
      </c>
      <c r="WQP159" s="237">
        <f>'SAISIE BAR BRASSERIE'!WQZ224</f>
        <v>0</v>
      </c>
      <c r="WQQ159" s="237">
        <f>'SAISIE BAR BRASSERIE'!WRA224</f>
        <v>0</v>
      </c>
      <c r="WQR159" s="237">
        <f>'SAISIE BAR BRASSERIE'!WRB224</f>
        <v>0</v>
      </c>
      <c r="WQS159" s="237">
        <f>'SAISIE BAR BRASSERIE'!WRC224</f>
        <v>0</v>
      </c>
      <c r="WQT159" s="237">
        <f>'SAISIE BAR BRASSERIE'!WRD224</f>
        <v>0</v>
      </c>
      <c r="WQU159" s="237">
        <f>'SAISIE BAR BRASSERIE'!WRE224</f>
        <v>0</v>
      </c>
      <c r="WQV159" s="237">
        <f>'SAISIE BAR BRASSERIE'!WRF224</f>
        <v>0</v>
      </c>
      <c r="WQW159" s="237">
        <f>'SAISIE BAR BRASSERIE'!WRG224</f>
        <v>0</v>
      </c>
      <c r="WQX159" s="237">
        <f>'SAISIE BAR BRASSERIE'!WRH224</f>
        <v>0</v>
      </c>
      <c r="WQY159" s="237">
        <f>'SAISIE BAR BRASSERIE'!WRI224</f>
        <v>0</v>
      </c>
      <c r="WQZ159" s="237">
        <f>'SAISIE BAR BRASSERIE'!WRJ224</f>
        <v>0</v>
      </c>
      <c r="WRA159" s="237">
        <f>'SAISIE BAR BRASSERIE'!WRK224</f>
        <v>0</v>
      </c>
      <c r="WRB159" s="237">
        <f>'SAISIE BAR BRASSERIE'!WRL224</f>
        <v>0</v>
      </c>
      <c r="WRC159" s="237">
        <f>'SAISIE BAR BRASSERIE'!WRM224</f>
        <v>0</v>
      </c>
      <c r="WRD159" s="237">
        <f>'SAISIE BAR BRASSERIE'!WRN224</f>
        <v>0</v>
      </c>
      <c r="WRE159" s="237">
        <f>'SAISIE BAR BRASSERIE'!WRO224</f>
        <v>0</v>
      </c>
      <c r="WRF159" s="237">
        <f>'SAISIE BAR BRASSERIE'!WRP224</f>
        <v>0</v>
      </c>
      <c r="WRG159" s="237">
        <f>'SAISIE BAR BRASSERIE'!WRQ224</f>
        <v>0</v>
      </c>
      <c r="WRH159" s="237">
        <f>'SAISIE BAR BRASSERIE'!WRR224</f>
        <v>0</v>
      </c>
      <c r="WRI159" s="237">
        <f>'SAISIE BAR BRASSERIE'!WRS224</f>
        <v>0</v>
      </c>
      <c r="WRJ159" s="237">
        <f>'SAISIE BAR BRASSERIE'!WRT224</f>
        <v>0</v>
      </c>
      <c r="WRK159" s="237">
        <f>'SAISIE BAR BRASSERIE'!WRU224</f>
        <v>0</v>
      </c>
      <c r="WRL159" s="237">
        <f>'SAISIE BAR BRASSERIE'!WRV224</f>
        <v>0</v>
      </c>
      <c r="WRM159" s="237">
        <f>'SAISIE BAR BRASSERIE'!WRW224</f>
        <v>0</v>
      </c>
      <c r="WRN159" s="237">
        <f>'SAISIE BAR BRASSERIE'!WRX224</f>
        <v>0</v>
      </c>
      <c r="WRO159" s="237">
        <f>'SAISIE BAR BRASSERIE'!WRY224</f>
        <v>0</v>
      </c>
      <c r="WRP159" s="237">
        <f>'SAISIE BAR BRASSERIE'!WRZ224</f>
        <v>0</v>
      </c>
      <c r="WRQ159" s="237">
        <f>'SAISIE BAR BRASSERIE'!WSA224</f>
        <v>0</v>
      </c>
      <c r="WRR159" s="237">
        <f>'SAISIE BAR BRASSERIE'!WSB224</f>
        <v>0</v>
      </c>
      <c r="WRS159" s="237">
        <f>'SAISIE BAR BRASSERIE'!WSC224</f>
        <v>0</v>
      </c>
      <c r="WRT159" s="237">
        <f>'SAISIE BAR BRASSERIE'!WSD224</f>
        <v>0</v>
      </c>
      <c r="WRU159" s="237">
        <f>'SAISIE BAR BRASSERIE'!WSE224</f>
        <v>0</v>
      </c>
      <c r="WRV159" s="237">
        <f>'SAISIE BAR BRASSERIE'!WSF224</f>
        <v>0</v>
      </c>
      <c r="WRW159" s="237">
        <f>'SAISIE BAR BRASSERIE'!WSG224</f>
        <v>0</v>
      </c>
      <c r="WRX159" s="237">
        <f>'SAISIE BAR BRASSERIE'!WSH224</f>
        <v>0</v>
      </c>
      <c r="WRY159" s="237">
        <f>'SAISIE BAR BRASSERIE'!WSI224</f>
        <v>0</v>
      </c>
      <c r="WRZ159" s="237">
        <f>'SAISIE BAR BRASSERIE'!WSJ224</f>
        <v>0</v>
      </c>
      <c r="WSA159" s="237">
        <f>'SAISIE BAR BRASSERIE'!WSK224</f>
        <v>0</v>
      </c>
      <c r="WSB159" s="237">
        <f>'SAISIE BAR BRASSERIE'!WSL224</f>
        <v>0</v>
      </c>
      <c r="WSC159" s="237">
        <f>'SAISIE BAR BRASSERIE'!WSM224</f>
        <v>0</v>
      </c>
      <c r="WSD159" s="237">
        <f>'SAISIE BAR BRASSERIE'!WSN224</f>
        <v>0</v>
      </c>
      <c r="WSE159" s="237">
        <f>'SAISIE BAR BRASSERIE'!WSO224</f>
        <v>0</v>
      </c>
      <c r="WSF159" s="237">
        <f>'SAISIE BAR BRASSERIE'!WSP224</f>
        <v>0</v>
      </c>
      <c r="WSG159" s="237">
        <f>'SAISIE BAR BRASSERIE'!WSQ224</f>
        <v>0</v>
      </c>
      <c r="WSH159" s="237">
        <f>'SAISIE BAR BRASSERIE'!WSR224</f>
        <v>0</v>
      </c>
      <c r="WSI159" s="237">
        <f>'SAISIE BAR BRASSERIE'!WSS224</f>
        <v>0</v>
      </c>
      <c r="WSJ159" s="237">
        <f>'SAISIE BAR BRASSERIE'!WST224</f>
        <v>0</v>
      </c>
      <c r="WSK159" s="237">
        <f>'SAISIE BAR BRASSERIE'!WSU224</f>
        <v>0</v>
      </c>
      <c r="WSL159" s="237">
        <f>'SAISIE BAR BRASSERIE'!WSV224</f>
        <v>0</v>
      </c>
      <c r="WSM159" s="237">
        <f>'SAISIE BAR BRASSERIE'!WSW224</f>
        <v>0</v>
      </c>
      <c r="WSN159" s="237">
        <f>'SAISIE BAR BRASSERIE'!WSX224</f>
        <v>0</v>
      </c>
      <c r="WSO159" s="237">
        <f>'SAISIE BAR BRASSERIE'!WSY224</f>
        <v>0</v>
      </c>
      <c r="WSP159" s="237">
        <f>'SAISIE BAR BRASSERIE'!WSZ224</f>
        <v>0</v>
      </c>
      <c r="WSQ159" s="237">
        <f>'SAISIE BAR BRASSERIE'!WTA224</f>
        <v>0</v>
      </c>
      <c r="WSR159" s="237">
        <f>'SAISIE BAR BRASSERIE'!WTB224</f>
        <v>0</v>
      </c>
      <c r="WSS159" s="237">
        <f>'SAISIE BAR BRASSERIE'!WTC224</f>
        <v>0</v>
      </c>
      <c r="WST159" s="237">
        <f>'SAISIE BAR BRASSERIE'!WTD224</f>
        <v>0</v>
      </c>
      <c r="WSU159" s="237">
        <f>'SAISIE BAR BRASSERIE'!WTE224</f>
        <v>0</v>
      </c>
      <c r="WSV159" s="237">
        <f>'SAISIE BAR BRASSERIE'!WTF224</f>
        <v>0</v>
      </c>
      <c r="WSW159" s="237">
        <f>'SAISIE BAR BRASSERIE'!WTG224</f>
        <v>0</v>
      </c>
      <c r="WSX159" s="237">
        <f>'SAISIE BAR BRASSERIE'!WTH224</f>
        <v>0</v>
      </c>
      <c r="WSY159" s="237">
        <f>'SAISIE BAR BRASSERIE'!WTI224</f>
        <v>0</v>
      </c>
      <c r="WSZ159" s="237">
        <f>'SAISIE BAR BRASSERIE'!WTJ224</f>
        <v>0</v>
      </c>
      <c r="WTA159" s="237">
        <f>'SAISIE BAR BRASSERIE'!WTK224</f>
        <v>0</v>
      </c>
      <c r="WTB159" s="237">
        <f>'SAISIE BAR BRASSERIE'!WTL224</f>
        <v>0</v>
      </c>
      <c r="WTC159" s="237">
        <f>'SAISIE BAR BRASSERIE'!WTM224</f>
        <v>0</v>
      </c>
      <c r="WTD159" s="237">
        <f>'SAISIE BAR BRASSERIE'!WTN224</f>
        <v>0</v>
      </c>
      <c r="WTE159" s="237">
        <f>'SAISIE BAR BRASSERIE'!WTO224</f>
        <v>0</v>
      </c>
      <c r="WTF159" s="237">
        <f>'SAISIE BAR BRASSERIE'!WTP224</f>
        <v>0</v>
      </c>
      <c r="WTG159" s="237">
        <f>'SAISIE BAR BRASSERIE'!WTQ224</f>
        <v>0</v>
      </c>
      <c r="WTH159" s="237">
        <f>'SAISIE BAR BRASSERIE'!WTR224</f>
        <v>0</v>
      </c>
      <c r="WTI159" s="237">
        <f>'SAISIE BAR BRASSERIE'!WTS224</f>
        <v>0</v>
      </c>
      <c r="WTJ159" s="237">
        <f>'SAISIE BAR BRASSERIE'!WTT224</f>
        <v>0</v>
      </c>
      <c r="WTK159" s="237">
        <f>'SAISIE BAR BRASSERIE'!WTU224</f>
        <v>0</v>
      </c>
      <c r="WTL159" s="237">
        <f>'SAISIE BAR BRASSERIE'!WTV224</f>
        <v>0</v>
      </c>
      <c r="WTM159" s="237">
        <f>'SAISIE BAR BRASSERIE'!WTW224</f>
        <v>0</v>
      </c>
      <c r="WTN159" s="237">
        <f>'SAISIE BAR BRASSERIE'!WTX224</f>
        <v>0</v>
      </c>
      <c r="WTO159" s="237">
        <f>'SAISIE BAR BRASSERIE'!WTY224</f>
        <v>0</v>
      </c>
      <c r="WTP159" s="237">
        <f>'SAISIE BAR BRASSERIE'!WTZ224</f>
        <v>0</v>
      </c>
      <c r="WTQ159" s="237">
        <f>'SAISIE BAR BRASSERIE'!WUA224</f>
        <v>0</v>
      </c>
      <c r="WTR159" s="237">
        <f>'SAISIE BAR BRASSERIE'!WUB224</f>
        <v>0</v>
      </c>
      <c r="WTS159" s="237">
        <f>'SAISIE BAR BRASSERIE'!WUC224</f>
        <v>0</v>
      </c>
      <c r="WTT159" s="237">
        <f>'SAISIE BAR BRASSERIE'!WUD224</f>
        <v>0</v>
      </c>
      <c r="WTU159" s="237">
        <f>'SAISIE BAR BRASSERIE'!WUE224</f>
        <v>0</v>
      </c>
      <c r="WTV159" s="237">
        <f>'SAISIE BAR BRASSERIE'!WUF224</f>
        <v>0</v>
      </c>
      <c r="WTW159" s="237">
        <f>'SAISIE BAR BRASSERIE'!WUG224</f>
        <v>0</v>
      </c>
      <c r="WTX159" s="237">
        <f>'SAISIE BAR BRASSERIE'!WUH224</f>
        <v>0</v>
      </c>
      <c r="WTY159" s="237">
        <f>'SAISIE BAR BRASSERIE'!WUI224</f>
        <v>0</v>
      </c>
      <c r="WTZ159" s="237">
        <f>'SAISIE BAR BRASSERIE'!WUJ224</f>
        <v>0</v>
      </c>
      <c r="WUA159" s="237">
        <f>'SAISIE BAR BRASSERIE'!WUK224</f>
        <v>0</v>
      </c>
      <c r="WUB159" s="237">
        <f>'SAISIE BAR BRASSERIE'!WUL224</f>
        <v>0</v>
      </c>
      <c r="WUC159" s="237">
        <f>'SAISIE BAR BRASSERIE'!WUM224</f>
        <v>0</v>
      </c>
      <c r="WUD159" s="237">
        <f>'SAISIE BAR BRASSERIE'!WUN224</f>
        <v>0</v>
      </c>
      <c r="WUE159" s="237">
        <f>'SAISIE BAR BRASSERIE'!WUO224</f>
        <v>0</v>
      </c>
      <c r="WUF159" s="237">
        <f>'SAISIE BAR BRASSERIE'!WUP224</f>
        <v>0</v>
      </c>
      <c r="WUG159" s="237">
        <f>'SAISIE BAR BRASSERIE'!WUQ224</f>
        <v>0</v>
      </c>
      <c r="WUH159" s="237">
        <f>'SAISIE BAR BRASSERIE'!WUR224</f>
        <v>0</v>
      </c>
      <c r="WUI159" s="237">
        <f>'SAISIE BAR BRASSERIE'!WUS224</f>
        <v>0</v>
      </c>
      <c r="WUJ159" s="237">
        <f>'SAISIE BAR BRASSERIE'!WUT224</f>
        <v>0</v>
      </c>
      <c r="WUK159" s="237">
        <f>'SAISIE BAR BRASSERIE'!WUU224</f>
        <v>0</v>
      </c>
      <c r="WUL159" s="237">
        <f>'SAISIE BAR BRASSERIE'!WUV224</f>
        <v>0</v>
      </c>
      <c r="WUM159" s="237">
        <f>'SAISIE BAR BRASSERIE'!WUW224</f>
        <v>0</v>
      </c>
      <c r="WUN159" s="237">
        <f>'SAISIE BAR BRASSERIE'!WUX224</f>
        <v>0</v>
      </c>
      <c r="WUO159" s="237">
        <f>'SAISIE BAR BRASSERIE'!WUY224</f>
        <v>0</v>
      </c>
      <c r="WUP159" s="237">
        <f>'SAISIE BAR BRASSERIE'!WUZ224</f>
        <v>0</v>
      </c>
      <c r="WUQ159" s="237">
        <f>'SAISIE BAR BRASSERIE'!WVA224</f>
        <v>0</v>
      </c>
      <c r="WUR159" s="237">
        <f>'SAISIE BAR BRASSERIE'!WVB224</f>
        <v>0</v>
      </c>
      <c r="WUS159" s="237">
        <f>'SAISIE BAR BRASSERIE'!WVC224</f>
        <v>0</v>
      </c>
      <c r="WUT159" s="237">
        <f>'SAISIE BAR BRASSERIE'!WVD224</f>
        <v>0</v>
      </c>
      <c r="WUU159" s="237">
        <f>'SAISIE BAR BRASSERIE'!WVE224</f>
        <v>0</v>
      </c>
      <c r="WUV159" s="237">
        <f>'SAISIE BAR BRASSERIE'!WVF224</f>
        <v>0</v>
      </c>
      <c r="WUW159" s="237">
        <f>'SAISIE BAR BRASSERIE'!WVG224</f>
        <v>0</v>
      </c>
      <c r="WUX159" s="237">
        <f>'SAISIE BAR BRASSERIE'!WVH224</f>
        <v>0</v>
      </c>
      <c r="WUY159" s="237">
        <f>'SAISIE BAR BRASSERIE'!WVI224</f>
        <v>0</v>
      </c>
      <c r="WUZ159" s="237">
        <f>'SAISIE BAR BRASSERIE'!WVJ224</f>
        <v>0</v>
      </c>
      <c r="WVA159" s="237">
        <f>'SAISIE BAR BRASSERIE'!WVK224</f>
        <v>0</v>
      </c>
      <c r="WVB159" s="237">
        <f>'SAISIE BAR BRASSERIE'!WVL224</f>
        <v>0</v>
      </c>
      <c r="WVC159" s="237">
        <f>'SAISIE BAR BRASSERIE'!WVM224</f>
        <v>0</v>
      </c>
      <c r="WVD159" s="237">
        <f>'SAISIE BAR BRASSERIE'!WVN224</f>
        <v>0</v>
      </c>
      <c r="WVE159" s="237">
        <f>'SAISIE BAR BRASSERIE'!WVO224</f>
        <v>0</v>
      </c>
      <c r="WVF159" s="237">
        <f>'SAISIE BAR BRASSERIE'!WVP224</f>
        <v>0</v>
      </c>
      <c r="WVG159" s="237">
        <f>'SAISIE BAR BRASSERIE'!WVQ224</f>
        <v>0</v>
      </c>
      <c r="WVH159" s="237">
        <f>'SAISIE BAR BRASSERIE'!WVR224</f>
        <v>0</v>
      </c>
      <c r="WVI159" s="237">
        <f>'SAISIE BAR BRASSERIE'!WVS224</f>
        <v>0</v>
      </c>
      <c r="WVJ159" s="237">
        <f>'SAISIE BAR BRASSERIE'!WVT224</f>
        <v>0</v>
      </c>
      <c r="WVK159" s="237">
        <f>'SAISIE BAR BRASSERIE'!WVU224</f>
        <v>0</v>
      </c>
      <c r="WVL159" s="237">
        <f>'SAISIE BAR BRASSERIE'!WVV224</f>
        <v>0</v>
      </c>
      <c r="WVM159" s="237">
        <f>'SAISIE BAR BRASSERIE'!WVW224</f>
        <v>0</v>
      </c>
      <c r="WVN159" s="237">
        <f>'SAISIE BAR BRASSERIE'!WVX224</f>
        <v>0</v>
      </c>
      <c r="WVO159" s="237">
        <f>'SAISIE BAR BRASSERIE'!WVY224</f>
        <v>0</v>
      </c>
      <c r="WVP159" s="237">
        <f>'SAISIE BAR BRASSERIE'!WVZ224</f>
        <v>0</v>
      </c>
      <c r="WVQ159" s="237">
        <f>'SAISIE BAR BRASSERIE'!WWA224</f>
        <v>0</v>
      </c>
      <c r="WVR159" s="237">
        <f>'SAISIE BAR BRASSERIE'!WWB224</f>
        <v>0</v>
      </c>
      <c r="WVS159" s="237">
        <f>'SAISIE BAR BRASSERIE'!WWC224</f>
        <v>0</v>
      </c>
      <c r="WVT159" s="237">
        <f>'SAISIE BAR BRASSERIE'!WWD224</f>
        <v>0</v>
      </c>
      <c r="WVU159" s="237">
        <f>'SAISIE BAR BRASSERIE'!WWE224</f>
        <v>0</v>
      </c>
      <c r="WVV159" s="237">
        <f>'SAISIE BAR BRASSERIE'!WWF224</f>
        <v>0</v>
      </c>
      <c r="WVW159" s="237">
        <f>'SAISIE BAR BRASSERIE'!WWG224</f>
        <v>0</v>
      </c>
      <c r="WVX159" s="237">
        <f>'SAISIE BAR BRASSERIE'!WWH224</f>
        <v>0</v>
      </c>
      <c r="WVY159" s="237">
        <f>'SAISIE BAR BRASSERIE'!WWI224</f>
        <v>0</v>
      </c>
      <c r="WVZ159" s="237">
        <f>'SAISIE BAR BRASSERIE'!WWJ224</f>
        <v>0</v>
      </c>
      <c r="WWA159" s="237">
        <f>'SAISIE BAR BRASSERIE'!WWK224</f>
        <v>0</v>
      </c>
      <c r="WWB159" s="237">
        <f>'SAISIE BAR BRASSERIE'!WWL224</f>
        <v>0</v>
      </c>
      <c r="WWC159" s="237">
        <f>'SAISIE BAR BRASSERIE'!WWM224</f>
        <v>0</v>
      </c>
      <c r="WWD159" s="237">
        <f>'SAISIE BAR BRASSERIE'!WWN224</f>
        <v>0</v>
      </c>
      <c r="WWE159" s="237">
        <f>'SAISIE BAR BRASSERIE'!WWO224</f>
        <v>0</v>
      </c>
      <c r="WWF159" s="237">
        <f>'SAISIE BAR BRASSERIE'!WWP224</f>
        <v>0</v>
      </c>
      <c r="WWG159" s="237">
        <f>'SAISIE BAR BRASSERIE'!WWQ224</f>
        <v>0</v>
      </c>
      <c r="WWH159" s="237">
        <f>'SAISIE BAR BRASSERIE'!WWR224</f>
        <v>0</v>
      </c>
      <c r="WWI159" s="237">
        <f>'SAISIE BAR BRASSERIE'!WWS224</f>
        <v>0</v>
      </c>
      <c r="WWJ159" s="237">
        <f>'SAISIE BAR BRASSERIE'!WWT224</f>
        <v>0</v>
      </c>
      <c r="WWK159" s="237">
        <f>'SAISIE BAR BRASSERIE'!WWU224</f>
        <v>0</v>
      </c>
      <c r="WWL159" s="237">
        <f>'SAISIE BAR BRASSERIE'!WWV224</f>
        <v>0</v>
      </c>
      <c r="WWM159" s="237">
        <f>'SAISIE BAR BRASSERIE'!WWW224</f>
        <v>0</v>
      </c>
      <c r="WWN159" s="237">
        <f>'SAISIE BAR BRASSERIE'!WWX224</f>
        <v>0</v>
      </c>
      <c r="WWO159" s="237">
        <f>'SAISIE BAR BRASSERIE'!WWY224</f>
        <v>0</v>
      </c>
      <c r="WWP159" s="237">
        <f>'SAISIE BAR BRASSERIE'!WWZ224</f>
        <v>0</v>
      </c>
      <c r="WWQ159" s="237">
        <f>'SAISIE BAR BRASSERIE'!WXA224</f>
        <v>0</v>
      </c>
      <c r="WWR159" s="237">
        <f>'SAISIE BAR BRASSERIE'!WXB224</f>
        <v>0</v>
      </c>
      <c r="WWS159" s="237">
        <f>'SAISIE BAR BRASSERIE'!WXC224</f>
        <v>0</v>
      </c>
      <c r="WWT159" s="237">
        <f>'SAISIE BAR BRASSERIE'!WXD224</f>
        <v>0</v>
      </c>
      <c r="WWU159" s="237">
        <f>'SAISIE BAR BRASSERIE'!WXE224</f>
        <v>0</v>
      </c>
      <c r="WWV159" s="237">
        <f>'SAISIE BAR BRASSERIE'!WXF224</f>
        <v>0</v>
      </c>
      <c r="WWW159" s="237">
        <f>'SAISIE BAR BRASSERIE'!WXG224</f>
        <v>0</v>
      </c>
      <c r="WWX159" s="237">
        <f>'SAISIE BAR BRASSERIE'!WXH224</f>
        <v>0</v>
      </c>
      <c r="WWY159" s="237">
        <f>'SAISIE BAR BRASSERIE'!WXI224</f>
        <v>0</v>
      </c>
      <c r="WWZ159" s="237">
        <f>'SAISIE BAR BRASSERIE'!WXJ224</f>
        <v>0</v>
      </c>
      <c r="WXA159" s="237">
        <f>'SAISIE BAR BRASSERIE'!WXK224</f>
        <v>0</v>
      </c>
      <c r="WXB159" s="237">
        <f>'SAISIE BAR BRASSERIE'!WXL224</f>
        <v>0</v>
      </c>
      <c r="WXC159" s="237">
        <f>'SAISIE BAR BRASSERIE'!WXM224</f>
        <v>0</v>
      </c>
      <c r="WXD159" s="237">
        <f>'SAISIE BAR BRASSERIE'!WXN224</f>
        <v>0</v>
      </c>
      <c r="WXE159" s="237">
        <f>'SAISIE BAR BRASSERIE'!WXO224</f>
        <v>0</v>
      </c>
      <c r="WXF159" s="237">
        <f>'SAISIE BAR BRASSERIE'!WXP224</f>
        <v>0</v>
      </c>
      <c r="WXG159" s="237">
        <f>'SAISIE BAR BRASSERIE'!WXQ224</f>
        <v>0</v>
      </c>
      <c r="WXH159" s="237">
        <f>'SAISIE BAR BRASSERIE'!WXR224</f>
        <v>0</v>
      </c>
      <c r="WXI159" s="237">
        <f>'SAISIE BAR BRASSERIE'!WXS224</f>
        <v>0</v>
      </c>
      <c r="WXJ159" s="237">
        <f>'SAISIE BAR BRASSERIE'!WXT224</f>
        <v>0</v>
      </c>
      <c r="WXK159" s="237">
        <f>'SAISIE BAR BRASSERIE'!WXU224</f>
        <v>0</v>
      </c>
      <c r="WXL159" s="237">
        <f>'SAISIE BAR BRASSERIE'!WXV224</f>
        <v>0</v>
      </c>
      <c r="WXM159" s="237">
        <f>'SAISIE BAR BRASSERIE'!WXW224</f>
        <v>0</v>
      </c>
      <c r="WXN159" s="237">
        <f>'SAISIE BAR BRASSERIE'!WXX224</f>
        <v>0</v>
      </c>
      <c r="WXO159" s="237">
        <f>'SAISIE BAR BRASSERIE'!WXY224</f>
        <v>0</v>
      </c>
      <c r="WXP159" s="237">
        <f>'SAISIE BAR BRASSERIE'!WXZ224</f>
        <v>0</v>
      </c>
      <c r="WXQ159" s="237">
        <f>'SAISIE BAR BRASSERIE'!WYA224</f>
        <v>0</v>
      </c>
      <c r="WXR159" s="237">
        <f>'SAISIE BAR BRASSERIE'!WYB224</f>
        <v>0</v>
      </c>
      <c r="WXS159" s="237">
        <f>'SAISIE BAR BRASSERIE'!WYC224</f>
        <v>0</v>
      </c>
      <c r="WXT159" s="237">
        <f>'SAISIE BAR BRASSERIE'!WYD224</f>
        <v>0</v>
      </c>
      <c r="WXU159" s="237">
        <f>'SAISIE BAR BRASSERIE'!WYE224</f>
        <v>0</v>
      </c>
      <c r="WXV159" s="237">
        <f>'SAISIE BAR BRASSERIE'!WYF224</f>
        <v>0</v>
      </c>
      <c r="WXW159" s="237">
        <f>'SAISIE BAR BRASSERIE'!WYG224</f>
        <v>0</v>
      </c>
      <c r="WXX159" s="237">
        <f>'SAISIE BAR BRASSERIE'!WYH224</f>
        <v>0</v>
      </c>
      <c r="WXY159" s="237">
        <f>'SAISIE BAR BRASSERIE'!WYI224</f>
        <v>0</v>
      </c>
      <c r="WXZ159" s="237">
        <f>'SAISIE BAR BRASSERIE'!WYJ224</f>
        <v>0</v>
      </c>
      <c r="WYA159" s="237">
        <f>'SAISIE BAR BRASSERIE'!WYK224</f>
        <v>0</v>
      </c>
      <c r="WYB159" s="237">
        <f>'SAISIE BAR BRASSERIE'!WYL224</f>
        <v>0</v>
      </c>
      <c r="WYC159" s="237">
        <f>'SAISIE BAR BRASSERIE'!WYM224</f>
        <v>0</v>
      </c>
      <c r="WYD159" s="237">
        <f>'SAISIE BAR BRASSERIE'!WYN224</f>
        <v>0</v>
      </c>
      <c r="WYE159" s="237">
        <f>'SAISIE BAR BRASSERIE'!WYO224</f>
        <v>0</v>
      </c>
      <c r="WYF159" s="237">
        <f>'SAISIE BAR BRASSERIE'!WYP224</f>
        <v>0</v>
      </c>
      <c r="WYG159" s="237">
        <f>'SAISIE BAR BRASSERIE'!WYQ224</f>
        <v>0</v>
      </c>
      <c r="WYH159" s="237">
        <f>'SAISIE BAR BRASSERIE'!WYR224</f>
        <v>0</v>
      </c>
      <c r="WYI159" s="237">
        <f>'SAISIE BAR BRASSERIE'!WYS224</f>
        <v>0</v>
      </c>
      <c r="WYJ159" s="237">
        <f>'SAISIE BAR BRASSERIE'!WYT224</f>
        <v>0</v>
      </c>
      <c r="WYK159" s="237">
        <f>'SAISIE BAR BRASSERIE'!WYU224</f>
        <v>0</v>
      </c>
      <c r="WYL159" s="237">
        <f>'SAISIE BAR BRASSERIE'!WYV224</f>
        <v>0</v>
      </c>
      <c r="WYM159" s="237">
        <f>'SAISIE BAR BRASSERIE'!WYW224</f>
        <v>0</v>
      </c>
      <c r="WYN159" s="237">
        <f>'SAISIE BAR BRASSERIE'!WYX224</f>
        <v>0</v>
      </c>
      <c r="WYO159" s="237">
        <f>'SAISIE BAR BRASSERIE'!WYY224</f>
        <v>0</v>
      </c>
      <c r="WYP159" s="237">
        <f>'SAISIE BAR BRASSERIE'!WYZ224</f>
        <v>0</v>
      </c>
      <c r="WYQ159" s="237">
        <f>'SAISIE BAR BRASSERIE'!WZA224</f>
        <v>0</v>
      </c>
      <c r="WYR159" s="237">
        <f>'SAISIE BAR BRASSERIE'!WZB224</f>
        <v>0</v>
      </c>
      <c r="WYS159" s="237">
        <f>'SAISIE BAR BRASSERIE'!WZC224</f>
        <v>0</v>
      </c>
      <c r="WYT159" s="237">
        <f>'SAISIE BAR BRASSERIE'!WZD224</f>
        <v>0</v>
      </c>
      <c r="WYU159" s="237">
        <f>'SAISIE BAR BRASSERIE'!WZE224</f>
        <v>0</v>
      </c>
      <c r="WYV159" s="237">
        <f>'SAISIE BAR BRASSERIE'!WZF224</f>
        <v>0</v>
      </c>
      <c r="WYW159" s="237">
        <f>'SAISIE BAR BRASSERIE'!WZG224</f>
        <v>0</v>
      </c>
      <c r="WYX159" s="237">
        <f>'SAISIE BAR BRASSERIE'!WZH224</f>
        <v>0</v>
      </c>
      <c r="WYY159" s="237">
        <f>'SAISIE BAR BRASSERIE'!WZI224</f>
        <v>0</v>
      </c>
      <c r="WYZ159" s="237">
        <f>'SAISIE BAR BRASSERIE'!WZJ224</f>
        <v>0</v>
      </c>
      <c r="WZA159" s="237">
        <f>'SAISIE BAR BRASSERIE'!WZK224</f>
        <v>0</v>
      </c>
      <c r="WZB159" s="237">
        <f>'SAISIE BAR BRASSERIE'!WZL224</f>
        <v>0</v>
      </c>
      <c r="WZC159" s="237">
        <f>'SAISIE BAR BRASSERIE'!WZM224</f>
        <v>0</v>
      </c>
      <c r="WZD159" s="237">
        <f>'SAISIE BAR BRASSERIE'!WZN224</f>
        <v>0</v>
      </c>
      <c r="WZE159" s="237">
        <f>'SAISIE BAR BRASSERIE'!WZO224</f>
        <v>0</v>
      </c>
      <c r="WZF159" s="237">
        <f>'SAISIE BAR BRASSERIE'!WZP224</f>
        <v>0</v>
      </c>
      <c r="WZG159" s="237">
        <f>'SAISIE BAR BRASSERIE'!WZQ224</f>
        <v>0</v>
      </c>
      <c r="WZH159" s="237">
        <f>'SAISIE BAR BRASSERIE'!WZR224</f>
        <v>0</v>
      </c>
      <c r="WZI159" s="237">
        <f>'SAISIE BAR BRASSERIE'!WZS224</f>
        <v>0</v>
      </c>
      <c r="WZJ159" s="237">
        <f>'SAISIE BAR BRASSERIE'!WZT224</f>
        <v>0</v>
      </c>
      <c r="WZK159" s="237">
        <f>'SAISIE BAR BRASSERIE'!WZU224</f>
        <v>0</v>
      </c>
      <c r="WZL159" s="237">
        <f>'SAISIE BAR BRASSERIE'!WZV224</f>
        <v>0</v>
      </c>
      <c r="WZM159" s="237">
        <f>'SAISIE BAR BRASSERIE'!WZW224</f>
        <v>0</v>
      </c>
      <c r="WZN159" s="237">
        <f>'SAISIE BAR BRASSERIE'!WZX224</f>
        <v>0</v>
      </c>
      <c r="WZO159" s="237">
        <f>'SAISIE BAR BRASSERIE'!WZY224</f>
        <v>0</v>
      </c>
      <c r="WZP159" s="237">
        <f>'SAISIE BAR BRASSERIE'!WZZ224</f>
        <v>0</v>
      </c>
      <c r="WZQ159" s="237">
        <f>'SAISIE BAR BRASSERIE'!XAA224</f>
        <v>0</v>
      </c>
      <c r="WZR159" s="237">
        <f>'SAISIE BAR BRASSERIE'!XAB224</f>
        <v>0</v>
      </c>
      <c r="WZS159" s="237">
        <f>'SAISIE BAR BRASSERIE'!XAC224</f>
        <v>0</v>
      </c>
      <c r="WZT159" s="237">
        <f>'SAISIE BAR BRASSERIE'!XAD224</f>
        <v>0</v>
      </c>
      <c r="WZU159" s="237">
        <f>'SAISIE BAR BRASSERIE'!XAE224</f>
        <v>0</v>
      </c>
      <c r="WZV159" s="237">
        <f>'SAISIE BAR BRASSERIE'!XAF224</f>
        <v>0</v>
      </c>
      <c r="WZW159" s="237">
        <f>'SAISIE BAR BRASSERIE'!XAG224</f>
        <v>0</v>
      </c>
      <c r="WZX159" s="237">
        <f>'SAISIE BAR BRASSERIE'!XAH224</f>
        <v>0</v>
      </c>
      <c r="WZY159" s="237">
        <f>'SAISIE BAR BRASSERIE'!XAI224</f>
        <v>0</v>
      </c>
      <c r="WZZ159" s="237">
        <f>'SAISIE BAR BRASSERIE'!XAJ224</f>
        <v>0</v>
      </c>
      <c r="XAA159" s="237">
        <f>'SAISIE BAR BRASSERIE'!XAK224</f>
        <v>0</v>
      </c>
      <c r="XAB159" s="237">
        <f>'SAISIE BAR BRASSERIE'!XAL224</f>
        <v>0</v>
      </c>
      <c r="XAC159" s="237">
        <f>'SAISIE BAR BRASSERIE'!XAM224</f>
        <v>0</v>
      </c>
      <c r="XAD159" s="237">
        <f>'SAISIE BAR BRASSERIE'!XAN224</f>
        <v>0</v>
      </c>
      <c r="XAE159" s="237">
        <f>'SAISIE BAR BRASSERIE'!XAO224</f>
        <v>0</v>
      </c>
      <c r="XAF159" s="237">
        <f>'SAISIE BAR BRASSERIE'!XAP224</f>
        <v>0</v>
      </c>
      <c r="XAG159" s="237">
        <f>'SAISIE BAR BRASSERIE'!XAQ224</f>
        <v>0</v>
      </c>
      <c r="XAH159" s="237">
        <f>'SAISIE BAR BRASSERIE'!XAR224</f>
        <v>0</v>
      </c>
      <c r="XAI159" s="237">
        <f>'SAISIE BAR BRASSERIE'!XAS224</f>
        <v>0</v>
      </c>
      <c r="XAJ159" s="237">
        <f>'SAISIE BAR BRASSERIE'!XAT224</f>
        <v>0</v>
      </c>
      <c r="XAK159" s="237">
        <f>'SAISIE BAR BRASSERIE'!XAU224</f>
        <v>0</v>
      </c>
      <c r="XAL159" s="237">
        <f>'SAISIE BAR BRASSERIE'!XAV224</f>
        <v>0</v>
      </c>
      <c r="XAM159" s="237">
        <f>'SAISIE BAR BRASSERIE'!XAW224</f>
        <v>0</v>
      </c>
      <c r="XAN159" s="237">
        <f>'SAISIE BAR BRASSERIE'!XAX224</f>
        <v>0</v>
      </c>
      <c r="XAO159" s="237">
        <f>'SAISIE BAR BRASSERIE'!XAY224</f>
        <v>0</v>
      </c>
      <c r="XAP159" s="237">
        <f>'SAISIE BAR BRASSERIE'!XAZ224</f>
        <v>0</v>
      </c>
      <c r="XAQ159" s="237">
        <f>'SAISIE BAR BRASSERIE'!XBA224</f>
        <v>0</v>
      </c>
      <c r="XAR159" s="237">
        <f>'SAISIE BAR BRASSERIE'!XBB224</f>
        <v>0</v>
      </c>
      <c r="XAS159" s="237">
        <f>'SAISIE BAR BRASSERIE'!XBC224</f>
        <v>0</v>
      </c>
      <c r="XAT159" s="237">
        <f>'SAISIE BAR BRASSERIE'!XBD224</f>
        <v>0</v>
      </c>
      <c r="XAU159" s="237">
        <f>'SAISIE BAR BRASSERIE'!XBE224</f>
        <v>0</v>
      </c>
      <c r="XAV159" s="237">
        <f>'SAISIE BAR BRASSERIE'!XBF224</f>
        <v>0</v>
      </c>
      <c r="XAW159" s="237">
        <f>'SAISIE BAR BRASSERIE'!XBG224</f>
        <v>0</v>
      </c>
      <c r="XAX159" s="237">
        <f>'SAISIE BAR BRASSERIE'!XBH224</f>
        <v>0</v>
      </c>
      <c r="XAY159" s="237">
        <f>'SAISIE BAR BRASSERIE'!XBI224</f>
        <v>0</v>
      </c>
      <c r="XAZ159" s="237">
        <f>'SAISIE BAR BRASSERIE'!XBJ224</f>
        <v>0</v>
      </c>
      <c r="XBA159" s="237">
        <f>'SAISIE BAR BRASSERIE'!XBK224</f>
        <v>0</v>
      </c>
      <c r="XBB159" s="237">
        <f>'SAISIE BAR BRASSERIE'!XBL224</f>
        <v>0</v>
      </c>
      <c r="XBC159" s="237">
        <f>'SAISIE BAR BRASSERIE'!XBM224</f>
        <v>0</v>
      </c>
      <c r="XBD159" s="237">
        <f>'SAISIE BAR BRASSERIE'!XBN224</f>
        <v>0</v>
      </c>
      <c r="XBE159" s="237">
        <f>'SAISIE BAR BRASSERIE'!XBO224</f>
        <v>0</v>
      </c>
      <c r="XBF159" s="237">
        <f>'SAISIE BAR BRASSERIE'!XBP224</f>
        <v>0</v>
      </c>
      <c r="XBG159" s="237">
        <f>'SAISIE BAR BRASSERIE'!XBQ224</f>
        <v>0</v>
      </c>
      <c r="XBH159" s="237">
        <f>'SAISIE BAR BRASSERIE'!XBR224</f>
        <v>0</v>
      </c>
      <c r="XBI159" s="237">
        <f>'SAISIE BAR BRASSERIE'!XBS224</f>
        <v>0</v>
      </c>
      <c r="XBJ159" s="237">
        <f>'SAISIE BAR BRASSERIE'!XBT224</f>
        <v>0</v>
      </c>
      <c r="XBK159" s="237">
        <f>'SAISIE BAR BRASSERIE'!XBU224</f>
        <v>0</v>
      </c>
      <c r="XBL159" s="237">
        <f>'SAISIE BAR BRASSERIE'!XBV224</f>
        <v>0</v>
      </c>
      <c r="XBM159" s="237">
        <f>'SAISIE BAR BRASSERIE'!XBW224</f>
        <v>0</v>
      </c>
      <c r="XBN159" s="237">
        <f>'SAISIE BAR BRASSERIE'!XBX224</f>
        <v>0</v>
      </c>
      <c r="XBO159" s="237">
        <f>'SAISIE BAR BRASSERIE'!XBY224</f>
        <v>0</v>
      </c>
      <c r="XBP159" s="237">
        <f>'SAISIE BAR BRASSERIE'!XBZ224</f>
        <v>0</v>
      </c>
      <c r="XBQ159" s="237">
        <f>'SAISIE BAR BRASSERIE'!XCA224</f>
        <v>0</v>
      </c>
      <c r="XBR159" s="237">
        <f>'SAISIE BAR BRASSERIE'!XCB224</f>
        <v>0</v>
      </c>
      <c r="XBS159" s="237">
        <f>'SAISIE BAR BRASSERIE'!XCC224</f>
        <v>0</v>
      </c>
      <c r="XBT159" s="237">
        <f>'SAISIE BAR BRASSERIE'!XCD224</f>
        <v>0</v>
      </c>
      <c r="XBU159" s="237">
        <f>'SAISIE BAR BRASSERIE'!XCE224</f>
        <v>0</v>
      </c>
      <c r="XBV159" s="237">
        <f>'SAISIE BAR BRASSERIE'!XCF224</f>
        <v>0</v>
      </c>
      <c r="XBW159" s="237">
        <f>'SAISIE BAR BRASSERIE'!XCG224</f>
        <v>0</v>
      </c>
      <c r="XBX159" s="237">
        <f>'SAISIE BAR BRASSERIE'!XCH224</f>
        <v>0</v>
      </c>
      <c r="XBY159" s="237">
        <f>'SAISIE BAR BRASSERIE'!XCI224</f>
        <v>0</v>
      </c>
      <c r="XBZ159" s="237">
        <f>'SAISIE BAR BRASSERIE'!XCJ224</f>
        <v>0</v>
      </c>
      <c r="XCA159" s="237">
        <f>'SAISIE BAR BRASSERIE'!XCK224</f>
        <v>0</v>
      </c>
      <c r="XCB159" s="237">
        <f>'SAISIE BAR BRASSERIE'!XCL224</f>
        <v>0</v>
      </c>
      <c r="XCC159" s="237">
        <f>'SAISIE BAR BRASSERIE'!XCM224</f>
        <v>0</v>
      </c>
      <c r="XCD159" s="237">
        <f>'SAISIE BAR BRASSERIE'!XCN224</f>
        <v>0</v>
      </c>
      <c r="XCE159" s="237">
        <f>'SAISIE BAR BRASSERIE'!XCO224</f>
        <v>0</v>
      </c>
      <c r="XCF159" s="237">
        <f>'SAISIE BAR BRASSERIE'!XCP224</f>
        <v>0</v>
      </c>
      <c r="XCG159" s="237">
        <f>'SAISIE BAR BRASSERIE'!XCQ224</f>
        <v>0</v>
      </c>
      <c r="XCH159" s="237">
        <f>'SAISIE BAR BRASSERIE'!XCR224</f>
        <v>0</v>
      </c>
      <c r="XCI159" s="237">
        <f>'SAISIE BAR BRASSERIE'!XCS224</f>
        <v>0</v>
      </c>
      <c r="XCJ159" s="237">
        <f>'SAISIE BAR BRASSERIE'!XCT224</f>
        <v>0</v>
      </c>
      <c r="XCK159" s="237">
        <f>'SAISIE BAR BRASSERIE'!XCU224</f>
        <v>0</v>
      </c>
      <c r="XCL159" s="237">
        <f>'SAISIE BAR BRASSERIE'!XCV224</f>
        <v>0</v>
      </c>
      <c r="XCM159" s="237">
        <f>'SAISIE BAR BRASSERIE'!XCW224</f>
        <v>0</v>
      </c>
      <c r="XCN159" s="237">
        <f>'SAISIE BAR BRASSERIE'!XCX224</f>
        <v>0</v>
      </c>
      <c r="XCO159" s="237">
        <f>'SAISIE BAR BRASSERIE'!XCY224</f>
        <v>0</v>
      </c>
      <c r="XCP159" s="237">
        <f>'SAISIE BAR BRASSERIE'!XCZ224</f>
        <v>0</v>
      </c>
      <c r="XCQ159" s="237">
        <f>'SAISIE BAR BRASSERIE'!XDA224</f>
        <v>0</v>
      </c>
      <c r="XCR159" s="237">
        <f>'SAISIE BAR BRASSERIE'!XDB224</f>
        <v>0</v>
      </c>
      <c r="XCS159" s="237">
        <f>'SAISIE BAR BRASSERIE'!XDC224</f>
        <v>0</v>
      </c>
      <c r="XCT159" s="237">
        <f>'SAISIE BAR BRASSERIE'!XDD224</f>
        <v>0</v>
      </c>
      <c r="XCU159" s="237">
        <f>'SAISIE BAR BRASSERIE'!XDE224</f>
        <v>0</v>
      </c>
      <c r="XCV159" s="237">
        <f>'SAISIE BAR BRASSERIE'!XDF224</f>
        <v>0</v>
      </c>
      <c r="XCW159" s="237">
        <f>'SAISIE BAR BRASSERIE'!XDG224</f>
        <v>0</v>
      </c>
      <c r="XCX159" s="237">
        <f>'SAISIE BAR BRASSERIE'!XDH224</f>
        <v>0</v>
      </c>
      <c r="XCY159" s="237">
        <f>'SAISIE BAR BRASSERIE'!XDI224</f>
        <v>0</v>
      </c>
      <c r="XCZ159" s="237">
        <f>'SAISIE BAR BRASSERIE'!XDJ224</f>
        <v>0</v>
      </c>
      <c r="XDA159" s="237">
        <f>'SAISIE BAR BRASSERIE'!XDK224</f>
        <v>0</v>
      </c>
      <c r="XDB159" s="237">
        <f>'SAISIE BAR BRASSERIE'!XDL224</f>
        <v>0</v>
      </c>
      <c r="XDC159" s="237">
        <f>'SAISIE BAR BRASSERIE'!XDM224</f>
        <v>0</v>
      </c>
      <c r="XDD159" s="237">
        <f>'SAISIE BAR BRASSERIE'!XDN224</f>
        <v>0</v>
      </c>
      <c r="XDE159" s="237">
        <f>'SAISIE BAR BRASSERIE'!XDO224</f>
        <v>0</v>
      </c>
      <c r="XDF159" s="237">
        <f>'SAISIE BAR BRASSERIE'!XDP224</f>
        <v>0</v>
      </c>
      <c r="XDG159" s="237">
        <f>'SAISIE BAR BRASSERIE'!XDQ224</f>
        <v>0</v>
      </c>
      <c r="XDH159" s="237">
        <f>'SAISIE BAR BRASSERIE'!XDR224</f>
        <v>0</v>
      </c>
      <c r="XDI159" s="237">
        <f>'SAISIE BAR BRASSERIE'!XDS224</f>
        <v>0</v>
      </c>
      <c r="XDJ159" s="237">
        <f>'SAISIE BAR BRASSERIE'!XDT224</f>
        <v>0</v>
      </c>
      <c r="XDK159" s="237">
        <f>'SAISIE BAR BRASSERIE'!XDU224</f>
        <v>0</v>
      </c>
      <c r="XDL159" s="237">
        <f>'SAISIE BAR BRASSERIE'!XDV224</f>
        <v>0</v>
      </c>
      <c r="XDM159" s="237">
        <f>'SAISIE BAR BRASSERIE'!XDW224</f>
        <v>0</v>
      </c>
      <c r="XDN159" s="237">
        <f>'SAISIE BAR BRASSERIE'!XDX224</f>
        <v>0</v>
      </c>
      <c r="XDO159" s="237">
        <f>'SAISIE BAR BRASSERIE'!XDY224</f>
        <v>0</v>
      </c>
      <c r="XDP159" s="237">
        <f>'SAISIE BAR BRASSERIE'!XDZ224</f>
        <v>0</v>
      </c>
      <c r="XDQ159" s="237">
        <f>'SAISIE BAR BRASSERIE'!XEA224</f>
        <v>0</v>
      </c>
      <c r="XDR159" s="237">
        <f>'SAISIE BAR BRASSERIE'!XEB224</f>
        <v>0</v>
      </c>
      <c r="XDS159" s="237">
        <f>'SAISIE BAR BRASSERIE'!XEC224</f>
        <v>0</v>
      </c>
      <c r="XDT159" s="237">
        <f>'SAISIE BAR BRASSERIE'!XED224</f>
        <v>0</v>
      </c>
      <c r="XDU159" s="237">
        <f>'SAISIE BAR BRASSERIE'!XEE224</f>
        <v>0</v>
      </c>
      <c r="XDV159" s="237">
        <f>'SAISIE BAR BRASSERIE'!XEF224</f>
        <v>0</v>
      </c>
      <c r="XDW159" s="237">
        <f>'SAISIE BAR BRASSERIE'!XEG224</f>
        <v>0</v>
      </c>
      <c r="XDX159" s="237">
        <f>'SAISIE BAR BRASSERIE'!XEH224</f>
        <v>0</v>
      </c>
      <c r="XDY159" s="237">
        <f>'SAISIE BAR BRASSERIE'!XEI224</f>
        <v>0</v>
      </c>
      <c r="XDZ159" s="237">
        <f>'SAISIE BAR BRASSERIE'!XEJ224</f>
        <v>0</v>
      </c>
      <c r="XEA159" s="237">
        <f>'SAISIE BAR BRASSERIE'!XEK224</f>
        <v>0</v>
      </c>
      <c r="XEB159" s="237">
        <f>'SAISIE BAR BRASSERIE'!XEL224</f>
        <v>0</v>
      </c>
      <c r="XEC159" s="237">
        <f>'SAISIE BAR BRASSERIE'!XEM224</f>
        <v>0</v>
      </c>
      <c r="XED159" s="237">
        <f>'SAISIE BAR BRASSERIE'!XEN224</f>
        <v>0</v>
      </c>
      <c r="XEE159" s="237">
        <f>'SAISIE BAR BRASSERIE'!XEO224</f>
        <v>0</v>
      </c>
      <c r="XEF159" s="237">
        <f>'SAISIE BAR BRASSERIE'!XEP224</f>
        <v>0</v>
      </c>
      <c r="XEG159" s="237">
        <f>'SAISIE BAR BRASSERIE'!XEQ224</f>
        <v>0</v>
      </c>
      <c r="XEH159" s="237">
        <f>'SAISIE BAR BRASSERIE'!XER224</f>
        <v>0</v>
      </c>
      <c r="XEI159" s="237">
        <f>'SAISIE BAR BRASSERIE'!XES224</f>
        <v>0</v>
      </c>
      <c r="XEJ159" s="237">
        <f>'SAISIE BAR BRASSERIE'!XET224</f>
        <v>0</v>
      </c>
      <c r="XEK159" s="237">
        <f>'SAISIE BAR BRASSERIE'!XEU224</f>
        <v>0</v>
      </c>
      <c r="XEL159" s="237">
        <f>'SAISIE BAR BRASSERIE'!XEV224</f>
        <v>0</v>
      </c>
      <c r="XEM159" s="237">
        <f>'SAISIE BAR BRASSERIE'!XEW224</f>
        <v>0</v>
      </c>
      <c r="XEN159" s="237">
        <f>'SAISIE BAR BRASSERIE'!XEX224</f>
        <v>0</v>
      </c>
      <c r="XEO159" s="237">
        <f>'SAISIE BAR BRASSERIE'!XEY224</f>
        <v>0</v>
      </c>
      <c r="XEP159" s="237">
        <f>'SAISIE BAR BRASSERIE'!XEZ224</f>
        <v>0</v>
      </c>
      <c r="XEQ159" s="237">
        <f>'SAISIE BAR BRASSERIE'!XFA224</f>
        <v>0</v>
      </c>
      <c r="XER159" s="237">
        <f>'SAISIE BAR BRASSERIE'!XFB224</f>
        <v>0</v>
      </c>
      <c r="XES159" s="237">
        <f>'SAISIE BAR BRASSERIE'!XFC224</f>
        <v>0</v>
      </c>
      <c r="XET159" s="237">
        <f>'SAISIE BAR BRASSERIE'!XFD224</f>
        <v>0</v>
      </c>
      <c r="XEU159" s="237" t="e">
        <f>'SAISIE BAR BRASSERIE'!#REF!</f>
        <v>#REF!</v>
      </c>
      <c r="XEV159" s="237" t="e">
        <f>'SAISIE BAR BRASSERIE'!#REF!</f>
        <v>#REF!</v>
      </c>
      <c r="XEW159" s="237" t="e">
        <f>'SAISIE BAR BRASSERIE'!#REF!</f>
        <v>#REF!</v>
      </c>
      <c r="XEX159" s="237" t="e">
        <f>'SAISIE BAR BRASSERIE'!#REF!</f>
        <v>#REF!</v>
      </c>
      <c r="XEY159" s="237" t="e">
        <f>'SAISIE BAR BRASSERIE'!#REF!</f>
        <v>#REF!</v>
      </c>
      <c r="XEZ159" s="237" t="e">
        <f>'SAISIE BAR BRASSERIE'!#REF!</f>
        <v>#REF!</v>
      </c>
      <c r="XFA159" s="237" t="e">
        <f>'SAISIE BAR BRASSERIE'!#REF!</f>
        <v>#REF!</v>
      </c>
      <c r="XFB159" s="237" t="e">
        <f>'SAISIE BAR BRASSERIE'!#REF!</f>
        <v>#REF!</v>
      </c>
      <c r="XFC159" s="237" t="e">
        <f>'SAISIE BAR BRASSERIE'!#REF!</f>
        <v>#REF!</v>
      </c>
      <c r="XFD159" s="237" t="e">
        <f>'SAISIE BAR BRASSERIE'!#REF!</f>
        <v>#REF!</v>
      </c>
    </row>
    <row r="160" spans="1:16384" s="237" customFormat="1" ht="15.75" x14ac:dyDescent="0.2">
      <c r="A160" s="289">
        <f>'SAISIE BAR BRASSERIE'!K259</f>
        <v>214</v>
      </c>
      <c r="B160" s="382" t="str">
        <f>'SAISIE BAR BRASSERIE'!L259</f>
        <v>Le personnel a été sensibilisé au tri des déchets.</v>
      </c>
      <c r="C160" s="389">
        <f>'SAISIE BAR BRASSERIE'!M259</f>
        <v>1</v>
      </c>
      <c r="D160" s="390" t="str">
        <f>'SAISIE BAR BRASSERIE'!N259</f>
        <v>OUI</v>
      </c>
      <c r="E160" s="383">
        <f>'SAISIE BAR BRASSERIE'!O259</f>
        <v>0</v>
      </c>
      <c r="F160" s="270" t="str">
        <f>'SAISIE BAR BRASSERIE'!B259</f>
        <v>R</v>
      </c>
      <c r="G160" s="396"/>
      <c r="H160" s="394"/>
    </row>
    <row r="161" spans="1:8" s="237" customFormat="1" ht="15.75" x14ac:dyDescent="0.2">
      <c r="A161" s="289">
        <f>'SAISIE BAR BRASSERIE'!K260</f>
        <v>215</v>
      </c>
      <c r="B161" s="382" t="str">
        <f>'SAISIE BAR BRASSERIE'!L260</f>
        <v>Le personnel est sensibilisé à la gestion économe de l'eau et de l'énergie.</v>
      </c>
      <c r="C161" s="389">
        <f>'SAISIE BAR BRASSERIE'!M260</f>
        <v>1</v>
      </c>
      <c r="D161" s="390" t="str">
        <f>'SAISIE BAR BRASSERIE'!N260</f>
        <v>OUI</v>
      </c>
      <c r="E161" s="383">
        <f>'SAISIE BAR BRASSERIE'!O260</f>
        <v>0</v>
      </c>
      <c r="F161" s="270" t="str">
        <f>'SAISIE BAR BRASSERIE'!B260</f>
        <v>R</v>
      </c>
      <c r="G161" s="396"/>
      <c r="H161" s="394"/>
    </row>
    <row r="162" spans="1:8" s="237" customFormat="1" ht="15.75" x14ac:dyDescent="0.2">
      <c r="A162" s="289">
        <f>'SAISIE BAR BRASSERIE'!K262</f>
        <v>216</v>
      </c>
      <c r="B162" s="382" t="str">
        <f>'SAISIE BAR BRASSERIE'!L262</f>
        <v>Le tri sélectif est mis en place dans l'établissement.</v>
      </c>
      <c r="C162" s="389">
        <f>'SAISIE BAR BRASSERIE'!M262</f>
        <v>1</v>
      </c>
      <c r="D162" s="390" t="str">
        <f>'SAISIE BAR BRASSERIE'!N262</f>
        <v>OUI</v>
      </c>
      <c r="E162" s="383">
        <f>'SAISIE BAR BRASSERIE'!O262</f>
        <v>0</v>
      </c>
      <c r="F162" s="270" t="s">
        <v>64</v>
      </c>
      <c r="G162" s="396"/>
      <c r="H162" s="394"/>
    </row>
    <row r="163" spans="1:8" s="237" customFormat="1" ht="31.5" x14ac:dyDescent="0.2">
      <c r="A163" s="289">
        <f>'SAISIE BAR BRASSERIE'!K263</f>
        <v>217</v>
      </c>
      <c r="B163" s="382" t="str">
        <f>'SAISIE BAR BRASSERIE'!L263</f>
        <v>L'établissement a mis en place au moins une mesure visant à réduire la production de déchets.</v>
      </c>
      <c r="C163" s="389">
        <f>'SAISIE BAR BRASSERIE'!M263</f>
        <v>1</v>
      </c>
      <c r="D163" s="390" t="str">
        <f>'SAISIE BAR BRASSERIE'!N263</f>
        <v>OUI</v>
      </c>
      <c r="E163" s="383">
        <f>'SAISIE BAR BRASSERIE'!O263</f>
        <v>0</v>
      </c>
      <c r="F163" s="270" t="str">
        <f>'SAISIE BAR BRASSERIE'!B263</f>
        <v>R</v>
      </c>
      <c r="G163" s="396"/>
      <c r="H163" s="394"/>
    </row>
    <row r="164" spans="1:8" s="237" customFormat="1" ht="31.5" x14ac:dyDescent="0.2">
      <c r="A164" s="289">
        <f>'SAISIE BAR BRASSERIE'!K264</f>
        <v>218</v>
      </c>
      <c r="B164" s="382" t="str">
        <f>'SAISIE BAR BRASSERIE'!L264</f>
        <v>L'établissement a mis en place au moins trois mesures visant à réduire la consommation énergétique et/ou eau.</v>
      </c>
      <c r="C164" s="389">
        <f>'SAISIE BAR BRASSERIE'!M264</f>
        <v>1</v>
      </c>
      <c r="D164" s="390" t="str">
        <f>'SAISIE BAR BRASSERIE'!N264</f>
        <v>OUI</v>
      </c>
      <c r="E164" s="383">
        <f>'SAISIE BAR BRASSERIE'!O264</f>
        <v>0</v>
      </c>
      <c r="F164" s="270" t="str">
        <f>'SAISIE BAR BRASSERIE'!B264</f>
        <v>R</v>
      </c>
      <c r="G164" s="396"/>
      <c r="H164" s="394"/>
    </row>
    <row r="165" spans="1:8" s="237" customFormat="1" ht="31.5" x14ac:dyDescent="0.2">
      <c r="A165" s="289">
        <f>'SAISIE BAR BRASSERIE'!K265</f>
        <v>219</v>
      </c>
      <c r="B165" s="382" t="str">
        <f>'SAISIE BAR BRASSERIE'!L265</f>
        <v xml:space="preserve">L'établissement utilise au moins deux produits présentant un faible impact sur l'environnement. </v>
      </c>
      <c r="C165" s="389">
        <f>'SAISIE BAR BRASSERIE'!M265</f>
        <v>1</v>
      </c>
      <c r="D165" s="390" t="str">
        <f>'SAISIE BAR BRASSERIE'!N265</f>
        <v>OUI</v>
      </c>
      <c r="E165" s="383">
        <f>'SAISIE BAR BRASSERIE'!O265</f>
        <v>0</v>
      </c>
      <c r="F165" s="270" t="str">
        <f>'SAISIE BAR BRASSERIE'!B265</f>
        <v>R</v>
      </c>
      <c r="G165" s="396"/>
      <c r="H165" s="394"/>
    </row>
    <row r="166" spans="1:8" s="237" customFormat="1" ht="31.5" x14ac:dyDescent="0.2">
      <c r="A166" s="289">
        <f>'SAISIE BAR BRASSERIE'!K266</f>
        <v>220</v>
      </c>
      <c r="B166" s="382" t="str">
        <f>'SAISIE BAR BRASSERIE'!L266</f>
        <v>Présence d'une information présentant les actions de l'établissement en faveur de l'environnement.</v>
      </c>
      <c r="C166" s="389">
        <f>'SAISIE BAR BRASSERIE'!M266</f>
        <v>1</v>
      </c>
      <c r="D166" s="390" t="str">
        <f>'SAISIE BAR BRASSERIE'!N266</f>
        <v>OUI</v>
      </c>
      <c r="E166" s="383">
        <f>'SAISIE BAR BRASSERIE'!O266</f>
        <v>0</v>
      </c>
      <c r="F166" s="270" t="s">
        <v>64</v>
      </c>
      <c r="G166" s="396"/>
      <c r="H166" s="394"/>
    </row>
    <row r="167" spans="1:8" s="237" customFormat="1" ht="31.5" x14ac:dyDescent="0.2">
      <c r="A167" s="289">
        <f>'SAISIE BAR BRASSERIE'!K267</f>
        <v>221</v>
      </c>
      <c r="B167" s="382" t="str">
        <f>'SAISIE BAR BRASSERIE'!L267</f>
        <v>L’établissement a prévu de mettre au moins une mesure supplémentaire dans les 3 ans à venir</v>
      </c>
      <c r="C167" s="389">
        <f>'SAISIE BAR BRASSERIE'!M267</f>
        <v>1</v>
      </c>
      <c r="D167" s="390" t="str">
        <f>'SAISIE BAR BRASSERIE'!N267</f>
        <v>OUI</v>
      </c>
      <c r="E167" s="383">
        <f>'SAISIE BAR BRASSERIE'!O267</f>
        <v>0</v>
      </c>
      <c r="F167" s="270" t="s">
        <v>64</v>
      </c>
      <c r="G167" s="396"/>
      <c r="H167" s="394"/>
    </row>
    <row r="168" spans="1:8" s="237" customFormat="1" ht="15.75" x14ac:dyDescent="0.2">
      <c r="A168" s="289">
        <f>'SAISIE BAR BRASSERIE'!K271</f>
        <v>223</v>
      </c>
      <c r="B168" s="382" t="str">
        <f>'SAISIE BAR BRASSERIE'!L271</f>
        <v>L'établissement privilégie des produits issus de la production locale.</v>
      </c>
      <c r="C168" s="389">
        <f>'SAISIE BAR BRASSERIE'!M271</f>
        <v>3</v>
      </c>
      <c r="D168" s="390" t="str">
        <f>'SAISIE BAR BRASSERIE'!N271</f>
        <v>OUI</v>
      </c>
      <c r="E168" s="383">
        <f>'SAISIE BAR BRASSERIE'!O271</f>
        <v>0</v>
      </c>
      <c r="F168" s="270" t="s">
        <v>64</v>
      </c>
      <c r="G168" s="396"/>
      <c r="H168" s="394"/>
    </row>
    <row r="169" spans="1:8" s="237" customFormat="1" ht="15.75" x14ac:dyDescent="0.2">
      <c r="A169" s="289">
        <f>'SAISIE BAR BRASSERIE'!K273</f>
        <v>225</v>
      </c>
      <c r="B169" s="382" t="str">
        <f>'SAISIE BAR BRASSERIE'!L273</f>
        <v>L'établissement a mis en place une action de valorisation du territoire</v>
      </c>
      <c r="C169" s="389">
        <f>'SAISIE BAR BRASSERIE'!M273</f>
        <v>3</v>
      </c>
      <c r="D169" s="390" t="str">
        <f>'SAISIE BAR BRASSERIE'!N273</f>
        <v>OUI</v>
      </c>
      <c r="E169" s="383">
        <f>'SAISIE BAR BRASSERIE'!O273</f>
        <v>0</v>
      </c>
      <c r="F169" s="270" t="str">
        <f>'SAISIE BAR BRASSERIE'!B273</f>
        <v>R</v>
      </c>
      <c r="G169" s="396"/>
      <c r="H169" s="394"/>
    </row>
    <row r="170" spans="1:8" s="237" customFormat="1" ht="15.75" x14ac:dyDescent="0.2">
      <c r="A170" s="289">
        <f>'SAISIE BAR BRASSERIE'!K274</f>
        <v>226</v>
      </c>
      <c r="B170" s="382" t="str">
        <f>'SAISIE BAR BRASSERIE'!L274</f>
        <v>Le personnel peut conseiller le client pour des visites ou des activités touristiques.</v>
      </c>
      <c r="C170" s="389">
        <f>'SAISIE BAR BRASSERIE'!M274</f>
        <v>3</v>
      </c>
      <c r="D170" s="390" t="str">
        <f>'SAISIE BAR BRASSERIE'!N274</f>
        <v>OUI</v>
      </c>
      <c r="E170" s="383">
        <f>'SAISIE BAR BRASSERIE'!O274</f>
        <v>0</v>
      </c>
      <c r="F170" s="270" t="str">
        <f>'SAISIE BAR BRASSERIE'!B274</f>
        <v>R</v>
      </c>
      <c r="G170" s="396"/>
      <c r="H170" s="394"/>
    </row>
    <row r="171" spans="1:8" s="237" customFormat="1" ht="31.5" x14ac:dyDescent="0.2">
      <c r="A171" s="289">
        <f>'SAISIE BAR BRASSERIE'!K275</f>
        <v>227</v>
      </c>
      <c r="B171" s="382" t="str">
        <f>'SAISIE BAR BRASSERIE'!L275</f>
        <v>Les coordonnées et les horaires des services de proximité peuvent être communiqués au client.</v>
      </c>
      <c r="C171" s="389">
        <f>'SAISIE BAR BRASSERIE'!M275</f>
        <v>1</v>
      </c>
      <c r="D171" s="390" t="str">
        <f>'SAISIE BAR BRASSERIE'!N275</f>
        <v>OUI</v>
      </c>
      <c r="E171" s="383">
        <f>'SAISIE BAR BRASSERIE'!O275</f>
        <v>0</v>
      </c>
      <c r="F171" s="270" t="str">
        <f>'SAISIE BAR BRASSERIE'!B275</f>
        <v>R</v>
      </c>
      <c r="G171" s="396"/>
      <c r="H171" s="394"/>
    </row>
    <row r="172" spans="1:8" s="237" customFormat="1" ht="31.5" x14ac:dyDescent="0.2">
      <c r="A172" s="289">
        <f>'SAISIE BAR BRASSERIE'!K276</f>
        <v>228</v>
      </c>
      <c r="B172" s="382" t="str">
        <f>'SAISIE BAR BRASSERIE'!L276</f>
        <v>L'exploitant a noué des relations partenariales avec d'autres prestataires pour proposer leurs services à ses clients : lieux de visite, taxis, activités…</v>
      </c>
      <c r="C172" s="389">
        <f>'SAISIE BAR BRASSERIE'!M276</f>
        <v>1</v>
      </c>
      <c r="D172" s="390" t="str">
        <f>'SAISIE BAR BRASSERIE'!N276</f>
        <v>OUI</v>
      </c>
      <c r="E172" s="383">
        <f>'SAISIE BAR BRASSERIE'!O276</f>
        <v>0</v>
      </c>
      <c r="F172" s="270" t="s">
        <v>64</v>
      </c>
      <c r="G172" s="396"/>
      <c r="H172" s="394"/>
    </row>
    <row r="173" spans="1:8" ht="31.5" x14ac:dyDescent="0.2">
      <c r="A173" s="289">
        <f>'SAISIE BAR BRASSERIE'!K279</f>
        <v>231</v>
      </c>
      <c r="B173" s="382" t="str">
        <f>'SAISIE BAR BRASSERIE'!L279</f>
        <v>Si existant, le site participe à l'alimentation du système d'information touristique local</v>
      </c>
      <c r="C173" s="389">
        <f>'SAISIE BAR BRASSERIE'!M279</f>
        <v>1</v>
      </c>
      <c r="D173" s="390" t="str">
        <f>'SAISIE BAR BRASSERIE'!N279</f>
        <v>OUI</v>
      </c>
      <c r="E173" s="383">
        <f>'SAISIE BAR BRASSERIE'!O279</f>
        <v>0</v>
      </c>
      <c r="F173" s="270" t="str">
        <f>'SAISIE BAR BRASSERIE'!$B$279</f>
        <v>R</v>
      </c>
      <c r="G173" s="396"/>
      <c r="H173" s="394"/>
    </row>
    <row r="174" spans="1:8" s="237" customFormat="1" ht="37.5" x14ac:dyDescent="0.2">
      <c r="A174" s="380"/>
      <c r="B174" s="417" t="s">
        <v>51</v>
      </c>
      <c r="C174" s="418" t="s">
        <v>28</v>
      </c>
      <c r="D174" s="418" t="s">
        <v>29</v>
      </c>
      <c r="E174" s="419" t="s">
        <v>30</v>
      </c>
      <c r="F174" s="420" t="s">
        <v>477</v>
      </c>
      <c r="G174" s="421" t="s">
        <v>478</v>
      </c>
      <c r="H174" s="421" t="s">
        <v>479</v>
      </c>
    </row>
    <row r="175" spans="1:8" ht="15.75" x14ac:dyDescent="0.2">
      <c r="A175" s="289">
        <f>'SAISIE BAR BRASSERIE'!K69</f>
        <v>57</v>
      </c>
      <c r="B175" s="382" t="str">
        <f>'SAISIE BAR BRASSERIE'!L69</f>
        <v>Les enseignes et la signalétique privée (si existante) sont harmonieuses.</v>
      </c>
      <c r="C175" s="289">
        <f>'SAISIE BAR BRASSERIE'!M69</f>
        <v>1</v>
      </c>
      <c r="D175" s="390" t="str">
        <f>'SAISIE BAR BRASSERIE'!N69</f>
        <v>OUI</v>
      </c>
      <c r="E175" s="395">
        <f>'SAISIE BAR BRASSERIE'!O69</f>
        <v>0</v>
      </c>
      <c r="F175" s="391" t="str">
        <f>'SAISIE BAR BRASSERIE'!B69</f>
        <v>NR</v>
      </c>
      <c r="G175" s="396"/>
      <c r="H175" s="394"/>
    </row>
    <row r="176" spans="1:8" ht="31.5" x14ac:dyDescent="0.2">
      <c r="A176" s="289">
        <f>'SAISIE BAR BRASSERIE'!K70</f>
        <v>58</v>
      </c>
      <c r="B176" s="382" t="str">
        <f>'SAISIE BAR BRASSERIE'!L70</f>
        <v>La façade et l'entrée sont mises en valeur par un fleurissement, un élément décoratif, un éclairage, etc.</v>
      </c>
      <c r="C176" s="389">
        <f>'SAISIE BAR BRASSERIE'!M70</f>
        <v>1</v>
      </c>
      <c r="D176" s="390" t="str">
        <f>'SAISIE BAR BRASSERIE'!N70</f>
        <v>OUI</v>
      </c>
      <c r="E176" s="383">
        <f>'SAISIE BAR BRASSERIE'!O70</f>
        <v>0</v>
      </c>
      <c r="F176" s="270" t="str">
        <f>'SAISIE BAR BRASSERIE'!B70</f>
        <v>NR</v>
      </c>
      <c r="G176" s="396"/>
      <c r="H176" s="394"/>
    </row>
    <row r="177" spans="1:8" ht="15.75" x14ac:dyDescent="0.2">
      <c r="A177" s="289">
        <f>'SAISIE BAR BRASSERIE'!K105</f>
        <v>88</v>
      </c>
      <c r="B177" s="382" t="str">
        <f>'SAISIE BAR BRASSERIE'!L105</f>
        <v>La carte comporte au moins une boisson de saison ou une boisson locale.</v>
      </c>
      <c r="C177" s="389">
        <f>'SAISIE BAR BRASSERIE'!M105</f>
        <v>3</v>
      </c>
      <c r="D177" s="390" t="str">
        <f>'SAISIE BAR BRASSERIE'!N105</f>
        <v>OUI</v>
      </c>
      <c r="E177" s="383">
        <f>'SAISIE BAR BRASSERIE'!O105</f>
        <v>0</v>
      </c>
      <c r="F177" s="270" t="str">
        <f>'SAISIE BAR BRASSERIE'!B105</f>
        <v>R</v>
      </c>
      <c r="G177" s="396"/>
      <c r="H177" s="394"/>
    </row>
    <row r="178" spans="1:8" ht="31.5" x14ac:dyDescent="0.2">
      <c r="A178" s="289">
        <f>'SAISIE BAR BRASSERIE'!K106</f>
        <v>89</v>
      </c>
      <c r="B178" s="382" t="str">
        <f>'SAISIE BAR BRASSERIE'!L106</f>
        <v>La carte comporte au moins une entrée à base de produits de saison ou de produits locaux</v>
      </c>
      <c r="C178" s="389">
        <f>'SAISIE BAR BRASSERIE'!M106</f>
        <v>3</v>
      </c>
      <c r="D178" s="390" t="str">
        <f>'SAISIE BAR BRASSERIE'!N106</f>
        <v>OUI</v>
      </c>
      <c r="E178" s="383">
        <f>'SAISIE BAR BRASSERIE'!O106</f>
        <v>0</v>
      </c>
      <c r="F178" s="270" t="str">
        <f>'SAISIE BAR BRASSERIE'!B106</f>
        <v>R</v>
      </c>
      <c r="G178" s="396"/>
      <c r="H178" s="394"/>
    </row>
    <row r="179" spans="1:8" ht="31.5" x14ac:dyDescent="0.2">
      <c r="A179" s="289">
        <f>'SAISIE BAR BRASSERIE'!K107</f>
        <v>90</v>
      </c>
      <c r="B179" s="382" t="str">
        <f>'SAISIE BAR BRASSERIE'!L107</f>
        <v>La carte comporte au moins un plat à base de produits de saison ou de produits locaux</v>
      </c>
      <c r="C179" s="389">
        <f>'SAISIE BAR BRASSERIE'!M107</f>
        <v>3</v>
      </c>
      <c r="D179" s="390" t="str">
        <f>'SAISIE BAR BRASSERIE'!N107</f>
        <v>OUI</v>
      </c>
      <c r="E179" s="383">
        <f>'SAISIE BAR BRASSERIE'!O107</f>
        <v>0</v>
      </c>
      <c r="F179" s="270" t="str">
        <f>'SAISIE BAR BRASSERIE'!B107</f>
        <v>NR</v>
      </c>
      <c r="G179" s="396"/>
      <c r="H179" s="394"/>
    </row>
    <row r="180" spans="1:8" ht="31.5" x14ac:dyDescent="0.2">
      <c r="A180" s="289">
        <f>'SAISIE BAR BRASSERIE'!K108</f>
        <v>91</v>
      </c>
      <c r="B180" s="382" t="str">
        <f>'SAISIE BAR BRASSERIE'!L108</f>
        <v>La carte comporte au moins un dessert à base de produits de saison ou  de produits locaux</v>
      </c>
      <c r="C180" s="389">
        <f>'SAISIE BAR BRASSERIE'!M108</f>
        <v>3</v>
      </c>
      <c r="D180" s="390" t="str">
        <f>'SAISIE BAR BRASSERIE'!N108</f>
        <v>OUI</v>
      </c>
      <c r="E180" s="383">
        <f>'SAISIE BAR BRASSERIE'!O108</f>
        <v>0</v>
      </c>
      <c r="F180" s="270" t="str">
        <f>'SAISIE BAR BRASSERIE'!B108</f>
        <v>NR</v>
      </c>
      <c r="G180" s="396"/>
      <c r="H180" s="394"/>
    </row>
    <row r="181" spans="1:8" ht="15.75" x14ac:dyDescent="0.2">
      <c r="A181" s="289">
        <f>'SAISIE BAR BRASSERIE'!K109</f>
        <v>92</v>
      </c>
      <c r="B181" s="382" t="str">
        <f>'SAISIE BAR BRASSERIE'!L109</f>
        <v>La carte comporte un large choix de vins et il existe une possibilité de vin au verre.</v>
      </c>
      <c r="C181" s="289">
        <f>'SAISIE BAR BRASSERIE'!M109</f>
        <v>1</v>
      </c>
      <c r="D181" s="390" t="str">
        <f>'SAISIE BAR BRASSERIE'!N109</f>
        <v>OUI</v>
      </c>
      <c r="E181" s="395">
        <f>'SAISIE BAR BRASSERIE'!O109</f>
        <v>0</v>
      </c>
      <c r="F181" s="391" t="str">
        <f>'SAISIE BAR BRASSERIE'!B109</f>
        <v>R</v>
      </c>
      <c r="G181" s="396"/>
      <c r="H181" s="394"/>
    </row>
    <row r="182" spans="1:8" ht="15.75" x14ac:dyDescent="0.2">
      <c r="A182" s="289">
        <f>'SAISIE BAR BRASSERIE'!K110</f>
        <v>93</v>
      </c>
      <c r="B182" s="382" t="str">
        <f>'SAISIE BAR BRASSERIE'!L110</f>
        <v>La carte du bar comporte un large choix de bières.</v>
      </c>
      <c r="C182" s="389">
        <f>'SAISIE BAR BRASSERIE'!M110</f>
        <v>3</v>
      </c>
      <c r="D182" s="390" t="str">
        <f>'SAISIE BAR BRASSERIE'!N110</f>
        <v>OUI</v>
      </c>
      <c r="E182" s="383">
        <f>'SAISIE BAR BRASSERIE'!O110</f>
        <v>0</v>
      </c>
      <c r="F182" s="270" t="str">
        <f>'SAISIE BAR BRASSERIE'!B110</f>
        <v>NR</v>
      </c>
      <c r="G182" s="396"/>
      <c r="H182" s="394"/>
    </row>
    <row r="183" spans="1:8" ht="15.75" x14ac:dyDescent="0.2">
      <c r="A183" s="289">
        <f>'SAISIE BAR BRASSERIE'!K111</f>
        <v>94</v>
      </c>
      <c r="B183" s="382" t="str">
        <f>'SAISIE BAR BRASSERIE'!L111</f>
        <v>La carte du bar comporte un large choix de jus de fruits.</v>
      </c>
      <c r="C183" s="389">
        <f>'SAISIE BAR BRASSERIE'!M111</f>
        <v>3</v>
      </c>
      <c r="D183" s="390" t="str">
        <f>'SAISIE BAR BRASSERIE'!N111</f>
        <v>OUI</v>
      </c>
      <c r="E183" s="383">
        <f>'SAISIE BAR BRASSERIE'!O111</f>
        <v>0</v>
      </c>
      <c r="F183" s="270" t="str">
        <f>'SAISIE BAR BRASSERIE'!B111</f>
        <v>NR</v>
      </c>
      <c r="G183" s="396"/>
      <c r="H183" s="394"/>
    </row>
    <row r="184" spans="1:8" ht="15.75" x14ac:dyDescent="0.2">
      <c r="A184" s="289">
        <f>'SAISIE BAR BRASSERIE'!K112</f>
        <v>95</v>
      </c>
      <c r="B184" s="382" t="str">
        <f>'SAISIE BAR BRASSERIE'!L112</f>
        <v>Une offre de jus de fruits frais est présente sur la carte du bar.</v>
      </c>
      <c r="C184" s="389">
        <f>'SAISIE BAR BRASSERIE'!M112</f>
        <v>3</v>
      </c>
      <c r="D184" s="390" t="str">
        <f>'SAISIE BAR BRASSERIE'!N112</f>
        <v>OUI</v>
      </c>
      <c r="E184" s="383">
        <f>'SAISIE BAR BRASSERIE'!O112</f>
        <v>0</v>
      </c>
      <c r="F184" s="270" t="str">
        <f>'SAISIE BAR BRASSERIE'!B112</f>
        <v>NR</v>
      </c>
      <c r="G184" s="396"/>
      <c r="H184" s="394"/>
    </row>
    <row r="185" spans="1:8" ht="15.75" x14ac:dyDescent="0.2">
      <c r="A185" s="289">
        <f>'SAISIE BAR BRASSERIE'!K113</f>
        <v>96</v>
      </c>
      <c r="B185" s="382" t="str">
        <f>'SAISIE BAR BRASSERIE'!L113</f>
        <v>La carte du bar présente un choix de glaces.</v>
      </c>
      <c r="C185" s="389">
        <f>'SAISIE BAR BRASSERIE'!M113</f>
        <v>3</v>
      </c>
      <c r="D185" s="390" t="str">
        <f>'SAISIE BAR BRASSERIE'!N113</f>
        <v>OUI</v>
      </c>
      <c r="E185" s="383">
        <f>'SAISIE BAR BRASSERIE'!O113</f>
        <v>0</v>
      </c>
      <c r="F185" s="270" t="str">
        <f>'SAISIE BAR BRASSERIE'!B113</f>
        <v>NR</v>
      </c>
      <c r="G185" s="396"/>
      <c r="H185" s="394"/>
    </row>
    <row r="186" spans="1:8" ht="15.75" x14ac:dyDescent="0.2">
      <c r="A186" s="289">
        <f>'SAISIE BAR BRASSERIE'!K114</f>
        <v>97</v>
      </c>
      <c r="B186" s="382" t="str">
        <f>'SAISIE BAR BRASSERIE'!L114</f>
        <v>Si existante, l'offre de glaces ne se limite pas un choix de glace sur bâtonnet.</v>
      </c>
      <c r="C186" s="389">
        <f>'SAISIE BAR BRASSERIE'!M114</f>
        <v>1</v>
      </c>
      <c r="D186" s="390" t="str">
        <f>'SAISIE BAR BRASSERIE'!N114</f>
        <v>OUI</v>
      </c>
      <c r="E186" s="383">
        <f>'SAISIE BAR BRASSERIE'!O114</f>
        <v>0</v>
      </c>
      <c r="F186" s="270" t="str">
        <f>'SAISIE BAR BRASSERIE'!B114</f>
        <v>NR</v>
      </c>
      <c r="G186" s="396"/>
      <c r="H186" s="394"/>
    </row>
    <row r="187" spans="1:8" ht="31.5" x14ac:dyDescent="0.2">
      <c r="A187" s="289">
        <f>'SAISIE BAR BRASSERIE'!K117</f>
        <v>100</v>
      </c>
      <c r="B187" s="382" t="str">
        <f>'SAISIE BAR BRASSERIE'!L117</f>
        <v>L'offre de petite restauration comporte au moins une offre à base de produits de saison ou de produits locaux.</v>
      </c>
      <c r="C187" s="389">
        <f>'SAISIE BAR BRASSERIE'!M117</f>
        <v>3</v>
      </c>
      <c r="D187" s="390" t="str">
        <f>'SAISIE BAR BRASSERIE'!N117</f>
        <v>OUI</v>
      </c>
      <c r="E187" s="383" t="str">
        <f>'SAISIE BAR BRASSERIE'!O117</f>
        <v/>
      </c>
      <c r="F187" s="270" t="str">
        <f>'SAISIE BAR BRASSERIE'!B117</f>
        <v>NR</v>
      </c>
      <c r="G187" s="396"/>
      <c r="H187" s="394"/>
    </row>
    <row r="188" spans="1:8" ht="15.75" x14ac:dyDescent="0.2">
      <c r="A188" s="289">
        <f>'SAISIE BAR BRASSERIE'!K141</f>
        <v>120</v>
      </c>
      <c r="B188" s="382" t="str">
        <f>'SAISIE BAR BRASSERIE'!L141</f>
        <v>L'établissement accepte au moins deux moyens de paiement.</v>
      </c>
      <c r="C188" s="389">
        <f>'SAISIE BAR BRASSERIE'!M141</f>
        <v>1</v>
      </c>
      <c r="D188" s="390" t="str">
        <f>'SAISIE BAR BRASSERIE'!N141</f>
        <v>OUI</v>
      </c>
      <c r="E188" s="383">
        <f>'SAISIE BAR BRASSERIE'!O141</f>
        <v>0</v>
      </c>
      <c r="F188" s="270" t="str">
        <f>'SAISIE BAR BRASSERIE'!B141</f>
        <v>NR</v>
      </c>
      <c r="G188" s="396"/>
      <c r="H188" s="394"/>
    </row>
    <row r="189" spans="1:8" ht="15.75" x14ac:dyDescent="0.2">
      <c r="A189" s="289">
        <f>'SAISIE BAR BRASSERIE'!K147</f>
        <v>124</v>
      </c>
      <c r="B189" s="382" t="str">
        <f>'SAISIE BAR BRASSERIE'!L147</f>
        <v xml:space="preserve">L'aspect général de la salle est accueillant. </v>
      </c>
      <c r="C189" s="389">
        <f>'SAISIE BAR BRASSERIE'!M147</f>
        <v>9</v>
      </c>
      <c r="D189" s="390" t="str">
        <f>'SAISIE BAR BRASSERIE'!N147</f>
        <v>OUI</v>
      </c>
      <c r="E189" s="383">
        <f>'SAISIE BAR BRASSERIE'!O147</f>
        <v>0</v>
      </c>
      <c r="F189" s="270" t="str">
        <f>'SAISIE BAR BRASSERIE'!B147</f>
        <v>NR</v>
      </c>
      <c r="G189" s="396"/>
      <c r="H189" s="394"/>
    </row>
    <row r="190" spans="1:8" ht="15.75" x14ac:dyDescent="0.2">
      <c r="A190" s="289">
        <f>'SAISIE BAR BRASSERIE'!K148</f>
        <v>125</v>
      </c>
      <c r="B190" s="382" t="str">
        <f>'SAISIE BAR BRASSERIE'!L148</f>
        <v>La décoration et l'ameublement de la salle sont harmonieux.</v>
      </c>
      <c r="C190" s="389">
        <f>'SAISIE BAR BRASSERIE'!M148</f>
        <v>3</v>
      </c>
      <c r="D190" s="390" t="str">
        <f>'SAISIE BAR BRASSERIE'!N148</f>
        <v>OUI</v>
      </c>
      <c r="E190" s="383">
        <f>'SAISIE BAR BRASSERIE'!O148</f>
        <v>0</v>
      </c>
      <c r="F190" s="270" t="str">
        <f>'SAISIE BAR BRASSERIE'!B148</f>
        <v>NR</v>
      </c>
      <c r="G190" s="396"/>
      <c r="H190" s="394"/>
    </row>
    <row r="191" spans="1:8" ht="15.75" x14ac:dyDescent="0.2">
      <c r="A191" s="289">
        <f>'SAISIE BAR BRASSERIE'!K149</f>
        <v>126</v>
      </c>
      <c r="B191" s="382" t="str">
        <f>'SAISIE BAR BRASSERIE'!L149</f>
        <v>La décoration de la salle est au goût du jour.</v>
      </c>
      <c r="C191" s="389">
        <f>'SAISIE BAR BRASSERIE'!M149</f>
        <v>3</v>
      </c>
      <c r="D191" s="390" t="str">
        <f>'SAISIE BAR BRASSERIE'!N149</f>
        <v>OUI</v>
      </c>
      <c r="E191" s="383">
        <f>'SAISIE BAR BRASSERIE'!O149</f>
        <v>0</v>
      </c>
      <c r="F191" s="270" t="str">
        <f>'SAISIE BAR BRASSERIE'!B149</f>
        <v>NR</v>
      </c>
      <c r="G191" s="396"/>
      <c r="H191" s="394"/>
    </row>
    <row r="192" spans="1:8" ht="15.75" x14ac:dyDescent="0.2">
      <c r="A192" s="289">
        <f>'SAISIE BAR BRASSERIE'!K161</f>
        <v>137</v>
      </c>
      <c r="B192" s="382" t="str">
        <f>'SAISIE BAR BRASSERIE'!L161</f>
        <v>La mise en place de la table est harmonieuse.</v>
      </c>
      <c r="C192" s="389">
        <f>'SAISIE BAR BRASSERIE'!M161</f>
        <v>1</v>
      </c>
      <c r="D192" s="390" t="str">
        <f>'SAISIE BAR BRASSERIE'!N161</f>
        <v>OUI</v>
      </c>
      <c r="E192" s="383" t="str">
        <f>'SAISIE BAR BRASSERIE'!O161</f>
        <v/>
      </c>
      <c r="F192" s="270" t="str">
        <f>'SAISIE BAR BRASSERIE'!B161</f>
        <v>NR</v>
      </c>
      <c r="G192" s="396"/>
      <c r="H192" s="394"/>
    </row>
    <row r="193" spans="1:8" ht="15.75" x14ac:dyDescent="0.2">
      <c r="A193" s="289">
        <f>'SAISIE BAR BRASSERIE'!K162</f>
        <v>138</v>
      </c>
      <c r="B193" s="382" t="str">
        <f>'SAISIE BAR BRASSERIE'!L162</f>
        <v>La mise en place de la verrerie est adaptée à la consommation du client.</v>
      </c>
      <c r="C193" s="389">
        <f>'SAISIE BAR BRASSERIE'!M162</f>
        <v>1</v>
      </c>
      <c r="D193" s="390" t="str">
        <f>'SAISIE BAR BRASSERIE'!N162</f>
        <v>OUI</v>
      </c>
      <c r="E193" s="383" t="str">
        <f>'SAISIE BAR BRASSERIE'!O162</f>
        <v/>
      </c>
      <c r="F193" s="270" t="str">
        <f>'SAISIE BAR BRASSERIE'!B162</f>
        <v>NR</v>
      </c>
      <c r="G193" s="396"/>
      <c r="H193" s="394"/>
    </row>
    <row r="194" spans="1:8" ht="15.75" x14ac:dyDescent="0.2">
      <c r="A194" s="289">
        <f>'SAISIE BAR BRASSERIE'!K169</f>
        <v>143</v>
      </c>
      <c r="B194" s="382" t="str">
        <f>'SAISIE BAR BRASSERIE'!L169</f>
        <v>La présentation des boissons froides est valorisante.</v>
      </c>
      <c r="C194" s="289">
        <f>'SAISIE BAR BRASSERIE'!M169</f>
        <v>1</v>
      </c>
      <c r="D194" s="390" t="str">
        <f>'SAISIE BAR BRASSERIE'!N169</f>
        <v>OUI</v>
      </c>
      <c r="E194" s="395">
        <f>'SAISIE BAR BRASSERIE'!O169</f>
        <v>0</v>
      </c>
      <c r="F194" s="391" t="str">
        <f>'SAISIE BAR BRASSERIE'!B169</f>
        <v>NR</v>
      </c>
      <c r="G194" s="396"/>
      <c r="H194" s="394"/>
    </row>
    <row r="195" spans="1:8" ht="15.75" x14ac:dyDescent="0.2">
      <c r="A195" s="289">
        <f>'SAISIE BAR BRASSERIE'!K170</f>
        <v>144</v>
      </c>
      <c r="B195" s="382" t="str">
        <f>'SAISIE BAR BRASSERIE'!L170</f>
        <v>Les apéritifs sont servis avec des amuse-bouches.</v>
      </c>
      <c r="C195" s="389">
        <f>'SAISIE BAR BRASSERIE'!M170</f>
        <v>1</v>
      </c>
      <c r="D195" s="390" t="str">
        <f>'SAISIE BAR BRASSERIE'!N170</f>
        <v>OUI</v>
      </c>
      <c r="E195" s="383">
        <f>'SAISIE BAR BRASSERIE'!O170</f>
        <v>0</v>
      </c>
      <c r="F195" s="270" t="str">
        <f>'SAISIE BAR BRASSERIE'!B170</f>
        <v>NR</v>
      </c>
      <c r="G195" s="396"/>
      <c r="H195" s="394"/>
    </row>
    <row r="196" spans="1:8" s="237" customFormat="1" ht="15.75" x14ac:dyDescent="0.2">
      <c r="A196" s="289">
        <f>'SAISIE BAR BRASSERIE'!K171</f>
        <v>145</v>
      </c>
      <c r="B196" s="382" t="str">
        <f>'SAISIE BAR BRASSERIE'!L171</f>
        <v>Les boissons froides sont à bonne température.</v>
      </c>
      <c r="C196" s="389">
        <f>'SAISIE BAR BRASSERIE'!M171</f>
        <v>1</v>
      </c>
      <c r="D196" s="390" t="str">
        <f>'SAISIE BAR BRASSERIE'!N171</f>
        <v>OUI</v>
      </c>
      <c r="E196" s="395">
        <f>'SAISIE BAR BRASSERIE'!O171</f>
        <v>0</v>
      </c>
      <c r="F196" s="391" t="str">
        <f>'SAISIE BAR BRASSERIE'!B171</f>
        <v>NR</v>
      </c>
      <c r="G196" s="396"/>
      <c r="H196" s="394"/>
    </row>
    <row r="197" spans="1:8" s="237" customFormat="1" ht="15.75" x14ac:dyDescent="0.2">
      <c r="A197" s="289">
        <f>'SAISIE BAR BRASSERIE'!K172</f>
        <v>146</v>
      </c>
      <c r="B197" s="382" t="str">
        <f>'SAISIE BAR BRASSERIE'!L172</f>
        <v>Les bières sont présentées avec un sous-verre.</v>
      </c>
      <c r="C197" s="389">
        <f>'SAISIE BAR BRASSERIE'!M172</f>
        <v>1</v>
      </c>
      <c r="D197" s="390" t="str">
        <f>'SAISIE BAR BRASSERIE'!N172</f>
        <v>OUI</v>
      </c>
      <c r="E197" s="395">
        <f>'SAISIE BAR BRASSERIE'!O172</f>
        <v>0</v>
      </c>
      <c r="F197" s="391" t="str">
        <f>'SAISIE BAR BRASSERIE'!B172</f>
        <v>NR</v>
      </c>
      <c r="G197" s="396"/>
      <c r="H197" s="394"/>
    </row>
    <row r="198" spans="1:8" s="237" customFormat="1" ht="15.75" x14ac:dyDescent="0.2">
      <c r="A198" s="289">
        <f>'SAISIE BAR BRASSERIE'!K173</f>
        <v>147</v>
      </c>
      <c r="B198" s="382" t="str">
        <f>'SAISIE BAR BRASSERIE'!L173</f>
        <v>Les glaces sont servies avec un verre d'eau.</v>
      </c>
      <c r="C198" s="389">
        <f>'SAISIE BAR BRASSERIE'!M173</f>
        <v>1</v>
      </c>
      <c r="D198" s="390" t="str">
        <f>'SAISIE BAR BRASSERIE'!N173</f>
        <v>OUI</v>
      </c>
      <c r="E198" s="395">
        <f>'SAISIE BAR BRASSERIE'!O173</f>
        <v>0</v>
      </c>
      <c r="F198" s="391" t="str">
        <f>'SAISIE BAR BRASSERIE'!B173</f>
        <v>NR</v>
      </c>
      <c r="G198" s="396"/>
      <c r="H198" s="394"/>
    </row>
    <row r="199" spans="1:8" s="237" customFormat="1" ht="15.75" x14ac:dyDescent="0.2">
      <c r="A199" s="289">
        <f>'SAISIE BAR BRASSERIE'!K177</f>
        <v>150</v>
      </c>
      <c r="B199" s="393" t="str">
        <f>'SAISIE BAR BRASSERIE'!L177</f>
        <v>L'entrée est servie à bonne température.</v>
      </c>
      <c r="C199" s="389">
        <f>'SAISIE BAR BRASSERIE'!M177</f>
        <v>3</v>
      </c>
      <c r="D199" s="390" t="str">
        <f>'SAISIE BAR BRASSERIE'!N177</f>
        <v>OUI</v>
      </c>
      <c r="E199" s="395" t="str">
        <f>'SAISIE BAR BRASSERIE'!O177</f>
        <v/>
      </c>
      <c r="F199" s="391" t="str">
        <f>'SAISIE BAR BRASSERIE'!$B$177</f>
        <v>NR</v>
      </c>
      <c r="G199" s="396"/>
      <c r="H199" s="394"/>
    </row>
    <row r="200" spans="1:8" s="237" customFormat="1" ht="15.75" x14ac:dyDescent="0.2">
      <c r="A200" s="289">
        <f>'SAISIE BAR BRASSERIE'!K182</f>
        <v>154</v>
      </c>
      <c r="B200" s="393" t="str">
        <f>'SAISIE BAR BRASSERIE'!L182</f>
        <v>Le plat est servi à bonne température.</v>
      </c>
      <c r="C200" s="389">
        <f>'SAISIE BAR BRASSERIE'!M182</f>
        <v>3</v>
      </c>
      <c r="D200" s="390" t="str">
        <f>'SAISIE BAR BRASSERIE'!N182</f>
        <v>OUI</v>
      </c>
      <c r="E200" s="395" t="str">
        <f>'SAISIE BAR BRASSERIE'!O182</f>
        <v/>
      </c>
      <c r="F200" s="391" t="str">
        <f>'SAISIE BAR BRASSERIE'!$B$182</f>
        <v>NR</v>
      </c>
      <c r="G200" s="396"/>
      <c r="H200" s="394"/>
    </row>
    <row r="201" spans="1:8" s="237" customFormat="1" ht="15.75" x14ac:dyDescent="0.2">
      <c r="A201" s="289">
        <f>'SAISIE BAR BRASSERIE'!K198</f>
        <v>166</v>
      </c>
      <c r="B201" s="382" t="str">
        <f>'SAISIE BAR BRASSERIE'!L198</f>
        <v>Le café est servi avec un verre d'eau.</v>
      </c>
      <c r="C201" s="389">
        <f>'SAISIE BAR BRASSERIE'!M198</f>
        <v>1</v>
      </c>
      <c r="D201" s="390" t="str">
        <f>'SAISIE BAR BRASSERIE'!N198</f>
        <v>OUI</v>
      </c>
      <c r="E201" s="395" t="str">
        <f>'SAISIE BAR BRASSERIE'!O198</f>
        <v/>
      </c>
      <c r="F201" s="391" t="str">
        <f>'SAISIE BAR BRASSERIE'!$B$198</f>
        <v>NR</v>
      </c>
      <c r="G201" s="396"/>
      <c r="H201" s="394"/>
    </row>
    <row r="202" spans="1:8" s="237" customFormat="1" ht="15.75" x14ac:dyDescent="0.2">
      <c r="A202" s="289">
        <f>'SAISIE BAR BRASSERIE'!K176</f>
        <v>149</v>
      </c>
      <c r="B202" s="382" t="str">
        <f>'SAISIE BAR BRASSERIE'!L176</f>
        <v>Les quantités de l'entrée sont bien proportionnées.</v>
      </c>
      <c r="C202" s="389">
        <f>'SAISIE BAR BRASSERIE'!M176</f>
        <v>3</v>
      </c>
      <c r="D202" s="390" t="str">
        <f>'SAISIE BAR BRASSERIE'!N176</f>
        <v>OUI</v>
      </c>
      <c r="E202" s="383" t="str">
        <f>'SAISIE BAR BRASSERIE'!O176</f>
        <v/>
      </c>
      <c r="F202" s="270" t="str">
        <f>'SAISIE BAR BRASSERIE'!B176</f>
        <v>NR</v>
      </c>
      <c r="G202" s="446"/>
      <c r="H202" s="447"/>
    </row>
    <row r="203" spans="1:8" ht="15.75" x14ac:dyDescent="0.2">
      <c r="A203" s="289">
        <f>'SAISIE BAR BRASSERIE'!K175</f>
        <v>148</v>
      </c>
      <c r="B203" s="382" t="str">
        <f>'SAISIE BAR BRASSERIE'!L175</f>
        <v>La présentation de l'entrée est harmonieuse et appétissante.</v>
      </c>
      <c r="C203" s="389">
        <f>'SAISIE BAR BRASSERIE'!M175</f>
        <v>3</v>
      </c>
      <c r="D203" s="390" t="str">
        <f>'SAISIE BAR BRASSERIE'!N175</f>
        <v>OUI</v>
      </c>
      <c r="E203" s="383" t="str">
        <f>'SAISIE BAR BRASSERIE'!O175</f>
        <v/>
      </c>
      <c r="F203" s="270" t="str">
        <f>'SAISIE BAR BRASSERIE'!B175</f>
        <v>NR</v>
      </c>
      <c r="G203" s="396"/>
      <c r="H203" s="394"/>
    </row>
    <row r="204" spans="1:8" ht="15.75" x14ac:dyDescent="0.2">
      <c r="A204" s="289">
        <f>'SAISIE BAR BRASSERIE'!K178</f>
        <v>151</v>
      </c>
      <c r="B204" s="382" t="str">
        <f>'SAISIE BAR BRASSERIE'!L178</f>
        <v>L'entrée est savoureuse.</v>
      </c>
      <c r="C204" s="389">
        <f>'SAISIE BAR BRASSERIE'!M178</f>
        <v>3</v>
      </c>
      <c r="D204" s="390" t="str">
        <f>'SAISIE BAR BRASSERIE'!N178</f>
        <v>OUI</v>
      </c>
      <c r="E204" s="383" t="str">
        <f>'SAISIE BAR BRASSERIE'!O178</f>
        <v/>
      </c>
      <c r="F204" s="270" t="str">
        <f>'SAISIE BAR BRASSERIE'!B178</f>
        <v>NR</v>
      </c>
      <c r="G204" s="396"/>
      <c r="H204" s="394"/>
    </row>
    <row r="205" spans="1:8" ht="15.75" x14ac:dyDescent="0.2">
      <c r="A205" s="289">
        <f>'SAISIE BAR BRASSERIE'!K180</f>
        <v>152</v>
      </c>
      <c r="B205" s="382" t="str">
        <f>'SAISIE BAR BRASSERIE'!L180</f>
        <v>La présentation du plat est harmonieuse et appétissante.</v>
      </c>
      <c r="C205" s="389">
        <f>'SAISIE BAR BRASSERIE'!M180</f>
        <v>3</v>
      </c>
      <c r="D205" s="390" t="str">
        <f>'SAISIE BAR BRASSERIE'!N180</f>
        <v>OUI</v>
      </c>
      <c r="E205" s="383" t="str">
        <f>'SAISIE BAR BRASSERIE'!O180</f>
        <v/>
      </c>
      <c r="F205" s="270" t="str">
        <f>'SAISIE BAR BRASSERIE'!B180</f>
        <v>NR</v>
      </c>
      <c r="G205" s="396"/>
      <c r="H205" s="394"/>
    </row>
    <row r="206" spans="1:8" ht="15.75" x14ac:dyDescent="0.2">
      <c r="A206" s="289">
        <f>'SAISIE BAR BRASSERIE'!K181</f>
        <v>153</v>
      </c>
      <c r="B206" s="382" t="str">
        <f>'SAISIE BAR BRASSERIE'!L181</f>
        <v>Les quantités du plat sont bien proportionnées.</v>
      </c>
      <c r="C206" s="389">
        <f>'SAISIE BAR BRASSERIE'!M181</f>
        <v>3</v>
      </c>
      <c r="D206" s="390" t="str">
        <f>'SAISIE BAR BRASSERIE'!N181</f>
        <v>OUI</v>
      </c>
      <c r="E206" s="383" t="str">
        <f>'SAISIE BAR BRASSERIE'!O181</f>
        <v/>
      </c>
      <c r="F206" s="270" t="str">
        <f>'SAISIE BAR BRASSERIE'!B181</f>
        <v>NR</v>
      </c>
      <c r="G206" s="396"/>
      <c r="H206" s="394"/>
    </row>
    <row r="207" spans="1:8" ht="15.75" x14ac:dyDescent="0.2">
      <c r="A207" s="289">
        <f>'SAISIE BAR BRASSERIE'!K183</f>
        <v>155</v>
      </c>
      <c r="B207" s="382" t="str">
        <f>'SAISIE BAR BRASSERIE'!L183</f>
        <v>Le plat est savoureux.</v>
      </c>
      <c r="C207" s="389">
        <f>'SAISIE BAR BRASSERIE'!M183</f>
        <v>3</v>
      </c>
      <c r="D207" s="390" t="str">
        <f>'SAISIE BAR BRASSERIE'!N183</f>
        <v>OUI</v>
      </c>
      <c r="E207" s="383" t="str">
        <f>'SAISIE BAR BRASSERIE'!O183</f>
        <v/>
      </c>
      <c r="F207" s="270" t="str">
        <f>'SAISIE BAR BRASSERIE'!B183</f>
        <v>NR</v>
      </c>
      <c r="G207" s="396"/>
      <c r="H207" s="394"/>
    </row>
    <row r="208" spans="1:8" ht="15.75" x14ac:dyDescent="0.2">
      <c r="A208" s="289">
        <f>'SAISIE BAR BRASSERIE'!K185</f>
        <v>156</v>
      </c>
      <c r="B208" s="382" t="str">
        <f>'SAISIE BAR BRASSERIE'!L185</f>
        <v>La présentation du fromage et/ou du dessert et/ou pâtisserie est appétissante.</v>
      </c>
      <c r="C208" s="289">
        <f>'SAISIE BAR BRASSERIE'!M185</f>
        <v>3</v>
      </c>
      <c r="D208" s="390" t="str">
        <f>'SAISIE BAR BRASSERIE'!N185</f>
        <v>OUI</v>
      </c>
      <c r="E208" s="395" t="str">
        <f>'SAISIE BAR BRASSERIE'!O185</f>
        <v/>
      </c>
      <c r="F208" s="391" t="str">
        <f>'SAISIE BAR BRASSERIE'!B185</f>
        <v>NR</v>
      </c>
      <c r="G208" s="396"/>
      <c r="H208" s="394"/>
    </row>
    <row r="209" spans="1:8" ht="15.75" x14ac:dyDescent="0.2">
      <c r="A209" s="289">
        <f>'SAISIE BAR BRASSERIE'!K186</f>
        <v>157</v>
      </c>
      <c r="B209" s="382" t="str">
        <f>'SAISIE BAR BRASSERIE'!L186</f>
        <v>Les quantités du dessert et/ou fromage et/ou pâtisserie sont bien proportionnées.</v>
      </c>
      <c r="C209" s="389">
        <f>'SAISIE BAR BRASSERIE'!M186</f>
        <v>3</v>
      </c>
      <c r="D209" s="390" t="str">
        <f>'SAISIE BAR BRASSERIE'!N186</f>
        <v>OUI</v>
      </c>
      <c r="E209" s="383" t="str">
        <f>'SAISIE BAR BRASSERIE'!O186</f>
        <v/>
      </c>
      <c r="F209" s="270" t="str">
        <f>'SAISIE BAR BRASSERIE'!B186</f>
        <v>NR</v>
      </c>
      <c r="G209" s="396"/>
      <c r="H209" s="394"/>
    </row>
    <row r="210" spans="1:8" ht="15.75" x14ac:dyDescent="0.2">
      <c r="A210" s="289">
        <f>'SAISIE BAR BRASSERIE'!K187</f>
        <v>158</v>
      </c>
      <c r="B210" s="382" t="str">
        <f>'SAISIE BAR BRASSERIE'!L187</f>
        <v>Le dessert et/ou le fromage et/ou la pâtisserie sont savoureux.</v>
      </c>
      <c r="C210" s="389">
        <f>'SAISIE BAR BRASSERIE'!M187</f>
        <v>3</v>
      </c>
      <c r="D210" s="390" t="str">
        <f>'SAISIE BAR BRASSERIE'!N187</f>
        <v>OUI</v>
      </c>
      <c r="E210" s="383" t="str">
        <f>'SAISIE BAR BRASSERIE'!O187</f>
        <v/>
      </c>
      <c r="F210" s="270" t="str">
        <f>'SAISIE BAR BRASSERIE'!B187</f>
        <v>NR</v>
      </c>
      <c r="G210" s="396"/>
      <c r="H210" s="394"/>
    </row>
    <row r="211" spans="1:8" ht="15.75" x14ac:dyDescent="0.2">
      <c r="A211" s="289">
        <f>'SAISIE BAR BRASSERIE'!K189</f>
        <v>159</v>
      </c>
      <c r="B211" s="382" t="str">
        <f>'SAISIE BAR BRASSERIE'!L189</f>
        <v>La présentation du fromage  est appétissante.</v>
      </c>
      <c r="C211" s="389">
        <f>'SAISIE BAR BRASSERIE'!M189</f>
        <v>3</v>
      </c>
      <c r="D211" s="390" t="str">
        <f>'SAISIE BAR BRASSERIE'!N189</f>
        <v>OUI</v>
      </c>
      <c r="E211" s="383" t="str">
        <f>'SAISIE BAR BRASSERIE'!O189</f>
        <v/>
      </c>
      <c r="F211" s="270" t="str">
        <f>'SAISIE BAR BRASSERIE'!B189</f>
        <v>NR</v>
      </c>
      <c r="G211" s="396"/>
      <c r="H211" s="394"/>
    </row>
    <row r="212" spans="1:8" ht="15.75" x14ac:dyDescent="0.2">
      <c r="A212" s="289">
        <f>'SAISIE BAR BRASSERIE'!K190</f>
        <v>160</v>
      </c>
      <c r="B212" s="382" t="str">
        <f>'SAISIE BAR BRASSERIE'!L190</f>
        <v>Les quantités de fromage sont bien proportionnées.</v>
      </c>
      <c r="C212" s="389">
        <f>'SAISIE BAR BRASSERIE'!M190</f>
        <v>3</v>
      </c>
      <c r="D212" s="390" t="str">
        <f>'SAISIE BAR BRASSERIE'!N190</f>
        <v>OUI</v>
      </c>
      <c r="E212" s="383" t="str">
        <f>'SAISIE BAR BRASSERIE'!O190</f>
        <v/>
      </c>
      <c r="F212" s="270" t="str">
        <f>'SAISIE BAR BRASSERIE'!B190</f>
        <v>NR</v>
      </c>
      <c r="G212" s="396"/>
      <c r="H212" s="394"/>
    </row>
    <row r="213" spans="1:8" ht="15.75" x14ac:dyDescent="0.2">
      <c r="A213" s="289">
        <f>'SAISIE BAR BRASSERIE'!K191</f>
        <v>161</v>
      </c>
      <c r="B213" s="382" t="str">
        <f>'SAISIE BAR BRASSERIE'!L191</f>
        <v>Les fromages sont savoureux</v>
      </c>
      <c r="C213" s="389">
        <f>'SAISIE BAR BRASSERIE'!M191</f>
        <v>3</v>
      </c>
      <c r="D213" s="390" t="str">
        <f>'SAISIE BAR BRASSERIE'!N191</f>
        <v>OUI</v>
      </c>
      <c r="E213" s="383" t="str">
        <f>'SAISIE BAR BRASSERIE'!O191</f>
        <v/>
      </c>
      <c r="F213" s="270" t="str">
        <f>'SAISIE BAR BRASSERIE'!B191</f>
        <v>NR</v>
      </c>
      <c r="G213" s="396"/>
      <c r="H213" s="394"/>
    </row>
    <row r="214" spans="1:8" ht="15.75" x14ac:dyDescent="0.2">
      <c r="A214" s="289">
        <f>'SAISIE BAR BRASSERIE'!K193</f>
        <v>162</v>
      </c>
      <c r="B214" s="382" t="str">
        <f>'SAISIE BAR BRASSERIE'!L193</f>
        <v>La présentation des produits de snacking et des sandwichs est appétissante.</v>
      </c>
      <c r="C214" s="389">
        <f>'SAISIE BAR BRASSERIE'!M193</f>
        <v>3</v>
      </c>
      <c r="D214" s="390" t="str">
        <f>'SAISIE BAR BRASSERIE'!N193</f>
        <v>OUI</v>
      </c>
      <c r="E214" s="383" t="str">
        <f>'SAISIE BAR BRASSERIE'!O193</f>
        <v/>
      </c>
      <c r="F214" s="270" t="str">
        <f>'SAISIE BAR BRASSERIE'!B193</f>
        <v>NR</v>
      </c>
      <c r="G214" s="396"/>
      <c r="H214" s="394"/>
    </row>
    <row r="215" spans="1:8" ht="15.75" x14ac:dyDescent="0.2">
      <c r="A215" s="289">
        <f>'SAISIE BAR BRASSERIE'!K194</f>
        <v>163</v>
      </c>
      <c r="B215" s="382" t="str">
        <f>'SAISIE BAR BRASSERIE'!L194</f>
        <v>Les quantités des produits de snacking et des sandwichs sont bien proportionnées.</v>
      </c>
      <c r="C215" s="289">
        <f>'SAISIE BAR BRASSERIE'!M194</f>
        <v>3</v>
      </c>
      <c r="D215" s="390" t="str">
        <f>'SAISIE BAR BRASSERIE'!N194</f>
        <v>OUI</v>
      </c>
      <c r="E215" s="395" t="str">
        <f>'SAISIE BAR BRASSERIE'!O194</f>
        <v/>
      </c>
      <c r="F215" s="391" t="str">
        <f>'SAISIE BAR BRASSERIE'!B194</f>
        <v>NR</v>
      </c>
      <c r="G215" s="396"/>
      <c r="H215" s="394"/>
    </row>
    <row r="216" spans="1:8" ht="15.75" x14ac:dyDescent="0.2">
      <c r="A216" s="289">
        <f>'SAISIE BAR BRASSERIE'!K195</f>
        <v>164</v>
      </c>
      <c r="B216" s="382" t="str">
        <f>'SAISIE BAR BRASSERIE'!L195</f>
        <v>Les produits de snacking et les sandwichs sont savoureux.</v>
      </c>
      <c r="C216" s="389">
        <f>'SAISIE BAR BRASSERIE'!M195</f>
        <v>3</v>
      </c>
      <c r="D216" s="390" t="str">
        <f>'SAISIE BAR BRASSERIE'!N195</f>
        <v>OUI</v>
      </c>
      <c r="E216" s="383" t="str">
        <f>'SAISIE BAR BRASSERIE'!O195</f>
        <v/>
      </c>
      <c r="F216" s="270" t="str">
        <f>'SAISIE BAR BRASSERIE'!B195</f>
        <v>NR</v>
      </c>
      <c r="G216" s="396"/>
      <c r="H216" s="394"/>
    </row>
    <row r="217" spans="1:8" ht="15.75" x14ac:dyDescent="0.2">
      <c r="A217" s="289">
        <f>'SAISIE BAR BRASSERIE'!K197</f>
        <v>165</v>
      </c>
      <c r="B217" s="382" t="str">
        <f>'SAISIE BAR BRASSERIE'!L197</f>
        <v>La boisson (café, infusion…) est de bon goût et servie chaude.</v>
      </c>
      <c r="C217" s="389">
        <f>'SAISIE BAR BRASSERIE'!M197</f>
        <v>3</v>
      </c>
      <c r="D217" s="390" t="str">
        <f>'SAISIE BAR BRASSERIE'!N197</f>
        <v>OUI</v>
      </c>
      <c r="E217" s="383" t="str">
        <f>'SAISIE BAR BRASSERIE'!O197</f>
        <v/>
      </c>
      <c r="F217" s="270" t="str">
        <f>'SAISIE BAR BRASSERIE'!B197</f>
        <v>NR</v>
      </c>
      <c r="G217" s="396"/>
      <c r="H217" s="394"/>
    </row>
    <row r="218" spans="1:8" ht="15.75" x14ac:dyDescent="0.2">
      <c r="A218" s="289">
        <f>'SAISIE BAR BRASSERIE'!K199</f>
        <v>167</v>
      </c>
      <c r="B218" s="382" t="str">
        <f>'SAISIE BAR BRASSERIE'!L199</f>
        <v>La boisson chaude est servie avec un accompagnement.</v>
      </c>
      <c r="C218" s="389">
        <f>'SAISIE BAR BRASSERIE'!M199</f>
        <v>1</v>
      </c>
      <c r="D218" s="390" t="str">
        <f>'SAISIE BAR BRASSERIE'!N199</f>
        <v>OUI</v>
      </c>
      <c r="E218" s="383" t="str">
        <f>'SAISIE BAR BRASSERIE'!O199</f>
        <v/>
      </c>
      <c r="F218" s="270" t="str">
        <f>'SAISIE BAR BRASSERIE'!B199</f>
        <v>NR</v>
      </c>
      <c r="G218" s="396"/>
      <c r="H218" s="394"/>
    </row>
    <row r="219" spans="1:8" ht="15.75" x14ac:dyDescent="0.2">
      <c r="A219" s="289">
        <f>'SAISIE BAR BRASSERIE'!K201</f>
        <v>168</v>
      </c>
      <c r="B219" s="382" t="str">
        <f>'SAISIE BAR BRASSERIE'!L201</f>
        <v>La majorité des plats de l'offre de restauration est "fait maison"</v>
      </c>
      <c r="C219" s="389">
        <f>'SAISIE BAR BRASSERIE'!M201</f>
        <v>3</v>
      </c>
      <c r="D219" s="390" t="str">
        <f>'SAISIE BAR BRASSERIE'!N201</f>
        <v>OUI</v>
      </c>
      <c r="E219" s="383" t="str">
        <f>'SAISIE BAR BRASSERIE'!O201</f>
        <v/>
      </c>
      <c r="F219" s="270" t="str">
        <f>'SAISIE BAR BRASSERIE'!B201</f>
        <v>NR</v>
      </c>
      <c r="G219" s="396"/>
      <c r="H219" s="394"/>
    </row>
    <row r="220" spans="1:8" ht="31.5" x14ac:dyDescent="0.2">
      <c r="A220" s="289">
        <f>'SAISIE BAR BRASSERIE'!K213</f>
        <v>177</v>
      </c>
      <c r="B220" s="382" t="str">
        <f>'SAISIE BAR BRASSERIE'!L213</f>
        <v>La presse du jour est disponible. Présence d'au moins deux exemplaires, presse locale et/ou nationale.</v>
      </c>
      <c r="C220" s="389">
        <f>'SAISIE BAR BRASSERIE'!M213</f>
        <v>1</v>
      </c>
      <c r="D220" s="390" t="str">
        <f>'SAISIE BAR BRASSERIE'!N213</f>
        <v>OUI</v>
      </c>
      <c r="E220" s="383">
        <f>'SAISIE BAR BRASSERIE'!O213</f>
        <v>0</v>
      </c>
      <c r="F220" s="270" t="str">
        <f>'SAISIE BAR BRASSERIE'!B213</f>
        <v>R</v>
      </c>
      <c r="G220" s="396"/>
      <c r="H220" s="394"/>
    </row>
    <row r="221" spans="1:8" ht="15.75" x14ac:dyDescent="0.2">
      <c r="A221" s="289">
        <f>'SAISIE BAR BRASSERIE'!K214</f>
        <v>178</v>
      </c>
      <c r="B221" s="382" t="str">
        <f>'SAISIE BAR BRASSERIE'!L214</f>
        <v>Une connexion WIFI gratuite est disponible.</v>
      </c>
      <c r="C221" s="389">
        <f>'SAISIE BAR BRASSERIE'!M214</f>
        <v>1</v>
      </c>
      <c r="D221" s="390" t="str">
        <f>'SAISIE BAR BRASSERIE'!N214</f>
        <v>OUI</v>
      </c>
      <c r="E221" s="383">
        <f>'SAISIE BAR BRASSERIE'!O214</f>
        <v>0</v>
      </c>
      <c r="F221" s="270" t="str">
        <f>'SAISIE BAR BRASSERIE'!B214</f>
        <v>R</v>
      </c>
      <c r="G221" s="396"/>
      <c r="H221" s="394"/>
    </row>
    <row r="222" spans="1:8" ht="15.75" x14ac:dyDescent="0.2">
      <c r="A222" s="289">
        <f>'SAISIE BAR BRASSERIE'!K215</f>
        <v>179</v>
      </c>
      <c r="B222" s="382" t="str">
        <f>'SAISIE BAR BRASSERIE'!L215</f>
        <v>Au moins deux services complémentaires sont à disposition du client.</v>
      </c>
      <c r="C222" s="289">
        <f>'SAISIE BAR BRASSERIE'!M215</f>
        <v>1</v>
      </c>
      <c r="D222" s="390" t="str">
        <f>'SAISIE BAR BRASSERIE'!N215</f>
        <v>OUI</v>
      </c>
      <c r="E222" s="395">
        <f>'SAISIE BAR BRASSERIE'!O215</f>
        <v>0</v>
      </c>
      <c r="F222" s="391" t="str">
        <f>'SAISIE BAR BRASSERIE'!B215</f>
        <v>R</v>
      </c>
      <c r="G222" s="396"/>
      <c r="H222" s="394"/>
    </row>
    <row r="223" spans="1:8" ht="31.5" x14ac:dyDescent="0.2">
      <c r="A223" s="289">
        <f>'SAISIE BAR BRASSERIE'!K226</f>
        <v>188</v>
      </c>
      <c r="B223" s="382" t="str">
        <f>'SAISIE BAR BRASSERIE'!L226</f>
        <v>Un menu enfant est proposé ou une possibilité de choisir des plats à la carte en portion réduite.</v>
      </c>
      <c r="C223" s="389">
        <f>'SAISIE BAR BRASSERIE'!M226</f>
        <v>1</v>
      </c>
      <c r="D223" s="390" t="str">
        <f>'SAISIE BAR BRASSERIE'!N226</f>
        <v>OUI</v>
      </c>
      <c r="E223" s="383">
        <f>'SAISIE BAR BRASSERIE'!O226</f>
        <v>0</v>
      </c>
      <c r="F223" s="270" t="str">
        <f>'SAISIE BAR BRASSERIE'!B226</f>
        <v>R</v>
      </c>
      <c r="G223" s="396"/>
      <c r="H223" s="394"/>
    </row>
    <row r="224" spans="1:8" ht="15.75" x14ac:dyDescent="0.2">
      <c r="A224" s="289">
        <f>'SAISIE BAR BRASSERIE'!K228</f>
        <v>190</v>
      </c>
      <c r="B224" s="382" t="str">
        <f>'SAISIE BAR BRASSERIE'!L228</f>
        <v xml:space="preserve">Au moins un élément ludique est mis à disposition des enfants </v>
      </c>
      <c r="C224" s="389">
        <f>'SAISIE BAR BRASSERIE'!M228</f>
        <v>1</v>
      </c>
      <c r="D224" s="390" t="str">
        <f>'SAISIE BAR BRASSERIE'!N228</f>
        <v>OUI</v>
      </c>
      <c r="E224" s="383">
        <f>'SAISIE BAR BRASSERIE'!O228</f>
        <v>0</v>
      </c>
      <c r="F224" s="270" t="str">
        <f>'SAISIE BAR BRASSERIE'!B228</f>
        <v>R</v>
      </c>
      <c r="G224" s="396"/>
      <c r="H224" s="394"/>
    </row>
    <row r="225" spans="1:8" ht="15.75" x14ac:dyDescent="0.2">
      <c r="A225" s="289">
        <f>'SAISIE BAR BRASSERIE'!K232</f>
        <v>194</v>
      </c>
      <c r="B225" s="382" t="str">
        <f>'SAISIE BAR BRASSERIE'!L232</f>
        <v>L'offre enfant est variée et attractive</v>
      </c>
      <c r="C225" s="389">
        <f>'SAISIE BAR BRASSERIE'!M232</f>
        <v>3</v>
      </c>
      <c r="D225" s="390" t="str">
        <f>'SAISIE BAR BRASSERIE'!N232</f>
        <v>OUI</v>
      </c>
      <c r="E225" s="383" t="str">
        <f>'SAISIE BAR BRASSERIE'!O232</f>
        <v/>
      </c>
      <c r="F225" s="270" t="str">
        <f>'SAISIE BAR BRASSERIE'!B232</f>
        <v>R</v>
      </c>
      <c r="G225" s="396"/>
      <c r="H225" s="394"/>
    </row>
    <row r="226" spans="1:8" ht="31.5" x14ac:dyDescent="0.2">
      <c r="A226" s="289">
        <f>'SAISIE BAR BRASSERIE'!K235</f>
        <v>195</v>
      </c>
      <c r="B226" s="382" t="str">
        <f>'SAISIE BAR BRASSERIE'!L235</f>
        <v>L'établissement prend connaissance des avis des consommateurs sur au moins 2 sites.</v>
      </c>
      <c r="C226" s="289">
        <f>'SAISIE BAR BRASSERIE'!M235</f>
        <v>1</v>
      </c>
      <c r="D226" s="390" t="str">
        <f>'SAISIE BAR BRASSERIE'!N235</f>
        <v>OUI</v>
      </c>
      <c r="E226" s="395">
        <f>'SAISIE BAR BRASSERIE'!O235</f>
        <v>0</v>
      </c>
      <c r="F226" s="391" t="str">
        <f>'SAISIE BAR BRASSERIE'!B235</f>
        <v>NR</v>
      </c>
      <c r="G226" s="396"/>
      <c r="H226" s="394"/>
    </row>
    <row r="227" spans="1:8" ht="31.5" x14ac:dyDescent="0.2">
      <c r="A227" s="289">
        <f>'SAISIE BAR BRASSERIE'!K236</f>
        <v>196</v>
      </c>
      <c r="B227" s="382" t="str">
        <f>'SAISIE BAR BRASSERIE'!L236</f>
        <v>L'établissement a mis en place un système d'alerte pour être informé des avis de consommateurs.</v>
      </c>
      <c r="C227" s="389">
        <f>'SAISIE BAR BRASSERIE'!M236</f>
        <v>1</v>
      </c>
      <c r="D227" s="390" t="str">
        <f>'SAISIE BAR BRASSERIE'!N236</f>
        <v>OUI</v>
      </c>
      <c r="E227" s="383">
        <f>'SAISIE BAR BRASSERIE'!O236</f>
        <v>0</v>
      </c>
      <c r="F227" s="270" t="str">
        <f>'SAISIE BAR BRASSERIE'!B236</f>
        <v>R</v>
      </c>
      <c r="G227" s="396"/>
      <c r="H227" s="394"/>
    </row>
    <row r="228" spans="1:8" ht="15.75" x14ac:dyDescent="0.2">
      <c r="A228" s="289">
        <f>'SAISIE BAR BRASSERIE'!K237</f>
        <v>197</v>
      </c>
      <c r="B228" s="382" t="str">
        <f>'SAISIE BAR BRASSERIE'!L237</f>
        <v>L'établissement exerce son droit de réponse aux avis de consommateurs</v>
      </c>
      <c r="C228" s="389">
        <f>'SAISIE BAR BRASSERIE'!M237</f>
        <v>1</v>
      </c>
      <c r="D228" s="390" t="str">
        <f>'SAISIE BAR BRASSERIE'!N237</f>
        <v>OUI</v>
      </c>
      <c r="E228" s="383">
        <f>'SAISIE BAR BRASSERIE'!O237</f>
        <v>0</v>
      </c>
      <c r="F228" s="270" t="str">
        <f>'SAISIE BAR BRASSERIE'!B237</f>
        <v>NR</v>
      </c>
      <c r="G228" s="396"/>
      <c r="H228" s="394"/>
    </row>
    <row r="229" spans="1:8" ht="15.75" x14ac:dyDescent="0.2">
      <c r="A229" s="289">
        <f>'SAISIE BAR BRASSERIE'!K238</f>
        <v>198</v>
      </c>
      <c r="B229" s="382" t="str">
        <f>'SAISIE BAR BRASSERIE'!L238</f>
        <v>La réponse apportée par l'établissement est constructive.</v>
      </c>
      <c r="C229" s="389">
        <f>'SAISIE BAR BRASSERIE'!M238</f>
        <v>1</v>
      </c>
      <c r="D229" s="390" t="str">
        <f>'SAISIE BAR BRASSERIE'!N238</f>
        <v>OUI</v>
      </c>
      <c r="E229" s="383">
        <f>'SAISIE BAR BRASSERIE'!O238</f>
        <v>0</v>
      </c>
      <c r="F229" s="270" t="str">
        <f>'SAISIE BAR BRASSERIE'!B238</f>
        <v>NR</v>
      </c>
      <c r="G229" s="396"/>
      <c r="H229" s="394"/>
    </row>
    <row r="230" spans="1:8" ht="15.75" x14ac:dyDescent="0.2">
      <c r="A230" s="289">
        <f>'SAISIE BAR BRASSERIE'!K240</f>
        <v>199</v>
      </c>
      <c r="B230" s="382" t="str">
        <f>'SAISIE BAR BRASSERIE'!L240</f>
        <v>Le suivi de la satisfaction du client est effectué avant le règlement de la facture.</v>
      </c>
      <c r="C230" s="389">
        <f>'SAISIE BAR BRASSERIE'!M240</f>
        <v>3</v>
      </c>
      <c r="D230" s="390" t="str">
        <f>'SAISIE BAR BRASSERIE'!N240</f>
        <v>OUI</v>
      </c>
      <c r="E230" s="383">
        <f>'SAISIE BAR BRASSERIE'!O240</f>
        <v>0</v>
      </c>
      <c r="F230" s="270" t="str">
        <f>'SAISIE BAR BRASSERIE'!B240</f>
        <v>NR</v>
      </c>
      <c r="G230" s="396"/>
      <c r="H230" s="394"/>
    </row>
    <row r="231" spans="1:8" ht="31.5" x14ac:dyDescent="0.2">
      <c r="A231" s="289">
        <f>'SAISIE BAR BRASSERIE'!K241</f>
        <v>200</v>
      </c>
      <c r="B231" s="382" t="str">
        <f>'SAISIE BAR BRASSERIE'!L241</f>
        <v>Le questionnaire de satisfaction est joint avec la note ou il est à disposition dans un lieu de passage de l'établissement.</v>
      </c>
      <c r="C231" s="389">
        <f>'SAISIE BAR BRASSERIE'!M241</f>
        <v>3</v>
      </c>
      <c r="D231" s="390" t="str">
        <f>'SAISIE BAR BRASSERIE'!N241</f>
        <v>OUI</v>
      </c>
      <c r="E231" s="383">
        <f>'SAISIE BAR BRASSERIE'!O241</f>
        <v>0</v>
      </c>
      <c r="F231" s="270" t="str">
        <f>'SAISIE BAR BRASSERIE'!B241</f>
        <v>R</v>
      </c>
      <c r="G231" s="396"/>
      <c r="H231" s="394"/>
    </row>
    <row r="232" spans="1:8" ht="15.75" x14ac:dyDescent="0.2">
      <c r="A232" s="289">
        <f>'SAISIE BAR BRASSERIE'!K242</f>
        <v>201</v>
      </c>
      <c r="B232" s="382" t="str">
        <f>'SAISIE BAR BRASSERIE'!L242</f>
        <v>Le questionnaire de satisfaction est traduit dans une langue étrangère.</v>
      </c>
      <c r="C232" s="389">
        <f>'SAISIE BAR BRASSERIE'!M242</f>
        <v>3</v>
      </c>
      <c r="D232" s="390" t="str">
        <f>'SAISIE BAR BRASSERIE'!N242</f>
        <v>OUI</v>
      </c>
      <c r="E232" s="383">
        <f>'SAISIE BAR BRASSERIE'!O242</f>
        <v>0</v>
      </c>
      <c r="F232" s="270" t="str">
        <f>'SAISIE BAR BRASSERIE'!B242</f>
        <v>R</v>
      </c>
      <c r="G232" s="396"/>
      <c r="H232" s="394"/>
    </row>
    <row r="233" spans="1:8" ht="15.75" x14ac:dyDescent="0.2">
      <c r="A233" s="289">
        <f>'SAISIE BAR BRASSERIE'!K243</f>
        <v>202</v>
      </c>
      <c r="B233" s="382" t="str">
        <f>'SAISIE BAR BRASSERIE'!L243</f>
        <v>Le questionnaire de satisfaction est traduit dans une deuxième langue étrangère.</v>
      </c>
      <c r="C233" s="289">
        <f>'SAISIE BAR BRASSERIE'!M243</f>
        <v>3</v>
      </c>
      <c r="D233" s="390" t="str">
        <f>'SAISIE BAR BRASSERIE'!N243</f>
        <v>OUI</v>
      </c>
      <c r="E233" s="395">
        <f>'SAISIE BAR BRASSERIE'!O243</f>
        <v>0</v>
      </c>
      <c r="F233" s="391" t="str">
        <f>'SAISIE BAR BRASSERIE'!B243</f>
        <v>R</v>
      </c>
      <c r="G233" s="396"/>
      <c r="H233" s="394"/>
    </row>
    <row r="234" spans="1:8" ht="31.5" x14ac:dyDescent="0.2">
      <c r="A234" s="289">
        <f>'SAISIE BAR BRASSERIE'!K244</f>
        <v>203</v>
      </c>
      <c r="B234" s="382" t="str">
        <f>'SAISIE BAR BRASSERIE'!L244</f>
        <v>L'établissement apporte une réponse aux enquêtes de satisfaction mentionnant une insatisfaction notable et la traite comme une réclamation.</v>
      </c>
      <c r="C234" s="389">
        <f>'SAISIE BAR BRASSERIE'!M244</f>
        <v>3</v>
      </c>
      <c r="D234" s="390" t="str">
        <f>'SAISIE BAR BRASSERIE'!N244</f>
        <v>OUI</v>
      </c>
      <c r="E234" s="383">
        <f>'SAISIE BAR BRASSERIE'!O244</f>
        <v>0</v>
      </c>
      <c r="F234" s="270" t="str">
        <f>'SAISIE BAR BRASSERIE'!B244</f>
        <v>NR</v>
      </c>
      <c r="G234" s="396"/>
      <c r="H234" s="394"/>
    </row>
    <row r="235" spans="1:8" ht="15.75" x14ac:dyDescent="0.2">
      <c r="A235" s="289">
        <f>'SAISIE BAR BRASSERIE'!K245</f>
        <v>204</v>
      </c>
      <c r="B235" s="382" t="str">
        <f>'SAISIE BAR BRASSERIE'!L245</f>
        <v>Les questionnaires et les enquêtes de satisfaction sont archivés.</v>
      </c>
      <c r="C235" s="389">
        <f>'SAISIE BAR BRASSERIE'!M245</f>
        <v>1</v>
      </c>
      <c r="D235" s="390" t="str">
        <f>'SAISIE BAR BRASSERIE'!N245</f>
        <v>OUI</v>
      </c>
      <c r="E235" s="383">
        <f>'SAISIE BAR BRASSERIE'!O245</f>
        <v>0</v>
      </c>
      <c r="F235" s="270" t="str">
        <f>'SAISIE BAR BRASSERIE'!B245</f>
        <v>NR</v>
      </c>
      <c r="G235" s="396"/>
      <c r="H235" s="394"/>
    </row>
    <row r="236" spans="1:8" ht="31.5" x14ac:dyDescent="0.2">
      <c r="A236" s="289">
        <f>'SAISIE BAR BRASSERIE'!K246</f>
        <v>205</v>
      </c>
      <c r="B236" s="382" t="str">
        <f>'SAISIE BAR BRASSERIE'!L246</f>
        <v xml:space="preserve">Si un plan d'actions a été établi lors du pré-audit ou de l'audit précédent, celui-ci a été complété. </v>
      </c>
      <c r="C236" s="389">
        <f>'SAISIE BAR BRASSERIE'!M246</f>
        <v>1</v>
      </c>
      <c r="D236" s="390" t="str">
        <f>'SAISIE BAR BRASSERIE'!N246</f>
        <v>OUI</v>
      </c>
      <c r="E236" s="383">
        <f>'SAISIE BAR BRASSERIE'!O246</f>
        <v>0</v>
      </c>
      <c r="F236" s="270" t="str">
        <f>'SAISIE BAR BRASSERIE'!B246</f>
        <v>R</v>
      </c>
      <c r="G236" s="396"/>
      <c r="H236" s="394"/>
    </row>
    <row r="237" spans="1:8" ht="15.75" x14ac:dyDescent="0.2">
      <c r="A237" s="289">
        <f>'SAISIE BAR BRASSERIE'!K248</f>
        <v>206</v>
      </c>
      <c r="B237" s="382" t="str">
        <f>'SAISIE BAR BRASSERIE'!L248</f>
        <v xml:space="preserve">L’établissement a formalisé une procédure écrite pour le suivi des réclamations </v>
      </c>
      <c r="C237" s="389">
        <f>'SAISIE BAR BRASSERIE'!M248</f>
        <v>3</v>
      </c>
      <c r="D237" s="390" t="str">
        <f>'SAISIE BAR BRASSERIE'!N248</f>
        <v>OUI</v>
      </c>
      <c r="E237" s="383">
        <f>'SAISIE BAR BRASSERIE'!O248</f>
        <v>0</v>
      </c>
      <c r="F237" s="270" t="str">
        <f>'SAISIE BAR BRASSERIE'!B248</f>
        <v>R</v>
      </c>
      <c r="G237" s="396"/>
      <c r="H237" s="394"/>
    </row>
    <row r="238" spans="1:8" ht="31.5" x14ac:dyDescent="0.2">
      <c r="A238" s="289">
        <f>'SAISIE BAR BRASSERIE'!K249</f>
        <v>207</v>
      </c>
      <c r="B238" s="382" t="str">
        <f>'SAISIE BAR BRASSERIE'!L249</f>
        <v>L’établissement archive l'ensemble des réclamations dans un classeur dédié avec un tableau de suivi.</v>
      </c>
      <c r="C238" s="389">
        <f>'SAISIE BAR BRASSERIE'!M249</f>
        <v>1</v>
      </c>
      <c r="D238" s="390" t="str">
        <f>'SAISIE BAR BRASSERIE'!N249</f>
        <v>OUI</v>
      </c>
      <c r="E238" s="383">
        <f>'SAISIE BAR BRASSERIE'!O249</f>
        <v>0</v>
      </c>
      <c r="F238" s="270" t="str">
        <f>'SAISIE BAR BRASSERIE'!B249</f>
        <v>NR</v>
      </c>
      <c r="G238" s="396"/>
      <c r="H238" s="394"/>
    </row>
    <row r="239" spans="1:8" ht="15.75" x14ac:dyDescent="0.2">
      <c r="A239" s="289">
        <f>'SAISIE BAR BRASSERIE'!K250</f>
        <v>208</v>
      </c>
      <c r="B239" s="382" t="str">
        <f>'SAISIE BAR BRASSERIE'!L250</f>
        <v>L'établissement dispose d'un courrier-type de prise en compte d'une réclamation</v>
      </c>
      <c r="C239" s="389">
        <f>'SAISIE BAR BRASSERIE'!M250</f>
        <v>1</v>
      </c>
      <c r="D239" s="390" t="str">
        <f>'SAISIE BAR BRASSERIE'!N250</f>
        <v>OUI</v>
      </c>
      <c r="E239" s="383">
        <f>'SAISIE BAR BRASSERIE'!O250</f>
        <v>0</v>
      </c>
      <c r="F239" s="270" t="str">
        <f>'SAISIE BAR BRASSERIE'!B250</f>
        <v>R</v>
      </c>
      <c r="G239" s="396"/>
      <c r="H239" s="394"/>
    </row>
    <row r="240" spans="1:8" ht="31.5" x14ac:dyDescent="0.2">
      <c r="A240" s="289">
        <f>'SAISIE BAR BRASSERIE'!K251</f>
        <v>209</v>
      </c>
      <c r="B240" s="382" t="str">
        <f>'SAISIE BAR BRASSERIE'!L251</f>
        <v>L'établissement accuse réception des réclamations dans un délai de 72h et répond dans un délai maximum de 15 jours.</v>
      </c>
      <c r="C240" s="289">
        <f>'SAISIE BAR BRASSERIE'!M251</f>
        <v>3</v>
      </c>
      <c r="D240" s="390" t="str">
        <f>'SAISIE BAR BRASSERIE'!N251</f>
        <v>OUI</v>
      </c>
      <c r="E240" s="395">
        <f>'SAISIE BAR BRASSERIE'!O251</f>
        <v>0</v>
      </c>
      <c r="F240" s="391" t="str">
        <f>'SAISIE BAR BRASSERIE'!B251</f>
        <v>NR</v>
      </c>
      <c r="G240" s="396"/>
      <c r="H240" s="394"/>
    </row>
    <row r="241" spans="1:8" ht="15.75" x14ac:dyDescent="0.2">
      <c r="A241" s="289">
        <f>'SAISIE BAR BRASSERIE'!K252</f>
        <v>210</v>
      </c>
      <c r="B241" s="382" t="str">
        <f>'SAISIE BAR BRASSERIE'!L252</f>
        <v>Les réponses aux réclamations sont personnalisées et constructives.</v>
      </c>
      <c r="C241" s="389">
        <f>'SAISIE BAR BRASSERIE'!M252</f>
        <v>1</v>
      </c>
      <c r="D241" s="390" t="str">
        <f>'SAISIE BAR BRASSERIE'!N252</f>
        <v>OUI</v>
      </c>
      <c r="E241" s="383">
        <f>'SAISIE BAR BRASSERIE'!O252</f>
        <v>0</v>
      </c>
      <c r="F241" s="270" t="str">
        <f>'SAISIE BAR BRASSERIE'!B252</f>
        <v>NR</v>
      </c>
      <c r="G241" s="396"/>
      <c r="H241" s="394"/>
    </row>
    <row r="242" spans="1:8" ht="15.75" x14ac:dyDescent="0.2">
      <c r="A242" s="289">
        <f>'SAISIE BAR BRASSERIE'!K254</f>
        <v>211</v>
      </c>
      <c r="B242" s="382" t="str">
        <f>'SAISIE BAR BRASSERIE'!L254</f>
        <v>Un référent qualité est identifié dans l'établissement.</v>
      </c>
      <c r="C242" s="389">
        <f>'SAISIE BAR BRASSERIE'!M254</f>
        <v>1</v>
      </c>
      <c r="D242" s="390" t="str">
        <f>'SAISIE BAR BRASSERIE'!N254</f>
        <v>OUI</v>
      </c>
      <c r="E242" s="383">
        <f>'SAISIE BAR BRASSERIE'!O254</f>
        <v>0</v>
      </c>
      <c r="F242" s="270" t="str">
        <f>'SAISIE BAR BRASSERIE'!B254</f>
        <v>R</v>
      </c>
      <c r="G242" s="396"/>
      <c r="H242" s="394"/>
    </row>
    <row r="243" spans="1:8" ht="15.75" x14ac:dyDescent="0.2">
      <c r="A243" s="289">
        <f>'SAISIE BAR BRASSERIE'!K255</f>
        <v>212</v>
      </c>
      <c r="B243" s="382" t="str">
        <f>'SAISIE BAR BRASSERIE'!L255</f>
        <v>L'écoute client est analysée.</v>
      </c>
      <c r="C243" s="389">
        <f>'SAISIE BAR BRASSERIE'!M255</f>
        <v>3</v>
      </c>
      <c r="D243" s="390" t="str">
        <f>'SAISIE BAR BRASSERIE'!N255</f>
        <v>OUI</v>
      </c>
      <c r="E243" s="383">
        <f>'SAISIE BAR BRASSERIE'!O255</f>
        <v>0</v>
      </c>
      <c r="F243" s="270" t="str">
        <f>'SAISIE BAR BRASSERIE'!B255</f>
        <v>R</v>
      </c>
      <c r="G243" s="396"/>
      <c r="H243" s="394"/>
    </row>
    <row r="244" spans="1:8" ht="15.75" x14ac:dyDescent="0.2">
      <c r="A244" s="289">
        <f>'SAISIE BAR BRASSERIE'!K256</f>
        <v>213</v>
      </c>
      <c r="B244" s="382" t="str">
        <f>'SAISIE BAR BRASSERIE'!L256</f>
        <v xml:space="preserve">L'établissement a une connaissance fine de ses clientèles </v>
      </c>
      <c r="C244" s="389">
        <f>'SAISIE BAR BRASSERIE'!M256</f>
        <v>1</v>
      </c>
      <c r="D244" s="390" t="str">
        <f>'SAISIE BAR BRASSERIE'!N256</f>
        <v>OUI</v>
      </c>
      <c r="E244" s="383">
        <f>'SAISIE BAR BRASSERIE'!O256</f>
        <v>0</v>
      </c>
      <c r="F244" s="270" t="str">
        <f>'SAISIE BAR BRASSERIE'!B256</f>
        <v>NR</v>
      </c>
      <c r="G244" s="396"/>
      <c r="H244" s="394"/>
    </row>
  </sheetData>
  <autoFilter ref="A3:H172"/>
  <sortState ref="A3:H240">
    <sortCondition ref="A191"/>
  </sortState>
  <mergeCells count="1">
    <mergeCell ref="A1:H1"/>
  </mergeCells>
  <conditionalFormatting sqref="D2:D3">
    <cfRule type="cellIs" dxfId="86" priority="99" operator="equal">
      <formula>"Très Satisfaisant"</formula>
    </cfRule>
    <cfRule type="cellIs" dxfId="85" priority="100" operator="equal">
      <formula>"Satisfaisant"</formula>
    </cfRule>
    <cfRule type="cellIs" dxfId="84" priority="101" operator="equal">
      <formula>"Très Insatisfaisant"</formula>
    </cfRule>
    <cfRule type="cellIs" dxfId="83" priority="102" operator="equal">
      <formula>"Insatisfaisant"</formula>
    </cfRule>
    <cfRule type="cellIs" dxfId="82" priority="103" operator="equal">
      <formula>"OUI"</formula>
    </cfRule>
    <cfRule type="cellIs" dxfId="81" priority="104" operator="equal">
      <formula>"NON"</formula>
    </cfRule>
  </conditionalFormatting>
  <conditionalFormatting sqref="D10:D21 D158:D173 D4:D8 D69:D83 D23:D43 D85:D111 D175:D244 D45:D56 D58:D67">
    <cfRule type="cellIs" dxfId="80" priority="97" stopIfTrue="1" operator="equal">
      <formula>"NON"</formula>
    </cfRule>
    <cfRule type="cellIs" dxfId="79" priority="98" stopIfTrue="1" operator="equal">
      <formula>"OUI"</formula>
    </cfRule>
  </conditionalFormatting>
  <conditionalFormatting sqref="D67 D64 D9:D43 D45:D56 D69:D111 D196:D201 D58:D59">
    <cfRule type="cellIs" dxfId="78" priority="94" stopIfTrue="1" operator="equal">
      <formula>"Très Insatisfaisant"</formula>
    </cfRule>
    <cfRule type="cellIs" dxfId="77" priority="95" stopIfTrue="1" operator="equal">
      <formula>"Insatisfaisant"</formula>
    </cfRule>
    <cfRule type="cellIs" dxfId="76" priority="96" stopIfTrue="1" operator="equal">
      <formula>"Satisfaisant"</formula>
    </cfRule>
  </conditionalFormatting>
  <conditionalFormatting sqref="D9 D22">
    <cfRule type="cellIs" dxfId="75" priority="93" stopIfTrue="1" operator="equal">
      <formula>"Très Satisfaisant"</formula>
    </cfRule>
  </conditionalFormatting>
  <conditionalFormatting sqref="D16 D28 D32 D37 D49 D67">
    <cfRule type="cellIs" dxfId="74" priority="91" stopIfTrue="1" operator="equal">
      <formula>"NON"</formula>
    </cfRule>
    <cfRule type="cellIs" dxfId="73" priority="92" stopIfTrue="1" operator="equal">
      <formula>"OUI"</formula>
    </cfRule>
  </conditionalFormatting>
  <conditionalFormatting sqref="D68">
    <cfRule type="cellIs" dxfId="72" priority="85" operator="equal">
      <formula>"Très Satisfaisant"</formula>
    </cfRule>
    <cfRule type="cellIs" dxfId="71" priority="86" operator="equal">
      <formula>"Satisfaisant"</formula>
    </cfRule>
    <cfRule type="cellIs" dxfId="70" priority="87" operator="equal">
      <formula>"Très Insatisfaisant"</formula>
    </cfRule>
    <cfRule type="cellIs" dxfId="69" priority="88" operator="equal">
      <formula>"Insatisfaisant"</formula>
    </cfRule>
    <cfRule type="cellIs" dxfId="68" priority="89" operator="equal">
      <formula>"OUI"</formula>
    </cfRule>
    <cfRule type="cellIs" dxfId="67" priority="90" operator="equal">
      <formula>"NON"</formula>
    </cfRule>
  </conditionalFormatting>
  <conditionalFormatting sqref="D79 D110:D111">
    <cfRule type="cellIs" dxfId="66" priority="78" stopIfTrue="1" operator="equal">
      <formula>"NON"</formula>
    </cfRule>
    <cfRule type="cellIs" dxfId="65" priority="79" stopIfTrue="1" operator="equal">
      <formula>"OUI"</formula>
    </cfRule>
  </conditionalFormatting>
  <conditionalFormatting sqref="D84">
    <cfRule type="cellIs" dxfId="64" priority="77" stopIfTrue="1" operator="equal">
      <formula>"Très Satisfaisant"</formula>
    </cfRule>
  </conditionalFormatting>
  <conditionalFormatting sqref="D112">
    <cfRule type="cellIs" dxfId="63" priority="71" operator="equal">
      <formula>"Très Satisfaisant"</formula>
    </cfRule>
    <cfRule type="cellIs" dxfId="62" priority="72" operator="equal">
      <formula>"Satisfaisant"</formula>
    </cfRule>
    <cfRule type="cellIs" dxfId="61" priority="73" operator="equal">
      <formula>"Très Insatisfaisant"</formula>
    </cfRule>
    <cfRule type="cellIs" dxfId="60" priority="74" operator="equal">
      <formula>"Insatisfaisant"</formula>
    </cfRule>
    <cfRule type="cellIs" dxfId="59" priority="75" operator="equal">
      <formula>"OUI"</formula>
    </cfRule>
    <cfRule type="cellIs" dxfId="58" priority="76" operator="equal">
      <formula>"NON"</formula>
    </cfRule>
  </conditionalFormatting>
  <conditionalFormatting sqref="D113">
    <cfRule type="cellIs" dxfId="57" priority="65" operator="equal">
      <formula>"Très Satisfaisant"</formula>
    </cfRule>
    <cfRule type="cellIs" dxfId="56" priority="66" operator="equal">
      <formula>"Satisfaisant"</formula>
    </cfRule>
    <cfRule type="cellIs" dxfId="55" priority="67" operator="equal">
      <formula>"Très Insatisfaisant"</formula>
    </cfRule>
    <cfRule type="cellIs" dxfId="54" priority="68" operator="equal">
      <formula>"Insatisfaisant"</formula>
    </cfRule>
    <cfRule type="cellIs" dxfId="53" priority="69" operator="equal">
      <formula>"OUI"</formula>
    </cfRule>
    <cfRule type="cellIs" dxfId="52" priority="70" operator="equal">
      <formula>"NON"</formula>
    </cfRule>
  </conditionalFormatting>
  <conditionalFormatting sqref="D114:D129">
    <cfRule type="cellIs" dxfId="51" priority="62" stopIfTrue="1" operator="equal">
      <formula>"Très Insatisfaisant"</formula>
    </cfRule>
    <cfRule type="cellIs" dxfId="50" priority="63" stopIfTrue="1" operator="equal">
      <formula>"Insatisfaisant"</formula>
    </cfRule>
    <cfRule type="cellIs" dxfId="49" priority="64" stopIfTrue="1" operator="equal">
      <formula>"Satisfaisant"</formula>
    </cfRule>
  </conditionalFormatting>
  <conditionalFormatting sqref="D114:D116 D118:D127 D129">
    <cfRule type="cellIs" dxfId="48" priority="61" stopIfTrue="1" operator="equal">
      <formula>"Très Satisfaisant"</formula>
    </cfRule>
  </conditionalFormatting>
  <conditionalFormatting sqref="D117 D128">
    <cfRule type="cellIs" dxfId="47" priority="59" stopIfTrue="1" operator="equal">
      <formula>"NON"</formula>
    </cfRule>
    <cfRule type="cellIs" dxfId="46" priority="60" stopIfTrue="1" operator="equal">
      <formula>"OUI"</formula>
    </cfRule>
  </conditionalFormatting>
  <conditionalFormatting sqref="D130">
    <cfRule type="cellIs" dxfId="45" priority="53" operator="equal">
      <formula>"Très Satisfaisant"</formula>
    </cfRule>
    <cfRule type="cellIs" dxfId="44" priority="54" operator="equal">
      <formula>"Satisfaisant"</formula>
    </cfRule>
    <cfRule type="cellIs" dxfId="43" priority="55" operator="equal">
      <formula>"Très Insatisfaisant"</formula>
    </cfRule>
    <cfRule type="cellIs" dxfId="42" priority="56" operator="equal">
      <formula>"Insatisfaisant"</formula>
    </cfRule>
    <cfRule type="cellIs" dxfId="41" priority="57" operator="equal">
      <formula>"OUI"</formula>
    </cfRule>
    <cfRule type="cellIs" dxfId="40" priority="58" operator="equal">
      <formula>"NON"</formula>
    </cfRule>
  </conditionalFormatting>
  <conditionalFormatting sqref="D131:D145">
    <cfRule type="cellIs" dxfId="39" priority="50" stopIfTrue="1" operator="equal">
      <formula>"Très Insatisfaisant"</formula>
    </cfRule>
    <cfRule type="cellIs" dxfId="38" priority="51" stopIfTrue="1" operator="equal">
      <formula>"Insatisfaisant"</formula>
    </cfRule>
    <cfRule type="cellIs" dxfId="37" priority="52" stopIfTrue="1" operator="equal">
      <formula>"Satisfaisant"</formula>
    </cfRule>
  </conditionalFormatting>
  <conditionalFormatting sqref="D131:D143 D145">
    <cfRule type="cellIs" dxfId="36" priority="49" stopIfTrue="1" operator="equal">
      <formula>"Très Satisfaisant"</formula>
    </cfRule>
  </conditionalFormatting>
  <conditionalFormatting sqref="D144">
    <cfRule type="cellIs" dxfId="35" priority="47" stopIfTrue="1" operator="equal">
      <formula>"NON"</formula>
    </cfRule>
    <cfRule type="cellIs" dxfId="34" priority="48" stopIfTrue="1" operator="equal">
      <formula>"OUI"</formula>
    </cfRule>
  </conditionalFormatting>
  <conditionalFormatting sqref="D146">
    <cfRule type="cellIs" dxfId="33" priority="41" operator="equal">
      <formula>"Très Satisfaisant"</formula>
    </cfRule>
    <cfRule type="cellIs" dxfId="32" priority="42" operator="equal">
      <formula>"Satisfaisant"</formula>
    </cfRule>
    <cfRule type="cellIs" dxfId="31" priority="43" operator="equal">
      <formula>"Très Insatisfaisant"</formula>
    </cfRule>
    <cfRule type="cellIs" dxfId="30" priority="44" operator="equal">
      <formula>"Insatisfaisant"</formula>
    </cfRule>
    <cfRule type="cellIs" dxfId="29" priority="45" operator="equal">
      <formula>"OUI"</formula>
    </cfRule>
    <cfRule type="cellIs" dxfId="28" priority="46" operator="equal">
      <formula>"NON"</formula>
    </cfRule>
  </conditionalFormatting>
  <conditionalFormatting sqref="D147:D156">
    <cfRule type="cellIs" dxfId="27" priority="39" stopIfTrue="1" operator="equal">
      <formula>"NON"</formula>
    </cfRule>
    <cfRule type="cellIs" dxfId="26" priority="40" stopIfTrue="1" operator="equal">
      <formula>"OUI"</formula>
    </cfRule>
  </conditionalFormatting>
  <conditionalFormatting sqref="D147:D156">
    <cfRule type="cellIs" dxfId="25" priority="36" stopIfTrue="1" operator="equal">
      <formula>"Très Insatisfaisant"</formula>
    </cfRule>
    <cfRule type="cellIs" dxfId="24" priority="37" stopIfTrue="1" operator="equal">
      <formula>"Insatisfaisant"</formula>
    </cfRule>
    <cfRule type="cellIs" dxfId="23" priority="38" stopIfTrue="1" operator="equal">
      <formula>"Satisfaisant"</formula>
    </cfRule>
  </conditionalFormatting>
  <conditionalFormatting sqref="D157">
    <cfRule type="cellIs" dxfId="22" priority="30" operator="equal">
      <formula>"Très Satisfaisant"</formula>
    </cfRule>
    <cfRule type="cellIs" dxfId="21" priority="31" operator="equal">
      <formula>"Satisfaisant"</formula>
    </cfRule>
    <cfRule type="cellIs" dxfId="20" priority="32" operator="equal">
      <formula>"Très Insatisfaisant"</formula>
    </cfRule>
    <cfRule type="cellIs" dxfId="19" priority="33" operator="equal">
      <formula>"Insatisfaisant"</formula>
    </cfRule>
    <cfRule type="cellIs" dxfId="18" priority="34" operator="equal">
      <formula>"OUI"</formula>
    </cfRule>
    <cfRule type="cellIs" dxfId="17" priority="35" operator="equal">
      <formula>"NON"</formula>
    </cfRule>
  </conditionalFormatting>
  <conditionalFormatting sqref="D158:D159">
    <cfRule type="cellIs" dxfId="16" priority="25" stopIfTrue="1" operator="equal">
      <formula>"Très Insatisfaisant"</formula>
    </cfRule>
    <cfRule type="cellIs" dxfId="15" priority="26" stopIfTrue="1" operator="equal">
      <formula>"Insatisfaisant"</formula>
    </cfRule>
    <cfRule type="cellIs" dxfId="14" priority="27" stopIfTrue="1" operator="equal">
      <formula>"Satisfaisant"</formula>
    </cfRule>
  </conditionalFormatting>
  <conditionalFormatting sqref="D174">
    <cfRule type="cellIs" dxfId="13" priority="11" operator="equal">
      <formula>"Très Satisfaisant"</formula>
    </cfRule>
    <cfRule type="cellIs" dxfId="12" priority="12" operator="equal">
      <formula>"Satisfaisant"</formula>
    </cfRule>
    <cfRule type="cellIs" dxfId="11" priority="13" operator="equal">
      <formula>"Très Insatisfaisant"</formula>
    </cfRule>
    <cfRule type="cellIs" dxfId="10" priority="14" operator="equal">
      <formula>"Insatisfaisant"</formula>
    </cfRule>
    <cfRule type="cellIs" dxfId="9" priority="15" operator="equal">
      <formula>"OUI"</formula>
    </cfRule>
    <cfRule type="cellIs" dxfId="8" priority="16" operator="equal">
      <formula>"NON"</formula>
    </cfRule>
  </conditionalFormatting>
  <conditionalFormatting sqref="D175 D181 D194 D208 D215 D222 D226 D233 D240">
    <cfRule type="cellIs" dxfId="7" priority="6" stopIfTrue="1" operator="equal">
      <formula>"Très Insatisfaisant"</formula>
    </cfRule>
    <cfRule type="cellIs" dxfId="6" priority="7" stopIfTrue="1" operator="equal">
      <formula>"Insatisfaisant"</formula>
    </cfRule>
    <cfRule type="cellIs" dxfId="5" priority="8" stopIfTrue="1" operator="equal">
      <formula>"Satisfaisant"</formula>
    </cfRule>
  </conditionalFormatting>
  <conditionalFormatting sqref="D57">
    <cfRule type="cellIs" dxfId="4" priority="4" stopIfTrue="1" operator="equal">
      <formula>"NON"</formula>
    </cfRule>
    <cfRule type="cellIs" dxfId="3" priority="5" stopIfTrue="1" operator="equal">
      <formula>"OUI"</formula>
    </cfRule>
  </conditionalFormatting>
  <conditionalFormatting sqref="D57">
    <cfRule type="cellIs" dxfId="2" priority="1" stopIfTrue="1" operator="equal">
      <formula>"Très Insatisfaisant"</formula>
    </cfRule>
    <cfRule type="cellIs" dxfId="1" priority="2" stopIfTrue="1" operator="equal">
      <formula>"Insatisfaisant"</formula>
    </cfRule>
    <cfRule type="cellIs" dxfId="0" priority="3" stopIfTrue="1" operator="equal">
      <formula>"Satisfaisant"</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10</vt:i4>
      </vt:variant>
    </vt:vector>
  </HeadingPairs>
  <TitlesOfParts>
    <vt:vector size="15" baseType="lpstr">
      <vt:lpstr>RESULTAT GLOBAL</vt:lpstr>
      <vt:lpstr>SAISIE BAR BRASSERIE</vt:lpstr>
      <vt:lpstr>SYNTHESE</vt:lpstr>
      <vt:lpstr>Feuil1</vt:lpstr>
      <vt:lpstr>PLAN D'ACTIONS</vt:lpstr>
      <vt:lpstr>'RESULTAT GLOBAL'!LISTE</vt:lpstr>
      <vt:lpstr>'SAISIE BAR BRASSERIE'!Z_FE7C3A2D_248C_4A9B_BDED_9C53F960F2AB__wvu_Cols</vt:lpstr>
      <vt:lpstr>SYNTHESE!Z_FE7C3A2D_248C_4A9B_BDED_9C53F960F2AB__wvu_Cols</vt:lpstr>
      <vt:lpstr>'SAISIE BAR BRASSERIE'!Z_FE7C3A2D_248C_4A9B_BDED_9C53F960F2AB__wvu_FilterData</vt:lpstr>
      <vt:lpstr>'RESULTAT GLOBAL'!Z_FE7C3A2D_248C_4A9B_BDED_9C53F960F2AB__wvu_PrintArea</vt:lpstr>
      <vt:lpstr>'SAISIE BAR BRASSERIE'!Z_FE7C3A2D_248C_4A9B_BDED_9C53F960F2AB__wvu_PrintArea</vt:lpstr>
      <vt:lpstr>SYNTHESE!Z_FE7C3A2D_248C_4A9B_BDED_9C53F960F2AB__wvu_PrintArea</vt:lpstr>
      <vt:lpstr>'RESULTAT GLOBAL'!Zone_d_impression</vt:lpstr>
      <vt:lpstr>'SAISIE BAR BRASSERIE'!Zone_d_impression</vt:lpstr>
      <vt:lpstr>SYNTHESE!Zone_d_impression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LEROY Audrey</cp:lastModifiedBy>
  <cp:lastPrinted>2014-06-23T12:59:56Z</cp:lastPrinted>
  <dcterms:created xsi:type="dcterms:W3CDTF">2014-02-18T17:33:34Z</dcterms:created>
  <dcterms:modified xsi:type="dcterms:W3CDTF">2015-03-30T09:53:09Z</dcterms:modified>
</cp:coreProperties>
</file>